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960" yWindow="705" windowWidth="10455" windowHeight="7905" tabRatio="952"/>
  </bookViews>
  <sheets>
    <sheet name="Contents" sheetId="25" r:id="rId1"/>
    <sheet name="Crude Oil-A" sheetId="9" r:id="rId2"/>
    <sheet name="Crude Oil-Q" sheetId="10" r:id="rId3"/>
    <sheet name="Crude Oil-M" sheetId="11" r:id="rId4"/>
    <sheet name="Gasoline-A" sheetId="6" r:id="rId5"/>
    <sheet name="Gasoline-Q" sheetId="7" r:id="rId6"/>
    <sheet name="Gasoline-M" sheetId="8" r:id="rId7"/>
    <sheet name="Diesel-A" sheetId="15" r:id="rId8"/>
    <sheet name="Diesel-Q" sheetId="16" r:id="rId9"/>
    <sheet name="Diesel-M" sheetId="17" r:id="rId10"/>
    <sheet name="Heat Oil-A" sheetId="12" r:id="rId11"/>
    <sheet name="Heat Oil-Q" sheetId="13" r:id="rId12"/>
    <sheet name="Heat Oil-M" sheetId="14" r:id="rId13"/>
    <sheet name="Natural Gas-A" sheetId="19" r:id="rId14"/>
    <sheet name="Natural Gas-Q" sheetId="20" r:id="rId15"/>
    <sheet name="Natural Gas-M" sheetId="21" r:id="rId16"/>
    <sheet name="Electricity-A" sheetId="22" r:id="rId17"/>
    <sheet name="Electricity-Q" sheetId="23" r:id="rId18"/>
    <sheet name="Electricity-M" sheetId="24" r:id="rId19"/>
    <sheet name="Notes and Sources" sheetId="5" r:id="rId20"/>
  </sheets>
  <calcPr calcId="145621"/>
</workbook>
</file>

<file path=xl/calcChain.xml><?xml version="1.0" encoding="utf-8"?>
<calcChain xmlns="http://schemas.openxmlformats.org/spreadsheetml/2006/main">
  <c r="C1" i="11" l="1"/>
  <c r="E543" i="11" s="1"/>
  <c r="C1" i="8"/>
  <c r="A521" i="8"/>
  <c r="C1" i="17"/>
  <c r="A485" i="17"/>
  <c r="C1" i="14"/>
  <c r="C1" i="21"/>
  <c r="E440" i="21" s="1"/>
  <c r="C1" i="22"/>
  <c r="D81" i="22" s="1"/>
  <c r="C1" i="24"/>
  <c r="E497" i="24" s="1"/>
  <c r="C1" i="23"/>
  <c r="C1" i="19"/>
  <c r="D68" i="19" s="1"/>
  <c r="C1" i="20"/>
  <c r="C1" i="12"/>
  <c r="C1" i="13"/>
  <c r="C1" i="15"/>
  <c r="D77" i="15" s="1"/>
  <c r="E472" i="17"/>
  <c r="C1" i="16"/>
  <c r="E508" i="8"/>
  <c r="C1" i="6"/>
  <c r="D79" i="6" s="1"/>
  <c r="C1" i="7"/>
  <c r="C1" i="10"/>
  <c r="C1" i="9"/>
  <c r="D69" i="9" s="1"/>
  <c r="B6" i="25"/>
  <c r="A93" i="19"/>
  <c r="A486" i="17"/>
  <c r="A491" i="14"/>
  <c r="A521" i="24"/>
  <c r="A201" i="23"/>
  <c r="A97" i="22"/>
  <c r="A461" i="21"/>
  <c r="A181" i="20"/>
  <c r="A90" i="19"/>
  <c r="A189" i="16"/>
  <c r="A78" i="15"/>
  <c r="A487" i="14"/>
  <c r="A189" i="13"/>
  <c r="A78" i="12"/>
  <c r="A545" i="11"/>
  <c r="A209" i="10"/>
  <c r="A89" i="9"/>
  <c r="A201" i="7"/>
  <c r="A81" i="6"/>
  <c r="A12" i="5"/>
  <c r="A488" i="17"/>
  <c r="E509" i="24"/>
  <c r="E465" i="14"/>
  <c r="E463" i="14"/>
  <c r="E471" i="14"/>
  <c r="E477" i="14"/>
  <c r="E478" i="14"/>
  <c r="E486" i="14"/>
  <c r="E465" i="17"/>
  <c r="E474" i="17"/>
  <c r="E480" i="17"/>
  <c r="E469" i="14" l="1"/>
  <c r="E454" i="21"/>
  <c r="E438" i="21"/>
  <c r="E449" i="21"/>
  <c r="E451" i="21"/>
  <c r="E450" i="21"/>
  <c r="A462" i="21"/>
  <c r="E441" i="21"/>
  <c r="E437" i="21"/>
  <c r="A190" i="13"/>
  <c r="E516" i="24"/>
  <c r="A522" i="24"/>
  <c r="E506" i="24"/>
  <c r="A91" i="19"/>
  <c r="E480" i="14"/>
  <c r="D45" i="10"/>
  <c r="D46" i="10"/>
  <c r="D47" i="10"/>
  <c r="D48" i="10"/>
  <c r="D88" i="7"/>
  <c r="D45" i="7"/>
  <c r="D46" i="7"/>
  <c r="D47" i="7"/>
  <c r="D48" i="7"/>
  <c r="D143" i="16"/>
  <c r="D45" i="16"/>
  <c r="D46" i="16"/>
  <c r="D47" i="16"/>
  <c r="D48" i="16"/>
  <c r="D60" i="13"/>
  <c r="D45" i="13"/>
  <c r="D46" i="13"/>
  <c r="D47" i="13"/>
  <c r="D48" i="13"/>
  <c r="D75" i="12"/>
  <c r="D42" i="12"/>
  <c r="D155" i="20"/>
  <c r="D45" i="20"/>
  <c r="D46" i="20"/>
  <c r="D47" i="20"/>
  <c r="D48" i="20"/>
  <c r="D143" i="23"/>
  <c r="D45" i="23"/>
  <c r="D46" i="23"/>
  <c r="D47" i="23"/>
  <c r="D48" i="23"/>
  <c r="D409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116" i="8"/>
  <c r="D53" i="8"/>
  <c r="D54" i="8"/>
  <c r="D55" i="8"/>
  <c r="D56" i="8"/>
  <c r="D57" i="8"/>
  <c r="D58" i="8"/>
  <c r="D59" i="8"/>
  <c r="D60" i="8"/>
  <c r="D61" i="8"/>
  <c r="D62" i="8"/>
  <c r="D63" i="8"/>
  <c r="D64" i="8"/>
  <c r="D42" i="22"/>
  <c r="D42" i="19"/>
  <c r="D42" i="15"/>
  <c r="D42" i="6"/>
  <c r="D42" i="9"/>
  <c r="E515" i="24"/>
  <c r="E501" i="24"/>
  <c r="E447" i="21"/>
  <c r="E455" i="21"/>
  <c r="E517" i="24"/>
  <c r="E500" i="24"/>
  <c r="A546" i="11"/>
  <c r="E504" i="24"/>
  <c r="E453" i="21"/>
  <c r="E446" i="21"/>
  <c r="E460" i="21"/>
  <c r="E505" i="24"/>
  <c r="E513" i="24"/>
  <c r="E443" i="21"/>
  <c r="E457" i="21"/>
  <c r="E512" i="24"/>
  <c r="E502" i="24"/>
  <c r="A548" i="11"/>
  <c r="E510" i="24"/>
  <c r="E508" i="24"/>
  <c r="E507" i="24"/>
  <c r="E520" i="24"/>
  <c r="E503" i="24"/>
  <c r="E456" i="21"/>
  <c r="E444" i="21"/>
  <c r="E452" i="21"/>
  <c r="E514" i="24"/>
  <c r="A202" i="23"/>
  <c r="A190" i="16"/>
  <c r="A90" i="9"/>
  <c r="A100" i="22"/>
  <c r="A524" i="8"/>
  <c r="A465" i="21"/>
  <c r="E506" i="8"/>
  <c r="E439" i="21"/>
  <c r="D104" i="21"/>
  <c r="D512" i="11"/>
  <c r="D154" i="17"/>
  <c r="E477" i="17"/>
  <c r="E468" i="17"/>
  <c r="E462" i="17"/>
  <c r="E470" i="17"/>
  <c r="D475" i="8"/>
  <c r="D364" i="8"/>
  <c r="D444" i="8"/>
  <c r="D49" i="8"/>
  <c r="D129" i="8"/>
  <c r="D176" i="8"/>
  <c r="D251" i="8"/>
  <c r="D319" i="8"/>
  <c r="D513" i="8"/>
  <c r="D381" i="8"/>
  <c r="D457" i="8"/>
  <c r="D353" i="8"/>
  <c r="D156" i="8"/>
  <c r="D442" i="8"/>
  <c r="D402" i="8"/>
  <c r="D326" i="8"/>
  <c r="D254" i="8"/>
  <c r="D283" i="8"/>
  <c r="D415" i="8"/>
  <c r="D93" i="8"/>
  <c r="D177" i="8"/>
  <c r="D300" i="8"/>
  <c r="D380" i="8"/>
  <c r="D184" i="8"/>
  <c r="D88" i="8"/>
  <c r="D135" i="8"/>
  <c r="D211" i="8"/>
  <c r="D263" i="8"/>
  <c r="D391" i="8"/>
  <c r="D503" i="8"/>
  <c r="D413" i="8"/>
  <c r="D157" i="8"/>
  <c r="D385" i="8"/>
  <c r="D231" i="8"/>
  <c r="D514" i="8"/>
  <c r="D434" i="8"/>
  <c r="D370" i="8"/>
  <c r="D286" i="8"/>
  <c r="D190" i="8"/>
  <c r="D347" i="8"/>
  <c r="D451" i="8"/>
  <c r="D173" i="8"/>
  <c r="A522" i="8"/>
  <c r="E507" i="8"/>
  <c r="E520" i="8"/>
  <c r="D488" i="8"/>
  <c r="D212" i="8"/>
  <c r="D308" i="8"/>
  <c r="D372" i="8"/>
  <c r="D436" i="8"/>
  <c r="D152" i="8"/>
  <c r="D201" i="8"/>
  <c r="D69" i="8"/>
  <c r="D101" i="8"/>
  <c r="D132" i="8"/>
  <c r="D172" i="8"/>
  <c r="D187" i="8"/>
  <c r="D224" i="8"/>
  <c r="D255" i="8"/>
  <c r="D311" i="8"/>
  <c r="D327" i="8"/>
  <c r="D399" i="8"/>
  <c r="D505" i="8"/>
  <c r="D45" i="8"/>
  <c r="D469" i="8"/>
  <c r="D397" i="8"/>
  <c r="D84" i="8"/>
  <c r="D509" i="8"/>
  <c r="D449" i="8"/>
  <c r="D369" i="8"/>
  <c r="D239" i="8"/>
  <c r="D164" i="8"/>
  <c r="D148" i="8"/>
  <c r="D510" i="8"/>
  <c r="D438" i="8"/>
  <c r="D406" i="8"/>
  <c r="D394" i="8"/>
  <c r="D358" i="8"/>
  <c r="D322" i="8"/>
  <c r="D282" i="8"/>
  <c r="D481" i="8"/>
  <c r="D267" i="8"/>
  <c r="D331" i="8"/>
  <c r="D411" i="8"/>
  <c r="D419" i="8"/>
  <c r="D455" i="8"/>
  <c r="D121" i="8"/>
  <c r="D496" i="8"/>
  <c r="D330" i="8"/>
  <c r="D259" i="8"/>
  <c r="D447" i="8"/>
  <c r="A81" i="12"/>
  <c r="D292" i="8"/>
  <c r="D452" i="8"/>
  <c r="D105" i="8"/>
  <c r="D219" i="8"/>
  <c r="D383" i="8"/>
  <c r="E498" i="24"/>
  <c r="E511" i="24"/>
  <c r="E499" i="24"/>
  <c r="D124" i="8"/>
  <c r="D247" i="8"/>
  <c r="D470" i="8"/>
  <c r="D362" i="8"/>
  <c r="D486" i="8"/>
  <c r="D355" i="8"/>
  <c r="D97" i="8"/>
  <c r="A79" i="12"/>
  <c r="A525" i="24"/>
  <c r="A92" i="9"/>
  <c r="E475" i="14"/>
  <c r="A488" i="14"/>
  <c r="E473" i="14"/>
  <c r="D52" i="8"/>
  <c r="D48" i="19"/>
  <c r="A193" i="13"/>
  <c r="D146" i="10"/>
  <c r="A81" i="15"/>
  <c r="A202" i="7"/>
  <c r="E519" i="24"/>
  <c r="E504" i="8"/>
  <c r="D72" i="8"/>
  <c r="D284" i="8"/>
  <c r="D356" i="8"/>
  <c r="D428" i="8"/>
  <c r="D76" i="8"/>
  <c r="D47" i="8"/>
  <c r="D85" i="8"/>
  <c r="D127" i="8"/>
  <c r="D169" i="8"/>
  <c r="D208" i="8"/>
  <c r="D243" i="8"/>
  <c r="D303" i="8"/>
  <c r="D375" i="8"/>
  <c r="D46" i="14"/>
  <c r="D113" i="8"/>
  <c r="D421" i="8"/>
  <c r="D285" i="8"/>
  <c r="D517" i="8"/>
  <c r="D409" i="8"/>
  <c r="D257" i="8"/>
  <c r="D180" i="8"/>
  <c r="D494" i="8"/>
  <c r="D446" i="8"/>
  <c r="D410" i="8"/>
  <c r="D374" i="8"/>
  <c r="D338" i="8"/>
  <c r="D290" i="8"/>
  <c r="D158" i="8"/>
  <c r="D68" i="8"/>
  <c r="D323" i="8"/>
  <c r="D395" i="8"/>
  <c r="D443" i="8"/>
  <c r="D44" i="8"/>
  <c r="D477" i="8"/>
  <c r="D43" i="8"/>
  <c r="D420" i="8"/>
  <c r="D120" i="8"/>
  <c r="D520" i="8"/>
  <c r="D58" i="19"/>
  <c r="D256" i="8"/>
  <c r="D332" i="8"/>
  <c r="D412" i="8"/>
  <c r="D489" i="8"/>
  <c r="D41" i="8"/>
  <c r="D78" i="8"/>
  <c r="D112" i="8"/>
  <c r="D159" i="8"/>
  <c r="D198" i="8"/>
  <c r="D235" i="8"/>
  <c r="D279" i="8"/>
  <c r="D351" i="8"/>
  <c r="D508" i="8"/>
  <c r="D497" i="8"/>
  <c r="D137" i="8"/>
  <c r="D437" i="8"/>
  <c r="D317" i="8"/>
  <c r="D167" i="8"/>
  <c r="D425" i="8"/>
  <c r="D305" i="8"/>
  <c r="D207" i="8"/>
  <c r="D491" i="8"/>
  <c r="D454" i="8"/>
  <c r="D418" i="8"/>
  <c r="D382" i="8"/>
  <c r="D346" i="8"/>
  <c r="D306" i="8"/>
  <c r="D196" i="8"/>
  <c r="D473" i="8"/>
  <c r="D307" i="8"/>
  <c r="D379" i="8"/>
  <c r="D431" i="8"/>
  <c r="D471" i="8"/>
  <c r="D139" i="8"/>
  <c r="D79" i="19"/>
  <c r="D396" i="8"/>
  <c r="D249" i="8"/>
  <c r="D109" i="8"/>
  <c r="D232" i="8"/>
  <c r="D498" i="8"/>
  <c r="D268" i="8"/>
  <c r="D348" i="8"/>
  <c r="D487" i="8"/>
  <c r="D81" i="8"/>
  <c r="D161" i="8"/>
  <c r="D203" i="8"/>
  <c r="D240" i="8"/>
  <c r="D287" i="8"/>
  <c r="D367" i="8"/>
  <c r="D125" i="8"/>
  <c r="D429" i="8"/>
  <c r="D301" i="8"/>
  <c r="D96" i="8"/>
  <c r="D417" i="8"/>
  <c r="D289" i="8"/>
  <c r="D191" i="8"/>
  <c r="D482" i="8"/>
  <c r="D450" i="8"/>
  <c r="D414" i="8"/>
  <c r="D378" i="8"/>
  <c r="D342" i="8"/>
  <c r="D298" i="8"/>
  <c r="D188" i="8"/>
  <c r="D181" i="8"/>
  <c r="D315" i="8"/>
  <c r="D387" i="8"/>
  <c r="D435" i="8"/>
  <c r="D515" i="8"/>
  <c r="D171" i="8"/>
  <c r="D244" i="8"/>
  <c r="D324" i="8"/>
  <c r="D512" i="8"/>
  <c r="D75" i="8"/>
  <c r="D151" i="8"/>
  <c r="D195" i="8"/>
  <c r="D271" i="8"/>
  <c r="D343" i="8"/>
  <c r="D499" i="8"/>
  <c r="D90" i="8"/>
  <c r="D453" i="8"/>
  <c r="D333" i="8"/>
  <c r="D131" i="8"/>
  <c r="D433" i="8"/>
  <c r="D321" i="8"/>
  <c r="D215" i="8"/>
  <c r="D476" i="8"/>
  <c r="D458" i="8"/>
  <c r="D422" i="8"/>
  <c r="D386" i="8"/>
  <c r="D350" i="8"/>
  <c r="D314" i="8"/>
  <c r="D204" i="8"/>
  <c r="D483" i="8"/>
  <c r="D299" i="8"/>
  <c r="D371" i="8"/>
  <c r="D427" i="8"/>
  <c r="D463" i="8"/>
  <c r="D79" i="8"/>
  <c r="D53" i="19"/>
  <c r="D228" i="8"/>
  <c r="D316" i="8"/>
  <c r="D388" i="8"/>
  <c r="D460" i="8"/>
  <c r="D233" i="8"/>
  <c r="D71" i="8"/>
  <c r="D107" i="8"/>
  <c r="D141" i="8"/>
  <c r="D192" i="8"/>
  <c r="D227" i="8"/>
  <c r="D265" i="8"/>
  <c r="D335" i="8"/>
  <c r="D407" i="8"/>
  <c r="D501" i="8"/>
  <c r="D461" i="8"/>
  <c r="D365" i="8"/>
  <c r="D478" i="8"/>
  <c r="D441" i="8"/>
  <c r="D337" i="8"/>
  <c r="D223" i="8"/>
  <c r="D100" i="8"/>
  <c r="D466" i="8"/>
  <c r="D426" i="8"/>
  <c r="D390" i="8"/>
  <c r="D354" i="8"/>
  <c r="D318" i="8"/>
  <c r="D246" i="8"/>
  <c r="D162" i="8"/>
  <c r="D291" i="8"/>
  <c r="D363" i="8"/>
  <c r="D423" i="8"/>
  <c r="D459" i="8"/>
  <c r="D175" i="8"/>
  <c r="D67" i="20"/>
  <c r="D112" i="20"/>
  <c r="D58" i="20"/>
  <c r="D145" i="20"/>
  <c r="D46" i="19"/>
  <c r="A204" i="7"/>
  <c r="E517" i="8"/>
  <c r="D50" i="8"/>
  <c r="D82" i="8"/>
  <c r="D86" i="8"/>
  <c r="D94" i="8"/>
  <c r="D98" i="8"/>
  <c r="D102" i="8"/>
  <c r="D118" i="8"/>
  <c r="D122" i="8"/>
  <c r="D126" i="8"/>
  <c r="D134" i="8"/>
  <c r="D142" i="8"/>
  <c r="D146" i="8"/>
  <c r="D154" i="8"/>
  <c r="D182" i="8"/>
  <c r="D186" i="8"/>
  <c r="D206" i="8"/>
  <c r="D214" i="8"/>
  <c r="D230" i="8"/>
  <c r="D238" i="8"/>
  <c r="D258" i="8"/>
  <c r="D262" i="8"/>
  <c r="D266" i="8"/>
  <c r="D274" i="8"/>
  <c r="D278" i="8"/>
  <c r="D294" i="8"/>
  <c r="D310" i="8"/>
  <c r="D161" i="20"/>
  <c r="D87" i="20"/>
  <c r="D176" i="20"/>
  <c r="E497" i="8"/>
  <c r="D54" i="20"/>
  <c r="D47" i="19"/>
  <c r="D41" i="20"/>
  <c r="A210" i="10"/>
  <c r="A212" i="10"/>
  <c r="E442" i="21"/>
  <c r="D126" i="13"/>
  <c r="D59" i="19"/>
  <c r="D55" i="13"/>
  <c r="D179" i="13"/>
  <c r="D65" i="19"/>
  <c r="D127" i="10"/>
  <c r="D73" i="20"/>
  <c r="D67" i="13"/>
  <c r="D106" i="13"/>
  <c r="D63" i="13"/>
  <c r="D114" i="13"/>
  <c r="D492" i="8"/>
  <c r="D276" i="8"/>
  <c r="D340" i="8"/>
  <c r="D404" i="8"/>
  <c r="D468" i="8"/>
  <c r="D217" i="8"/>
  <c r="D66" i="8"/>
  <c r="D91" i="8"/>
  <c r="D117" i="8"/>
  <c r="D149" i="8"/>
  <c r="D183" i="8"/>
  <c r="D216" i="8"/>
  <c r="D248" i="8"/>
  <c r="D295" i="8"/>
  <c r="D359" i="8"/>
  <c r="D502" i="8"/>
  <c r="D125" i="20"/>
  <c r="D72" i="13"/>
  <c r="D507" i="8"/>
  <c r="D179" i="8"/>
  <c r="D445" i="8"/>
  <c r="D349" i="8"/>
  <c r="D104" i="8"/>
  <c r="D465" i="8"/>
  <c r="D401" i="8"/>
  <c r="D273" i="8"/>
  <c r="D199" i="8"/>
  <c r="D484" i="8"/>
  <c r="D462" i="8"/>
  <c r="D430" i="8"/>
  <c r="D398" i="8"/>
  <c r="D366" i="8"/>
  <c r="D334" i="8"/>
  <c r="D302" i="8"/>
  <c r="D270" i="8"/>
  <c r="D222" i="8"/>
  <c r="D493" i="8"/>
  <c r="D485" i="8"/>
  <c r="D275" i="8"/>
  <c r="D339" i="8"/>
  <c r="D403" i="8"/>
  <c r="D439" i="8"/>
  <c r="D511" i="8"/>
  <c r="D110" i="8"/>
  <c r="D73" i="8"/>
  <c r="D72" i="9"/>
  <c r="D135" i="13"/>
  <c r="D90" i="7"/>
  <c r="D123" i="16"/>
  <c r="D91" i="13"/>
  <c r="D95" i="13"/>
  <c r="D99" i="13"/>
  <c r="D59" i="20"/>
  <c r="D75" i="20"/>
  <c r="D91" i="20"/>
  <c r="D95" i="20"/>
  <c r="D109" i="13"/>
  <c r="D62" i="19"/>
  <c r="D296" i="14"/>
  <c r="D76" i="7"/>
  <c r="D153" i="13"/>
  <c r="D77" i="23"/>
  <c r="D183" i="23"/>
  <c r="D441" i="14"/>
  <c r="D176" i="7"/>
  <c r="D120" i="13"/>
  <c r="D187" i="23"/>
  <c r="D102" i="13"/>
  <c r="D461" i="14"/>
  <c r="D122" i="14"/>
  <c r="D85" i="19"/>
  <c r="D177" i="20"/>
  <c r="D114" i="8"/>
  <c r="D145" i="8"/>
  <c r="D131" i="7"/>
  <c r="D137" i="14"/>
  <c r="D186" i="14"/>
  <c r="D49" i="7"/>
  <c r="D184" i="10"/>
  <c r="D186" i="7"/>
  <c r="D134" i="13"/>
  <c r="D146" i="13"/>
  <c r="D182" i="13"/>
  <c r="D94" i="13"/>
  <c r="D93" i="23"/>
  <c r="D70" i="14"/>
  <c r="D213" i="14"/>
  <c r="D459" i="14"/>
  <c r="D96" i="13"/>
  <c r="D151" i="7"/>
  <c r="D129" i="7"/>
  <c r="D124" i="7"/>
  <c r="D145" i="7"/>
  <c r="D429" i="14"/>
  <c r="D169" i="7"/>
  <c r="D66" i="19"/>
  <c r="D157" i="13"/>
  <c r="D83" i="19"/>
  <c r="D69" i="19"/>
  <c r="D72" i="23"/>
  <c r="D244" i="14"/>
  <c r="D413" i="14"/>
  <c r="D84" i="19"/>
  <c r="D51" i="19"/>
  <c r="D168" i="7"/>
  <c r="D145" i="13"/>
  <c r="D467" i="8"/>
  <c r="D143" i="8"/>
  <c r="D66" i="20"/>
  <c r="D59" i="7"/>
  <c r="D56" i="23"/>
  <c r="D138" i="13"/>
  <c r="D55" i="19"/>
  <c r="D99" i="14"/>
  <c r="D199" i="7"/>
  <c r="D49" i="23"/>
  <c r="D56" i="15"/>
  <c r="D192" i="23"/>
  <c r="D89" i="23"/>
  <c r="D57" i="15"/>
  <c r="D149" i="16"/>
  <c r="D129" i="23"/>
  <c r="D99" i="23"/>
  <c r="D65" i="23"/>
  <c r="D182" i="23"/>
  <c r="D124" i="23"/>
  <c r="D62" i="16"/>
  <c r="D179" i="23"/>
  <c r="D70" i="23"/>
  <c r="D184" i="23"/>
  <c r="D173" i="23"/>
  <c r="D152" i="23"/>
  <c r="D103" i="23"/>
  <c r="D112" i="23"/>
  <c r="D72" i="20"/>
  <c r="D110" i="20"/>
  <c r="D61" i="15"/>
  <c r="D160" i="7"/>
  <c r="D93" i="7"/>
  <c r="D96" i="7"/>
  <c r="D94" i="16"/>
  <c r="D175" i="20"/>
  <c r="D64" i="7"/>
  <c r="D76" i="20"/>
  <c r="A79" i="15"/>
  <c r="A205" i="23"/>
  <c r="E523" i="11"/>
  <c r="D73" i="15"/>
  <c r="D87" i="23"/>
  <c r="D64" i="23"/>
  <c r="D73" i="23"/>
  <c r="D53" i="23"/>
  <c r="D51" i="15"/>
  <c r="D150" i="16"/>
  <c r="D185" i="13"/>
  <c r="D96" i="23"/>
  <c r="D55" i="23"/>
  <c r="D102" i="23"/>
  <c r="D127" i="23"/>
  <c r="D106" i="23"/>
  <c r="D142" i="23"/>
  <c r="D95" i="23"/>
  <c r="D74" i="23"/>
  <c r="D197" i="23"/>
  <c r="D181" i="23"/>
  <c r="D52" i="23"/>
  <c r="D148" i="20"/>
  <c r="D81" i="7"/>
  <c r="D84" i="7"/>
  <c r="D63" i="15"/>
  <c r="D157" i="7"/>
  <c r="D50" i="15"/>
  <c r="D162" i="16"/>
  <c r="D170" i="20"/>
  <c r="A185" i="20"/>
  <c r="E471" i="17"/>
  <c r="E476" i="17"/>
  <c r="D146" i="23"/>
  <c r="D60" i="23"/>
  <c r="D107" i="23"/>
  <c r="D114" i="23"/>
  <c r="D91" i="23"/>
  <c r="D126" i="23"/>
  <c r="D131" i="23"/>
  <c r="D161" i="23"/>
  <c r="D45" i="12"/>
  <c r="D74" i="15"/>
  <c r="D90" i="16"/>
  <c r="E514" i="8"/>
  <c r="D107" i="10"/>
  <c r="E510" i="8"/>
  <c r="D172" i="23"/>
  <c r="D195" i="23"/>
  <c r="D132" i="23"/>
  <c r="D81" i="23"/>
  <c r="D193" i="23"/>
  <c r="D53" i="12"/>
  <c r="D171" i="23"/>
  <c r="D162" i="23"/>
  <c r="D41" i="15"/>
  <c r="D167" i="16"/>
  <c r="D165" i="23"/>
  <c r="D115" i="23"/>
  <c r="D133" i="23"/>
  <c r="D59" i="23"/>
  <c r="D122" i="23"/>
  <c r="D172" i="20"/>
  <c r="D64" i="12"/>
  <c r="D71" i="20"/>
  <c r="D112" i="7"/>
  <c r="D181" i="7"/>
  <c r="D179" i="7"/>
  <c r="D177" i="7"/>
  <c r="D118" i="16"/>
  <c r="D92" i="16"/>
  <c r="D58" i="16"/>
  <c r="A192" i="16"/>
  <c r="E501" i="8"/>
  <c r="E531" i="11"/>
  <c r="D45" i="19"/>
  <c r="D82" i="19"/>
  <c r="D154" i="13"/>
  <c r="D142" i="13"/>
  <c r="D61" i="13"/>
  <c r="D64" i="13"/>
  <c r="D79" i="13"/>
  <c r="D83" i="13"/>
  <c r="D77" i="13"/>
  <c r="D71" i="13"/>
  <c r="D78" i="19"/>
  <c r="D87" i="19"/>
  <c r="D52" i="19"/>
  <c r="D64" i="19"/>
  <c r="D44" i="19"/>
  <c r="D184" i="13"/>
  <c r="D67" i="19"/>
  <c r="D76" i="19"/>
  <c r="D43" i="19"/>
  <c r="D81" i="19"/>
  <c r="D103" i="13"/>
  <c r="D75" i="13"/>
  <c r="D115" i="13"/>
  <c r="D111" i="13"/>
  <c r="D171" i="13"/>
  <c r="D162" i="13"/>
  <c r="D125" i="13"/>
  <c r="D110" i="13"/>
  <c r="D122" i="13"/>
  <c r="D52" i="12"/>
  <c r="D68" i="12"/>
  <c r="D43" i="12"/>
  <c r="D330" i="14"/>
  <c r="D238" i="14"/>
  <c r="D289" i="14"/>
  <c r="D91" i="14"/>
  <c r="D386" i="14"/>
  <c r="D62" i="12"/>
  <c r="D233" i="14"/>
  <c r="D217" i="14"/>
  <c r="D331" i="14"/>
  <c r="D135" i="14"/>
  <c r="D427" i="14"/>
  <c r="D401" i="14"/>
  <c r="D263" i="14"/>
  <c r="D49" i="19"/>
  <c r="D80" i="19"/>
  <c r="D150" i="13"/>
  <c r="D147" i="13"/>
  <c r="D73" i="19"/>
  <c r="D57" i="19"/>
  <c r="D154" i="7"/>
  <c r="D111" i="7"/>
  <c r="D97" i="7"/>
  <c r="D188" i="7"/>
  <c r="D123" i="7"/>
  <c r="D74" i="7"/>
  <c r="D148" i="7"/>
  <c r="D94" i="7"/>
  <c r="D165" i="7"/>
  <c r="D105" i="7"/>
  <c r="D50" i="19"/>
  <c r="D50" i="7"/>
  <c r="D164" i="7"/>
  <c r="D184" i="7"/>
  <c r="D137" i="7"/>
  <c r="D54" i="7"/>
  <c r="D51" i="7"/>
  <c r="D104" i="7"/>
  <c r="D56" i="19"/>
  <c r="D43" i="7"/>
  <c r="D190" i="7"/>
  <c r="D135" i="7"/>
  <c r="D118" i="7"/>
  <c r="D52" i="7"/>
  <c r="D74" i="12"/>
  <c r="D103" i="7"/>
  <c r="D180" i="7"/>
  <c r="D304" i="14"/>
  <c r="D211" i="14"/>
  <c r="D72" i="10"/>
  <c r="D254" i="14"/>
  <c r="D410" i="14"/>
  <c r="D467" i="14"/>
  <c r="D364" i="14"/>
  <c r="D395" i="14"/>
  <c r="D229" i="14"/>
  <c r="D81" i="14"/>
  <c r="D215" i="14"/>
  <c r="D251" i="14"/>
  <c r="D63" i="22"/>
  <c r="D86" i="22"/>
  <c r="D67" i="9"/>
  <c r="D73" i="22"/>
  <c r="D86" i="9"/>
  <c r="D287" i="14"/>
  <c r="E518" i="24"/>
  <c r="E479" i="14"/>
  <c r="E479" i="17"/>
  <c r="E500" i="8"/>
  <c r="E513" i="8"/>
  <c r="E521" i="11"/>
  <c r="E529" i="11"/>
  <c r="E540" i="11"/>
  <c r="E470" i="14"/>
  <c r="E183" i="13" s="1"/>
  <c r="E528" i="11"/>
  <c r="E538" i="11"/>
  <c r="D382" i="14"/>
  <c r="D320" i="14"/>
  <c r="E173" i="20"/>
  <c r="D106" i="14"/>
  <c r="E472" i="14"/>
  <c r="E464" i="14"/>
  <c r="E181" i="13" s="1"/>
  <c r="E473" i="17"/>
  <c r="E502" i="8"/>
  <c r="E509" i="8"/>
  <c r="E519" i="8"/>
  <c r="E527" i="11"/>
  <c r="E536" i="11"/>
  <c r="D200" i="7"/>
  <c r="D63" i="6"/>
  <c r="D79" i="9"/>
  <c r="D418" i="14"/>
  <c r="D236" i="14"/>
  <c r="D58" i="6"/>
  <c r="D473" i="14"/>
  <c r="D141" i="14"/>
  <c r="E467" i="17"/>
  <c r="E526" i="11"/>
  <c r="E534" i="11"/>
  <c r="D73" i="9"/>
  <c r="D214" i="14"/>
  <c r="D52" i="22"/>
  <c r="D430" i="14"/>
  <c r="D112" i="14"/>
  <c r="D256" i="14"/>
  <c r="D86" i="19"/>
  <c r="D60" i="19"/>
  <c r="D61" i="19"/>
  <c r="D70" i="19"/>
  <c r="D45" i="6"/>
  <c r="D173" i="14"/>
  <c r="D262" i="14"/>
  <c r="D208" i="14"/>
  <c r="D261" i="14"/>
  <c r="D84" i="14"/>
  <c r="D230" i="14"/>
  <c r="D118" i="14"/>
  <c r="D71" i="19"/>
  <c r="D72" i="7"/>
  <c r="D109" i="7"/>
  <c r="D162" i="7"/>
  <c r="D95" i="7"/>
  <c r="D143" i="7"/>
  <c r="D63" i="19"/>
  <c r="E483" i="14"/>
  <c r="E468" i="14"/>
  <c r="D122" i="16"/>
  <c r="D100" i="16"/>
  <c r="D132" i="16"/>
  <c r="D460" i="14"/>
  <c r="A82" i="6"/>
  <c r="E448" i="21"/>
  <c r="E458" i="21"/>
  <c r="E464" i="17"/>
  <c r="E498" i="8"/>
  <c r="E511" i="8"/>
  <c r="E515" i="8"/>
  <c r="E525" i="11"/>
  <c r="E533" i="11"/>
  <c r="D46" i="22"/>
  <c r="D58" i="22"/>
  <c r="D70" i="9"/>
  <c r="A84" i="6"/>
  <c r="D101" i="14"/>
  <c r="D423" i="14"/>
  <c r="D89" i="14"/>
  <c r="D408" i="14"/>
  <c r="D439" i="14"/>
  <c r="D371" i="14"/>
  <c r="D475" i="14"/>
  <c r="D75" i="19"/>
  <c r="D89" i="19"/>
  <c r="D74" i="19"/>
  <c r="D204" i="14"/>
  <c r="D299" i="14"/>
  <c r="D369" i="14"/>
  <c r="D367" i="14"/>
  <c r="D294" i="14"/>
  <c r="D148" i="14"/>
  <c r="D285" i="14"/>
  <c r="D388" i="14"/>
  <c r="D276" i="14"/>
  <c r="D464" i="14"/>
  <c r="D72" i="19"/>
  <c r="D146" i="7"/>
  <c r="D87" i="7"/>
  <c r="D41" i="19"/>
  <c r="D110" i="7"/>
  <c r="D166" i="7"/>
  <c r="D57" i="9"/>
  <c r="D158" i="7"/>
  <c r="E481" i="14"/>
  <c r="E466" i="14"/>
  <c r="D104" i="16"/>
  <c r="D43" i="16"/>
  <c r="D72" i="12"/>
  <c r="D165" i="14"/>
  <c r="E445" i="21"/>
  <c r="E459" i="21"/>
  <c r="E461" i="17"/>
  <c r="E499" i="8"/>
  <c r="E503" i="8"/>
  <c r="E516" i="8"/>
  <c r="E524" i="11"/>
  <c r="E532" i="11"/>
  <c r="D106" i="10"/>
  <c r="D44" i="22"/>
  <c r="D49" i="22"/>
  <c r="D53" i="22"/>
  <c r="A98" i="22"/>
  <c r="E485" i="14"/>
  <c r="E484" i="17"/>
  <c r="E505" i="8"/>
  <c r="E512" i="8"/>
  <c r="E522" i="11"/>
  <c r="E530" i="11"/>
  <c r="E542" i="11"/>
  <c r="D201" i="10"/>
  <c r="D204" i="10"/>
  <c r="D175" i="10"/>
  <c r="D178" i="10"/>
  <c r="D157" i="10"/>
  <c r="D177" i="10"/>
  <c r="D183" i="10"/>
  <c r="D192" i="10"/>
  <c r="D155" i="10"/>
  <c r="D158" i="10"/>
  <c r="D193" i="10"/>
  <c r="D167" i="10"/>
  <c r="D194" i="10"/>
  <c r="D198" i="10"/>
  <c r="D203" i="10"/>
  <c r="D176" i="10"/>
  <c r="D156" i="10"/>
  <c r="D168" i="10"/>
  <c r="D170" i="10"/>
  <c r="D196" i="10"/>
  <c r="D112" i="16"/>
  <c r="D141" i="16"/>
  <c r="D128" i="16"/>
  <c r="D115" i="16"/>
  <c r="D55" i="16"/>
  <c r="D136" i="16"/>
  <c r="D129" i="16"/>
  <c r="D107" i="16"/>
  <c r="D89" i="16"/>
  <c r="D110" i="16"/>
  <c r="D85" i="16"/>
  <c r="D138" i="16"/>
  <c r="D178" i="16"/>
  <c r="D86" i="16"/>
  <c r="D177" i="16"/>
  <c r="D166" i="16"/>
  <c r="D160" i="16"/>
  <c r="D101" i="16"/>
  <c r="D175" i="16"/>
  <c r="D88" i="16"/>
  <c r="D59" i="16"/>
  <c r="D179" i="16"/>
  <c r="D119" i="16"/>
  <c r="D168" i="16"/>
  <c r="D161" i="16"/>
  <c r="D139" i="16"/>
  <c r="D153" i="16"/>
  <c r="D142" i="16"/>
  <c r="D164" i="16"/>
  <c r="D98" i="16"/>
  <c r="D77" i="16"/>
  <c r="D165" i="16"/>
  <c r="D125" i="16"/>
  <c r="D102" i="16"/>
  <c r="D80" i="16"/>
  <c r="D114" i="16"/>
  <c r="D42" i="16"/>
  <c r="D82" i="16"/>
  <c r="D63" i="16"/>
  <c r="D44" i="16"/>
  <c r="D151" i="16"/>
  <c r="D65" i="16"/>
  <c r="D106" i="16"/>
  <c r="D72" i="16"/>
  <c r="D76" i="16"/>
  <c r="D91" i="16"/>
  <c r="D113" i="16"/>
  <c r="D120" i="16"/>
  <c r="D126" i="16"/>
  <c r="D133" i="16"/>
  <c r="D145" i="16"/>
  <c r="D152" i="16"/>
  <c r="D182" i="16"/>
  <c r="D108" i="16"/>
  <c r="D163" i="16"/>
  <c r="D137" i="16"/>
  <c r="D60" i="16"/>
  <c r="D158" i="16"/>
  <c r="D183" i="16"/>
  <c r="D49" i="16"/>
  <c r="D154" i="16"/>
  <c r="D51" i="16"/>
  <c r="D75" i="16"/>
  <c r="D105" i="16"/>
  <c r="D156" i="16"/>
  <c r="D131" i="16"/>
  <c r="D79" i="16"/>
  <c r="D147" i="16"/>
  <c r="D84" i="16"/>
  <c r="D96" i="16"/>
  <c r="D157" i="16"/>
  <c r="D121" i="16"/>
  <c r="D71" i="16"/>
  <c r="D111" i="16"/>
  <c r="D127" i="16"/>
  <c r="D116" i="16"/>
  <c r="D57" i="16"/>
  <c r="D144" i="16"/>
  <c r="D56" i="16"/>
  <c r="D181" i="16"/>
  <c r="D68" i="16"/>
  <c r="D135" i="16"/>
  <c r="D180" i="16"/>
  <c r="D50" i="16"/>
  <c r="D155" i="16"/>
  <c r="D54" i="16"/>
  <c r="D95" i="16"/>
  <c r="D66" i="16"/>
  <c r="D169" i="16"/>
  <c r="D53" i="16"/>
  <c r="D70" i="16"/>
  <c r="D93" i="16"/>
  <c r="D69" i="16"/>
  <c r="D146" i="16"/>
  <c r="D176" i="16"/>
  <c r="D41" i="16"/>
  <c r="D184" i="16"/>
  <c r="D87" i="16"/>
  <c r="D97" i="16"/>
  <c r="D52" i="16"/>
  <c r="D109" i="16"/>
  <c r="D78" i="16"/>
  <c r="D173" i="16"/>
  <c r="D124" i="16"/>
  <c r="D134" i="16"/>
  <c r="D70" i="20"/>
  <c r="D96" i="20"/>
  <c r="D86" i="20"/>
  <c r="D160" i="20"/>
  <c r="D126" i="20"/>
  <c r="D139" i="20"/>
  <c r="D61" i="20"/>
  <c r="D164" i="20"/>
  <c r="D111" i="20"/>
  <c r="D116" i="20"/>
  <c r="D163" i="20"/>
  <c r="D77" i="20"/>
  <c r="D82" i="20"/>
  <c r="D80" i="20"/>
  <c r="D137" i="20"/>
  <c r="D142" i="20"/>
  <c r="D124" i="20"/>
  <c r="D53" i="20"/>
  <c r="D107" i="20"/>
  <c r="D118" i="20"/>
  <c r="D108" i="20"/>
  <c r="D171" i="20"/>
  <c r="D169" i="20"/>
  <c r="D102" i="20"/>
  <c r="D138" i="20"/>
  <c r="D154" i="20"/>
  <c r="D121" i="20"/>
  <c r="D136" i="20"/>
  <c r="D52" i="20"/>
  <c r="D128" i="20"/>
  <c r="D146" i="20"/>
  <c r="D78" i="20"/>
  <c r="D88" i="20"/>
  <c r="D113" i="20"/>
  <c r="D56" i="20"/>
  <c r="D97" i="20"/>
  <c r="D173" i="20"/>
  <c r="D178" i="20"/>
  <c r="D168" i="20"/>
  <c r="D101" i="20"/>
  <c r="D51" i="20"/>
  <c r="D165" i="20"/>
  <c r="D49" i="20"/>
  <c r="D117" i="20"/>
  <c r="D83" i="20"/>
  <c r="D55" i="20"/>
  <c r="D42" i="20"/>
  <c r="D167" i="20"/>
  <c r="D114" i="20"/>
  <c r="D109" i="20"/>
  <c r="D123" i="20"/>
  <c r="D99" i="20"/>
  <c r="D84" i="20"/>
  <c r="D79" i="20"/>
  <c r="D100" i="20"/>
  <c r="D64" i="20"/>
  <c r="D130" i="20"/>
  <c r="D62" i="20"/>
  <c r="D147" i="20"/>
  <c r="D81" i="20"/>
  <c r="D115" i="20"/>
  <c r="D65" i="20"/>
  <c r="D89" i="20"/>
  <c r="D74" i="20"/>
  <c r="D144" i="20"/>
  <c r="D166" i="20"/>
  <c r="D140" i="20"/>
  <c r="D156" i="20"/>
  <c r="D98" i="20"/>
  <c r="D68" i="20"/>
  <c r="D120" i="20"/>
  <c r="D152" i="20"/>
  <c r="D162" i="20"/>
  <c r="D132" i="20"/>
  <c r="D91" i="22"/>
  <c r="D61" i="22"/>
  <c r="D80" i="22"/>
  <c r="D74" i="22"/>
  <c r="D67" i="22"/>
  <c r="D89" i="22"/>
  <c r="D48" i="22"/>
  <c r="D56" i="22"/>
  <c r="D96" i="22"/>
  <c r="D47" i="22"/>
  <c r="D90" i="22"/>
  <c r="D83" i="22"/>
  <c r="D76" i="22"/>
  <c r="D69" i="22"/>
  <c r="D88" i="22"/>
  <c r="D59" i="22"/>
  <c r="D94" i="22"/>
  <c r="D77" i="22"/>
  <c r="D82" i="22"/>
  <c r="D60" i="22"/>
  <c r="D72" i="22"/>
  <c r="D55" i="22"/>
  <c r="D66" i="22"/>
  <c r="D64" i="22"/>
  <c r="D45" i="22"/>
  <c r="D84" i="22"/>
  <c r="D79" i="22"/>
  <c r="D78" i="22"/>
  <c r="D43" i="22"/>
  <c r="D68" i="22"/>
  <c r="D71" i="22"/>
  <c r="D70" i="22"/>
  <c r="D95" i="22"/>
  <c r="D85" i="22"/>
  <c r="D92" i="22"/>
  <c r="D187" i="13"/>
  <c r="D185" i="16"/>
  <c r="D41" i="10"/>
  <c r="D86" i="10"/>
  <c r="D88" i="10"/>
  <c r="D99" i="10"/>
  <c r="D110" i="10"/>
  <c r="D114" i="10"/>
  <c r="D119" i="10"/>
  <c r="D122" i="10"/>
  <c r="D130" i="10"/>
  <c r="D141" i="10"/>
  <c r="D70" i="6"/>
  <c r="D47" i="6"/>
  <c r="D57" i="6"/>
  <c r="D74" i="6"/>
  <c r="D73" i="6"/>
  <c r="D53" i="6"/>
  <c r="D66" i="6"/>
  <c r="D50" i="6"/>
  <c r="D71" i="6"/>
  <c r="D78" i="6"/>
  <c r="D72" i="6"/>
  <c r="D62" i="6"/>
  <c r="D54" i="6"/>
  <c r="D48" i="6"/>
  <c r="D41" i="6"/>
  <c r="D107" i="13"/>
  <c r="D131" i="13"/>
  <c r="D70" i="13"/>
  <c r="D149" i="13"/>
  <c r="D137" i="13"/>
  <c r="D80" i="13"/>
  <c r="D141" i="13"/>
  <c r="D84" i="13"/>
  <c r="D54" i="13"/>
  <c r="D59" i="13"/>
  <c r="D181" i="13"/>
  <c r="D82" i="13"/>
  <c r="D155" i="13"/>
  <c r="D62" i="13"/>
  <c r="D74" i="13"/>
  <c r="D87" i="13"/>
  <c r="D132" i="13"/>
  <c r="D133" i="13"/>
  <c r="D129" i="13"/>
  <c r="D156" i="13"/>
  <c r="D56" i="13"/>
  <c r="D58" i="13"/>
  <c r="D161" i="13"/>
  <c r="D159" i="13"/>
  <c r="D42" i="13"/>
  <c r="D165" i="13"/>
  <c r="D163" i="13"/>
  <c r="D86" i="13"/>
  <c r="D123" i="13"/>
  <c r="D100" i="13"/>
  <c r="D139" i="13"/>
  <c r="D112" i="13"/>
  <c r="D98" i="13"/>
  <c r="D121" i="13"/>
  <c r="D119" i="13"/>
  <c r="D41" i="13"/>
  <c r="D124" i="13"/>
  <c r="D170" i="13"/>
  <c r="D49" i="13"/>
  <c r="D43" i="13"/>
  <c r="D158" i="13"/>
  <c r="D53" i="13"/>
  <c r="D51" i="13"/>
  <c r="D152" i="13"/>
  <c r="D93" i="13"/>
  <c r="D176" i="13"/>
  <c r="D166" i="13"/>
  <c r="D140" i="13"/>
  <c r="D44" i="13"/>
  <c r="D50" i="13"/>
  <c r="D169" i="13"/>
  <c r="D167" i="13"/>
  <c r="D194" i="23"/>
  <c r="D66" i="23"/>
  <c r="D130" i="23"/>
  <c r="D43" i="23"/>
  <c r="D111" i="23"/>
  <c r="D175" i="23"/>
  <c r="D80" i="23"/>
  <c r="D144" i="23"/>
  <c r="D61" i="23"/>
  <c r="D125" i="23"/>
  <c r="D188" i="23"/>
  <c r="D166" i="23"/>
  <c r="D147" i="23"/>
  <c r="D116" i="23"/>
  <c r="D97" i="23"/>
  <c r="D158" i="23"/>
  <c r="D108" i="23"/>
  <c r="D185" i="23"/>
  <c r="D155" i="23"/>
  <c r="D105" i="23"/>
  <c r="D90" i="23"/>
  <c r="D154" i="23"/>
  <c r="D71" i="23"/>
  <c r="D135" i="23"/>
  <c r="D190" i="23"/>
  <c r="D104" i="23"/>
  <c r="D168" i="23"/>
  <c r="D85" i="23"/>
  <c r="D149" i="23"/>
  <c r="D86" i="23"/>
  <c r="D67" i="23"/>
  <c r="D189" i="23"/>
  <c r="D164" i="23"/>
  <c r="D145" i="23"/>
  <c r="D191" i="23"/>
  <c r="D140" i="23"/>
  <c r="D78" i="23"/>
  <c r="D199" i="23"/>
  <c r="D137" i="23"/>
  <c r="D258" i="14"/>
  <c r="D456" i="14"/>
  <c r="D351" i="14"/>
  <c r="D305" i="14"/>
  <c r="D436" i="14"/>
  <c r="D231" i="14"/>
  <c r="D179" i="14"/>
  <c r="D448" i="14"/>
  <c r="D361" i="14"/>
  <c r="D52" i="14"/>
  <c r="D298" i="14"/>
  <c r="D90" i="14"/>
  <c r="D300" i="14"/>
  <c r="D374" i="14"/>
  <c r="D85" i="14"/>
  <c r="D389" i="14"/>
  <c r="D327" i="14"/>
  <c r="D385" i="14"/>
  <c r="D412" i="14"/>
  <c r="D355" i="14"/>
  <c r="D379" i="14"/>
  <c r="D120" i="14"/>
  <c r="D76" i="14"/>
  <c r="D78" i="14"/>
  <c r="D453" i="14"/>
  <c r="D283" i="14"/>
  <c r="D74" i="14"/>
  <c r="D128" i="14"/>
  <c r="D303" i="14"/>
  <c r="D270" i="14"/>
  <c r="D88" i="14"/>
  <c r="D193" i="14"/>
  <c r="D95" i="14"/>
  <c r="D282" i="14"/>
  <c r="D466" i="14"/>
  <c r="D474" i="14"/>
  <c r="D175" i="14"/>
  <c r="D202" i="14"/>
  <c r="D224" i="14"/>
  <c r="D177" i="14"/>
  <c r="D277" i="14"/>
  <c r="D161" i="14"/>
  <c r="D130" i="14"/>
  <c r="D455" i="14"/>
  <c r="D383" i="14"/>
  <c r="D126" i="14"/>
  <c r="D246" i="14"/>
  <c r="D114" i="14"/>
  <c r="D292" i="14"/>
  <c r="D80" i="14"/>
  <c r="D194" i="14"/>
  <c r="D318" i="14"/>
  <c r="D73" i="14"/>
  <c r="D470" i="14"/>
  <c r="D468" i="14"/>
  <c r="D247" i="14"/>
  <c r="D47" i="14"/>
  <c r="D252" i="14"/>
  <c r="D174" i="14"/>
  <c r="D155" i="14"/>
  <c r="D362" i="14"/>
  <c r="D445" i="14"/>
  <c r="D176" i="14"/>
  <c r="D72" i="14"/>
  <c r="D104" i="14"/>
  <c r="D182" i="14"/>
  <c r="D199" i="14"/>
  <c r="D290" i="14"/>
  <c r="D387" i="14"/>
  <c r="D281" i="14"/>
  <c r="D341" i="14"/>
  <c r="D337" i="14"/>
  <c r="D216" i="14"/>
  <c r="D49" i="14"/>
  <c r="D220" i="14"/>
  <c r="D201" i="14"/>
  <c r="D447" i="14"/>
  <c r="D384" i="14"/>
  <c r="D184" i="14"/>
  <c r="D372" i="14"/>
  <c r="D139" i="14"/>
  <c r="D198" i="14"/>
  <c r="D443" i="14"/>
  <c r="D94" i="14"/>
  <c r="D348" i="14"/>
  <c r="D301" i="14"/>
  <c r="D136" i="14"/>
  <c r="D278" i="14"/>
  <c r="D203" i="14"/>
  <c r="D426" i="14"/>
  <c r="D75" i="14"/>
  <c r="D403" i="14"/>
  <c r="D207" i="14"/>
  <c r="D237" i="14"/>
  <c r="D373" i="14"/>
  <c r="D424" i="14"/>
  <c r="D158" i="14"/>
  <c r="D457" i="14"/>
  <c r="D92" i="14"/>
  <c r="D83" i="14"/>
  <c r="D284" i="14"/>
  <c r="D145" i="14"/>
  <c r="D103" i="14"/>
  <c r="D480" i="14"/>
  <c r="D255" i="14"/>
  <c r="D50" i="14"/>
  <c r="D402" i="14"/>
  <c r="D195" i="14"/>
  <c r="D152" i="14"/>
  <c r="D366" i="14"/>
  <c r="D159" i="14"/>
  <c r="D333" i="14"/>
  <c r="D218" i="14"/>
  <c r="D312" i="14"/>
  <c r="D458" i="14"/>
  <c r="D127" i="14"/>
  <c r="D306" i="14"/>
  <c r="D121" i="14"/>
  <c r="D242" i="14"/>
  <c r="D53" i="14"/>
  <c r="D188" i="14"/>
  <c r="D109" i="14"/>
  <c r="D178" i="14"/>
  <c r="D209" i="14"/>
  <c r="D68" i="14"/>
  <c r="D433" i="14"/>
  <c r="D477" i="14"/>
  <c r="D257" i="14"/>
  <c r="D357" i="14"/>
  <c r="D275" i="14"/>
  <c r="D168" i="14"/>
  <c r="D422" i="14"/>
  <c r="D404" i="14"/>
  <c r="D51" i="14"/>
  <c r="D274" i="14"/>
  <c r="D432" i="14"/>
  <c r="D345" i="14"/>
  <c r="D380" i="14"/>
  <c r="D197" i="14"/>
  <c r="D465" i="14"/>
  <c r="D471" i="14"/>
  <c r="D463" i="14"/>
  <c r="D482" i="14"/>
  <c r="D344" i="14"/>
  <c r="D444" i="14"/>
  <c r="D425" i="14"/>
  <c r="D154" i="14"/>
  <c r="D309" i="14"/>
  <c r="D428" i="14"/>
  <c r="D479" i="14"/>
  <c r="D356" i="14"/>
  <c r="D169" i="14"/>
  <c r="D391" i="14"/>
  <c r="D316" i="14"/>
  <c r="D449" i="14"/>
  <c r="D151" i="14"/>
  <c r="D347" i="14"/>
  <c r="D343" i="14"/>
  <c r="D93" i="14"/>
  <c r="D97" i="14"/>
  <c r="D324" i="14"/>
  <c r="D210" i="14"/>
  <c r="D354" i="14"/>
  <c r="D125" i="14"/>
  <c r="D234" i="14"/>
  <c r="D226" i="14"/>
  <c r="D360" i="14"/>
  <c r="D286" i="14"/>
  <c r="D183" i="14"/>
  <c r="D111" i="14"/>
  <c r="D266" i="14"/>
  <c r="D98" i="14"/>
  <c r="D164" i="14"/>
  <c r="D396" i="14"/>
  <c r="D181" i="14"/>
  <c r="D222" i="14"/>
  <c r="D393" i="14"/>
  <c r="D392" i="14"/>
  <c r="D160" i="14"/>
  <c r="D308" i="14"/>
  <c r="D328" i="14"/>
  <c r="D381" i="14"/>
  <c r="D245" i="14"/>
  <c r="D144" i="14"/>
  <c r="D250" i="14"/>
  <c r="D186" i="13"/>
  <c r="D54" i="10"/>
  <c r="D82" i="23"/>
  <c r="D63" i="23"/>
  <c r="D186" i="23"/>
  <c r="D160" i="23"/>
  <c r="D141" i="23"/>
  <c r="D51" i="23"/>
  <c r="D148" i="23"/>
  <c r="D75" i="23"/>
  <c r="D110" i="23"/>
  <c r="D169" i="23"/>
  <c r="D170" i="23"/>
  <c r="D151" i="23"/>
  <c r="D120" i="23"/>
  <c r="D101" i="23"/>
  <c r="D118" i="23"/>
  <c r="D68" i="23"/>
  <c r="D177" i="23"/>
  <c r="D57" i="23"/>
  <c r="D92" i="23"/>
  <c r="D92" i="13"/>
  <c r="D65" i="13"/>
  <c r="D173" i="13"/>
  <c r="D69" i="13"/>
  <c r="D174" i="13"/>
  <c r="D175" i="13"/>
  <c r="D172" i="13"/>
  <c r="D66" i="13"/>
  <c r="D151" i="13"/>
  <c r="D177" i="13"/>
  <c r="D81" i="13"/>
  <c r="D168" i="13"/>
  <c r="D85" i="13"/>
  <c r="D52" i="13"/>
  <c r="D148" i="13"/>
  <c r="D178" i="13"/>
  <c r="D73" i="13"/>
  <c r="D183" i="13"/>
  <c r="D196" i="23"/>
  <c r="D50" i="23"/>
  <c r="D178" i="23"/>
  <c r="D159" i="23"/>
  <c r="D128" i="23"/>
  <c r="D109" i="23"/>
  <c r="D134" i="23"/>
  <c r="D84" i="23"/>
  <c r="D94" i="23"/>
  <c r="D153" i="23"/>
  <c r="D200" i="23"/>
  <c r="D138" i="23"/>
  <c r="D119" i="23"/>
  <c r="D88" i="23"/>
  <c r="D69" i="23"/>
  <c r="D54" i="23"/>
  <c r="D163" i="23"/>
  <c r="D113" i="23"/>
  <c r="D76" i="23"/>
  <c r="D123" i="23"/>
  <c r="D105" i="13"/>
  <c r="D144" i="13"/>
  <c r="D116" i="13"/>
  <c r="D118" i="13"/>
  <c r="D117" i="13"/>
  <c r="D104" i="13"/>
  <c r="D113" i="13"/>
  <c r="D128" i="13"/>
  <c r="D68" i="13"/>
  <c r="D57" i="13"/>
  <c r="D108" i="13"/>
  <c r="D164" i="13"/>
  <c r="D88" i="13"/>
  <c r="D101" i="13"/>
  <c r="D136" i="13"/>
  <c r="D97" i="13"/>
  <c r="D160" i="13"/>
  <c r="D156" i="23"/>
  <c r="D121" i="23"/>
  <c r="D62" i="23"/>
  <c r="D100" i="23"/>
  <c r="D150" i="23"/>
  <c r="D117" i="23"/>
  <c r="D136" i="23"/>
  <c r="D167" i="23"/>
  <c r="D198" i="23"/>
  <c r="D58" i="23"/>
  <c r="D174" i="23"/>
  <c r="D139" i="23"/>
  <c r="D180" i="23"/>
  <c r="D83" i="23"/>
  <c r="D157" i="23"/>
  <c r="D176" i="23"/>
  <c r="D44" i="23"/>
  <c r="D79" i="23"/>
  <c r="D98" i="23"/>
  <c r="D43" i="6"/>
  <c r="D51" i="6"/>
  <c r="D68" i="6"/>
  <c r="D167" i="14"/>
  <c r="D241" i="14"/>
  <c r="D406" i="14"/>
  <c r="D415" i="14"/>
  <c r="D228" i="14"/>
  <c r="D420" i="14"/>
  <c r="D71" i="14"/>
  <c r="D150" i="14"/>
  <c r="D107" i="14"/>
  <c r="D271" i="14"/>
  <c r="D397" i="14"/>
  <c r="D311" i="14"/>
  <c r="D358" i="14"/>
  <c r="D82" i="14"/>
  <c r="D249" i="14"/>
  <c r="D325" i="14"/>
  <c r="D272" i="14"/>
  <c r="D295" i="14"/>
  <c r="D353" i="14"/>
  <c r="D365" i="14"/>
  <c r="D248" i="14"/>
  <c r="D240" i="14"/>
  <c r="D486" i="14"/>
  <c r="D94" i="20"/>
  <c r="D129" i="20"/>
  <c r="D153" i="20"/>
  <c r="D44" i="20"/>
  <c r="D119" i="14"/>
  <c r="D219" i="14"/>
  <c r="D280" i="14"/>
  <c r="D189" i="14"/>
  <c r="D435" i="14"/>
  <c r="D190" i="14"/>
  <c r="D85" i="20"/>
  <c r="D90" i="20"/>
  <c r="D223" i="14"/>
  <c r="D339" i="14"/>
  <c r="D322" i="14"/>
  <c r="D163" i="14"/>
  <c r="D454" i="14"/>
  <c r="D342" i="14"/>
  <c r="D110" i="14"/>
  <c r="D253" i="14"/>
  <c r="D375" i="14"/>
  <c r="D134" i="14"/>
  <c r="D143" i="14"/>
  <c r="D476" i="14"/>
  <c r="D191" i="14"/>
  <c r="D414" i="14"/>
  <c r="D108" i="14"/>
  <c r="D407" i="14"/>
  <c r="D170" i="14"/>
  <c r="D451" i="14"/>
  <c r="D87" i="14"/>
  <c r="D117" i="14"/>
  <c r="D48" i="14"/>
  <c r="D326" i="14"/>
  <c r="D116" i="14"/>
  <c r="D329" i="14"/>
  <c r="D260" i="14"/>
  <c r="D291" i="14"/>
  <c r="D315" i="14"/>
  <c r="D140" i="14"/>
  <c r="D180" i="14"/>
  <c r="D196" i="14"/>
  <c r="D437" i="14"/>
  <c r="D307" i="14"/>
  <c r="D42" i="14"/>
  <c r="D438" i="14"/>
  <c r="D259" i="14"/>
  <c r="D293" i="14"/>
  <c r="D133" i="20"/>
  <c r="D149" i="20"/>
  <c r="D57" i="20"/>
  <c r="D131" i="20"/>
  <c r="D143" i="20"/>
  <c r="D104" i="20"/>
  <c r="D50" i="20"/>
  <c r="D105" i="20"/>
  <c r="D60" i="20"/>
  <c r="D122" i="20"/>
  <c r="D179" i="20"/>
  <c r="D106" i="20"/>
  <c r="D62" i="22"/>
  <c r="D50" i="22"/>
  <c r="D65" i="22"/>
  <c r="D174" i="20"/>
  <c r="D472" i="14"/>
  <c r="D41" i="22"/>
  <c r="D51" i="22"/>
  <c r="D87" i="22"/>
  <c r="D76" i="13"/>
  <c r="D130" i="13"/>
  <c r="D143" i="13"/>
  <c r="D180" i="13"/>
  <c r="D90" i="13"/>
  <c r="D127" i="13"/>
  <c r="D170" i="16"/>
  <c r="D145" i="10"/>
  <c r="D191" i="10"/>
  <c r="D186" i="10"/>
  <c r="D197" i="10"/>
  <c r="D161" i="10"/>
  <c r="D55" i="6"/>
  <c r="D54" i="22"/>
  <c r="D75" i="22"/>
  <c r="D130" i="16"/>
  <c r="D74" i="16"/>
  <c r="D64" i="16"/>
  <c r="D103" i="16"/>
  <c r="D172" i="16"/>
  <c r="D67" i="16"/>
  <c r="D171" i="16"/>
  <c r="D73" i="16"/>
  <c r="D99" i="16"/>
  <c r="D83" i="16"/>
  <c r="D61" i="16"/>
  <c r="D81" i="16"/>
  <c r="D174" i="16"/>
  <c r="D140" i="16"/>
  <c r="D117" i="16"/>
  <c r="D159" i="16"/>
  <c r="D202" i="10"/>
  <c r="D59" i="6"/>
  <c r="D93" i="22"/>
  <c r="D57" i="22"/>
  <c r="D148" i="16"/>
  <c r="D103" i="20"/>
  <c r="D119" i="20"/>
  <c r="D141" i="20"/>
  <c r="D43" i="20"/>
  <c r="D159" i="20"/>
  <c r="D92" i="20"/>
  <c r="D86" i="14"/>
  <c r="D338" i="14"/>
  <c r="D69" i="14"/>
  <c r="D446" i="14"/>
  <c r="D317" i="14"/>
  <c r="D206" i="14"/>
  <c r="D269" i="14"/>
  <c r="D79" i="14"/>
  <c r="D105" i="14"/>
  <c r="D128" i="10"/>
  <c r="D135" i="10"/>
  <c r="D144" i="10"/>
  <c r="D147" i="10"/>
  <c r="D148" i="10"/>
  <c r="D62" i="10"/>
  <c r="D153" i="10"/>
  <c r="D172" i="10"/>
  <c r="D123" i="10"/>
  <c r="D189" i="10"/>
  <c r="D150" i="10"/>
  <c r="D169" i="10"/>
  <c r="D180" i="10"/>
  <c r="D131" i="10"/>
  <c r="D181" i="10"/>
  <c r="D160" i="10"/>
  <c r="D111" i="10"/>
  <c r="D185" i="10"/>
  <c r="D188" i="10"/>
  <c r="D75" i="10"/>
  <c r="D173" i="10"/>
  <c r="D200" i="10"/>
  <c r="D195" i="10"/>
  <c r="D163" i="10"/>
  <c r="D166" i="10"/>
  <c r="D205" i="10"/>
  <c r="D74" i="10"/>
  <c r="D44" i="10"/>
  <c r="D134" i="10"/>
  <c r="D121" i="10"/>
  <c r="D171" i="10"/>
  <c r="D174" i="10"/>
  <c r="D101" i="10"/>
  <c r="D103" i="10"/>
  <c r="D129" i="10"/>
  <c r="D179" i="10"/>
  <c r="D182" i="10"/>
  <c r="D65" i="10"/>
  <c r="D159" i="10"/>
  <c r="D162" i="10"/>
  <c r="D137" i="10"/>
  <c r="D187" i="10"/>
  <c r="D190" i="10"/>
  <c r="D149" i="10"/>
  <c r="D199" i="10"/>
  <c r="D164" i="10"/>
  <c r="D115" i="10"/>
  <c r="D165" i="10"/>
  <c r="D80" i="6"/>
  <c r="D77" i="6"/>
  <c r="D69" i="6"/>
  <c r="D60" i="6"/>
  <c r="D52" i="6"/>
  <c r="D46" i="6"/>
  <c r="D75" i="6"/>
  <c r="D67" i="6"/>
  <c r="D61" i="6"/>
  <c r="D76" i="6"/>
  <c r="D64" i="6"/>
  <c r="D56" i="6"/>
  <c r="D49" i="6"/>
  <c r="D44" i="6"/>
  <c r="D65" i="6"/>
  <c r="D187" i="16"/>
  <c r="D186" i="16"/>
  <c r="D78" i="13"/>
  <c r="D89" i="13"/>
  <c r="D69" i="20"/>
  <c r="D134" i="20"/>
  <c r="D158" i="20"/>
  <c r="D63" i="20"/>
  <c r="D151" i="20"/>
  <c r="D127" i="20"/>
  <c r="D150" i="20"/>
  <c r="D93" i="20"/>
  <c r="D135" i="20"/>
  <c r="D157" i="20"/>
  <c r="D484" i="14"/>
  <c r="D469" i="14"/>
  <c r="D123" i="14"/>
  <c r="D232" i="14"/>
  <c r="D138" i="14"/>
  <c r="D434" i="14"/>
  <c r="D319" i="14"/>
  <c r="D450" i="14"/>
  <c r="D185" i="14"/>
  <c r="D481" i="14"/>
  <c r="D340" i="14"/>
  <c r="D313" i="14"/>
  <c r="D363" i="14"/>
  <c r="D221" i="14"/>
  <c r="D462" i="14"/>
  <c r="D149" i="14"/>
  <c r="D350" i="14"/>
  <c r="D212" i="14"/>
  <c r="D239" i="14"/>
  <c r="D100" i="14"/>
  <c r="D96" i="14"/>
  <c r="D440" i="14"/>
  <c r="D302" i="14"/>
  <c r="D336" i="14"/>
  <c r="D370" i="14"/>
  <c r="D54" i="14"/>
  <c r="D142" i="14"/>
  <c r="D205" i="14"/>
  <c r="D419" i="14"/>
  <c r="D390" i="14"/>
  <c r="D452" i="14"/>
  <c r="D225" i="14"/>
  <c r="D67" i="14"/>
  <c r="D166" i="14"/>
  <c r="D273" i="14"/>
  <c r="D399" i="14"/>
  <c r="D376" i="14"/>
  <c r="D411" i="14"/>
  <c r="D416" i="14"/>
  <c r="D131" i="14"/>
  <c r="D41" i="14"/>
  <c r="D265" i="14"/>
  <c r="D146" i="14"/>
  <c r="D268" i="14"/>
  <c r="D377" i="14"/>
  <c r="D349" i="14"/>
  <c r="D43" i="14"/>
  <c r="D335" i="14"/>
  <c r="D334" i="14"/>
  <c r="D483" i="14"/>
  <c r="D485" i="14"/>
  <c r="D400" i="14"/>
  <c r="D172" i="14"/>
  <c r="D45" i="14"/>
  <c r="D132" i="14"/>
  <c r="D346" i="14"/>
  <c r="D124" i="14"/>
  <c r="D200" i="14"/>
  <c r="D227" i="14"/>
  <c r="D267" i="14"/>
  <c r="D162" i="14"/>
  <c r="D147" i="14"/>
  <c r="D133" i="14"/>
  <c r="D102" i="14"/>
  <c r="D398" i="14"/>
  <c r="D332" i="14"/>
  <c r="D421" i="14"/>
  <c r="D77" i="14"/>
  <c r="D113" i="14"/>
  <c r="D314" i="14"/>
  <c r="D378" i="14"/>
  <c r="D279" i="14"/>
  <c r="D359" i="14"/>
  <c r="D417" i="14"/>
  <c r="D297" i="14"/>
  <c r="D264" i="14"/>
  <c r="D405" i="14"/>
  <c r="D288" i="14"/>
  <c r="D235" i="14"/>
  <c r="D115" i="14"/>
  <c r="D310" i="14"/>
  <c r="D368" i="14"/>
  <c r="D171" i="14"/>
  <c r="D321" i="14"/>
  <c r="D394" i="14"/>
  <c r="D129" i="14"/>
  <c r="D478" i="14"/>
  <c r="D442" i="14"/>
  <c r="D352" i="14"/>
  <c r="D187" i="14"/>
  <c r="D192" i="14"/>
  <c r="D44" i="14"/>
  <c r="D157" i="14"/>
  <c r="D153" i="14"/>
  <c r="D323" i="14"/>
  <c r="D431" i="14"/>
  <c r="D243" i="14"/>
  <c r="D156" i="14"/>
  <c r="D471" i="11"/>
  <c r="D61" i="9"/>
  <c r="D43" i="9"/>
  <c r="D60" i="9"/>
  <c r="D49" i="9"/>
  <c r="D41" i="9"/>
  <c r="D80" i="9"/>
  <c r="D77" i="19"/>
  <c r="D54" i="19"/>
  <c r="D88" i="19"/>
  <c r="D504" i="8"/>
  <c r="D405" i="8"/>
  <c r="D389" i="8"/>
  <c r="D373" i="8"/>
  <c r="D357" i="8"/>
  <c r="D341" i="8"/>
  <c r="D325" i="8"/>
  <c r="D309" i="8"/>
  <c r="D293" i="8"/>
  <c r="D277" i="8"/>
  <c r="D264" i="8"/>
  <c r="D253" i="8"/>
  <c r="D245" i="8"/>
  <c r="D237" i="8"/>
  <c r="D229" i="8"/>
  <c r="D221" i="8"/>
  <c r="D213" i="8"/>
  <c r="D205" i="8"/>
  <c r="D197" i="8"/>
  <c r="D189" i="8"/>
  <c r="D178" i="8"/>
  <c r="D170" i="8"/>
  <c r="D160" i="8"/>
  <c r="D153" i="8"/>
  <c r="D147" i="8"/>
  <c r="D140" i="8"/>
  <c r="D130" i="8"/>
  <c r="D123" i="8"/>
  <c r="D115" i="8"/>
  <c r="D108" i="8"/>
  <c r="D103" i="8"/>
  <c r="D95" i="8"/>
  <c r="D89" i="8"/>
  <c r="D83" i="8"/>
  <c r="D77" i="8"/>
  <c r="D70" i="8"/>
  <c r="D65" i="8"/>
  <c r="D48" i="8"/>
  <c r="D42" i="8"/>
  <c r="D241" i="8"/>
  <c r="D209" i="8"/>
  <c r="D168" i="8"/>
  <c r="D480" i="8"/>
  <c r="D516" i="8"/>
  <c r="D464" i="8"/>
  <c r="D448" i="8"/>
  <c r="D432" i="8"/>
  <c r="D416" i="8"/>
  <c r="D400" i="8"/>
  <c r="D384" i="8"/>
  <c r="D368" i="8"/>
  <c r="D352" i="8"/>
  <c r="D336" i="8"/>
  <c r="D320" i="8"/>
  <c r="D304" i="8"/>
  <c r="D288" i="8"/>
  <c r="D272" i="8"/>
  <c r="D252" i="8"/>
  <c r="D220" i="8"/>
  <c r="D166" i="8"/>
  <c r="D495" i="8"/>
  <c r="D490" i="8"/>
  <c r="D519" i="8"/>
  <c r="D518" i="8"/>
  <c r="D506" i="8"/>
  <c r="D500" i="8"/>
  <c r="D393" i="8"/>
  <c r="D377" i="8"/>
  <c r="D361" i="8"/>
  <c r="D345" i="8"/>
  <c r="D329" i="8"/>
  <c r="D313" i="8"/>
  <c r="D297" i="8"/>
  <c r="D281" i="8"/>
  <c r="D269" i="8"/>
  <c r="D261" i="8"/>
  <c r="D250" i="8"/>
  <c r="D242" i="8"/>
  <c r="D234" i="8"/>
  <c r="D226" i="8"/>
  <c r="D218" i="8"/>
  <c r="D210" i="8"/>
  <c r="D202" i="8"/>
  <c r="D194" i="8"/>
  <c r="D185" i="8"/>
  <c r="D174" i="8"/>
  <c r="D163" i="8"/>
  <c r="D155" i="8"/>
  <c r="D150" i="8"/>
  <c r="D144" i="8"/>
  <c r="D133" i="8"/>
  <c r="D128" i="8"/>
  <c r="D119" i="8"/>
  <c r="D111" i="8"/>
  <c r="D106" i="8"/>
  <c r="D99" i="8"/>
  <c r="D92" i="8"/>
  <c r="D87" i="8"/>
  <c r="D80" i="8"/>
  <c r="D74" i="8"/>
  <c r="D67" i="8"/>
  <c r="D51" i="8"/>
  <c r="D46" i="8"/>
  <c r="D225" i="8"/>
  <c r="D193" i="8"/>
  <c r="D136" i="8"/>
  <c r="D474" i="8"/>
  <c r="D472" i="8"/>
  <c r="D456" i="8"/>
  <c r="D440" i="8"/>
  <c r="D424" i="8"/>
  <c r="D408" i="8"/>
  <c r="D392" i="8"/>
  <c r="D376" i="8"/>
  <c r="D360" i="8"/>
  <c r="D344" i="8"/>
  <c r="D328" i="8"/>
  <c r="D312" i="8"/>
  <c r="D296" i="8"/>
  <c r="D280" i="8"/>
  <c r="D260" i="8"/>
  <c r="D236" i="8"/>
  <c r="D200" i="8"/>
  <c r="D479" i="8"/>
  <c r="D138" i="8"/>
  <c r="D165" i="8"/>
  <c r="E518" i="8"/>
  <c r="E535" i="11"/>
  <c r="E537" i="11"/>
  <c r="E539" i="11"/>
  <c r="E541" i="11"/>
  <c r="E544" i="11"/>
  <c r="D180" i="20"/>
  <c r="D188" i="13"/>
  <c r="D188" i="16"/>
  <c r="D206" i="10"/>
  <c r="D207" i="10"/>
  <c r="D208" i="10"/>
  <c r="D42" i="10"/>
  <c r="D43" i="10"/>
  <c r="D49" i="10"/>
  <c r="D50" i="10"/>
  <c r="D51" i="10"/>
  <c r="D52" i="10"/>
  <c r="D53" i="10"/>
  <c r="D55" i="10"/>
  <c r="D56" i="10"/>
  <c r="D57" i="10"/>
  <c r="D58" i="10"/>
  <c r="D59" i="10"/>
  <c r="D60" i="10"/>
  <c r="D61" i="10"/>
  <c r="D63" i="10"/>
  <c r="D64" i="10"/>
  <c r="D66" i="10"/>
  <c r="D67" i="10"/>
  <c r="D68" i="10"/>
  <c r="D69" i="10"/>
  <c r="D70" i="10"/>
  <c r="D71" i="10"/>
  <c r="D73" i="10"/>
  <c r="D76" i="10"/>
  <c r="D77" i="10"/>
  <c r="D78" i="10"/>
  <c r="D79" i="10"/>
  <c r="D80" i="10"/>
  <c r="D81" i="10"/>
  <c r="D82" i="10"/>
  <c r="D83" i="10"/>
  <c r="D84" i="10"/>
  <c r="D85" i="10"/>
  <c r="D87" i="10"/>
  <c r="D89" i="10"/>
  <c r="D90" i="10"/>
  <c r="D91" i="10"/>
  <c r="D92" i="10"/>
  <c r="D93" i="10"/>
  <c r="D94" i="10"/>
  <c r="D95" i="10"/>
  <c r="D96" i="10"/>
  <c r="D97" i="10"/>
  <c r="D98" i="10"/>
  <c r="D100" i="10"/>
  <c r="D102" i="10"/>
  <c r="D104" i="10"/>
  <c r="D105" i="10"/>
  <c r="D108" i="10"/>
  <c r="D109" i="10"/>
  <c r="D112" i="10"/>
  <c r="D113" i="10"/>
  <c r="D116" i="10"/>
  <c r="D117" i="10"/>
  <c r="D118" i="10"/>
  <c r="D120" i="10"/>
  <c r="D124" i="10"/>
  <c r="D125" i="10"/>
  <c r="D126" i="10"/>
  <c r="D132" i="10"/>
  <c r="D133" i="10"/>
  <c r="D136" i="10"/>
  <c r="D138" i="10"/>
  <c r="D139" i="10"/>
  <c r="D140" i="10"/>
  <c r="D142" i="10"/>
  <c r="D143" i="10"/>
  <c r="D151" i="10"/>
  <c r="D152" i="10"/>
  <c r="D154" i="10"/>
  <c r="A182" i="20"/>
  <c r="E474" i="14"/>
  <c r="E467" i="14"/>
  <c r="E476" i="14"/>
  <c r="E482" i="14"/>
  <c r="E484" i="14"/>
  <c r="E463" i="17"/>
  <c r="E466" i="17"/>
  <c r="E469" i="17"/>
  <c r="E475" i="17"/>
  <c r="E478" i="17"/>
  <c r="E481" i="17"/>
  <c r="E483" i="17"/>
  <c r="E482" i="17"/>
  <c r="D361" i="24"/>
  <c r="D95" i="24"/>
  <c r="D272" i="24"/>
  <c r="D259" i="24"/>
  <c r="D77" i="12"/>
  <c r="D47" i="12"/>
  <c r="D55" i="12"/>
  <c r="D76" i="12"/>
  <c r="D60" i="12"/>
  <c r="D63" i="12"/>
  <c r="D51" i="12"/>
  <c r="D66" i="12"/>
  <c r="D41" i="12"/>
  <c r="D56" i="12"/>
  <c r="D69" i="12"/>
  <c r="D59" i="12"/>
  <c r="D58" i="12"/>
  <c r="D57" i="12"/>
  <c r="D73" i="12"/>
  <c r="D61" i="12"/>
  <c r="D48" i="12"/>
  <c r="D71" i="12"/>
  <c r="D50" i="12"/>
  <c r="D44" i="12"/>
  <c r="D70" i="12"/>
  <c r="D49" i="12"/>
  <c r="D54" i="12"/>
  <c r="D65" i="12"/>
  <c r="D55" i="15"/>
  <c r="D43" i="15"/>
  <c r="D58" i="15"/>
  <c r="D71" i="15"/>
  <c r="D68" i="15"/>
  <c r="D75" i="15"/>
  <c r="D49" i="15"/>
  <c r="D64" i="15"/>
  <c r="D52" i="15"/>
  <c r="D65" i="15"/>
  <c r="D46" i="15"/>
  <c r="D69" i="15"/>
  <c r="D47" i="15"/>
  <c r="D60" i="15"/>
  <c r="D76" i="15"/>
  <c r="D45" i="15"/>
  <c r="D67" i="15"/>
  <c r="D62" i="15"/>
  <c r="D54" i="15"/>
  <c r="D66" i="15"/>
  <c r="D48" i="15"/>
  <c r="D72" i="15"/>
  <c r="D70" i="15"/>
  <c r="D86" i="7"/>
  <c r="D83" i="7"/>
  <c r="D175" i="7"/>
  <c r="D128" i="7"/>
  <c r="D70" i="7"/>
  <c r="D75" i="7"/>
  <c r="D141" i="7"/>
  <c r="D57" i="7"/>
  <c r="D100" i="7"/>
  <c r="D167" i="7"/>
  <c r="D189" i="7"/>
  <c r="D69" i="7"/>
  <c r="D195" i="7"/>
  <c r="D163" i="7"/>
  <c r="D61" i="7"/>
  <c r="D58" i="7"/>
  <c r="D60" i="7"/>
  <c r="D117" i="7"/>
  <c r="D191" i="7"/>
  <c r="D153" i="7"/>
  <c r="D99" i="7"/>
  <c r="D152" i="7"/>
  <c r="D185" i="7"/>
  <c r="D133" i="7"/>
  <c r="D71" i="7"/>
  <c r="D62" i="7"/>
  <c r="D132" i="7"/>
  <c r="D197" i="7"/>
  <c r="D82" i="7"/>
  <c r="D107" i="7"/>
  <c r="D134" i="7"/>
  <c r="D174" i="7"/>
  <c r="D136" i="7"/>
  <c r="D85" i="7"/>
  <c r="D161" i="7"/>
  <c r="D139" i="7"/>
  <c r="D56" i="7"/>
  <c r="D126" i="7"/>
  <c r="D66" i="7"/>
  <c r="D198" i="7"/>
  <c r="D127" i="7"/>
  <c r="D63" i="7"/>
  <c r="D192" i="7"/>
  <c r="D172" i="7"/>
  <c r="D68" i="7"/>
  <c r="D77" i="7"/>
  <c r="D171" i="7"/>
  <c r="D108" i="7"/>
  <c r="D65" i="7"/>
  <c r="D150" i="7"/>
  <c r="D115" i="7"/>
  <c r="D114" i="7"/>
  <c r="D156" i="7"/>
  <c r="D140" i="7"/>
  <c r="D78" i="7"/>
  <c r="D79" i="7"/>
  <c r="D149" i="7"/>
  <c r="D73" i="7"/>
  <c r="D196" i="7"/>
  <c r="D53" i="7"/>
  <c r="D178" i="7"/>
  <c r="D159" i="7"/>
  <c r="D92" i="7"/>
  <c r="D44" i="7"/>
  <c r="D125" i="7"/>
  <c r="D67" i="7"/>
  <c r="D42" i="7"/>
  <c r="D120" i="7"/>
  <c r="D193" i="7"/>
  <c r="D138" i="7"/>
  <c r="D106" i="7"/>
  <c r="D101" i="7"/>
  <c r="D130" i="7"/>
  <c r="D55" i="7"/>
  <c r="D119" i="7"/>
  <c r="D183" i="7"/>
  <c r="D187" i="7"/>
  <c r="D116" i="7"/>
  <c r="D113" i="7"/>
  <c r="D121" i="7"/>
  <c r="D41" i="7"/>
  <c r="D173" i="7"/>
  <c r="D170" i="7"/>
  <c r="D91" i="7"/>
  <c r="D155" i="7"/>
  <c r="D102" i="7"/>
  <c r="D80" i="7"/>
  <c r="D144" i="7"/>
  <c r="D194" i="7"/>
  <c r="D98" i="7"/>
  <c r="D142" i="7"/>
  <c r="D182" i="7"/>
  <c r="D147" i="7"/>
  <c r="D122" i="7"/>
  <c r="D338" i="24"/>
  <c r="D53" i="15"/>
  <c r="D44" i="15"/>
  <c r="D59" i="15"/>
  <c r="D67" i="12"/>
  <c r="D46" i="12"/>
  <c r="D89" i="7"/>
  <c r="D163" i="11"/>
  <c r="D68" i="9"/>
  <c r="D63" i="9"/>
  <c r="D59" i="9"/>
  <c r="D50" i="9"/>
  <c r="D48" i="9"/>
  <c r="D44" i="9"/>
  <c r="D88" i="9"/>
  <c r="D62" i="9"/>
  <c r="D58" i="9"/>
  <c r="D45" i="9"/>
  <c r="D83" i="9"/>
  <c r="D46" i="9"/>
  <c r="D64" i="9"/>
  <c r="D84" i="9"/>
  <c r="D53" i="9"/>
  <c r="D51" i="9"/>
  <c r="D52" i="9"/>
  <c r="D85" i="9"/>
  <c r="D78" i="11"/>
  <c r="D371" i="11"/>
  <c r="D72" i="11"/>
  <c r="D76" i="9"/>
  <c r="D75" i="9"/>
  <c r="D82" i="9"/>
  <c r="D81" i="9"/>
  <c r="D87" i="9"/>
  <c r="D48" i="11"/>
  <c r="D494" i="11"/>
  <c r="D354" i="11"/>
  <c r="D529" i="11"/>
  <c r="D77" i="9"/>
  <c r="D74" i="9"/>
  <c r="D65" i="9"/>
  <c r="D54" i="9"/>
  <c r="D71" i="9"/>
  <c r="D141" i="11"/>
  <c r="D55" i="9"/>
  <c r="D78" i="9"/>
  <c r="D47" i="9"/>
  <c r="D56" i="9"/>
  <c r="D66" i="9"/>
  <c r="E177" i="20" l="1"/>
  <c r="D318" i="17"/>
  <c r="E174" i="20"/>
  <c r="D389" i="17"/>
  <c r="E187" i="16"/>
  <c r="D158" i="17"/>
  <c r="E181" i="16"/>
  <c r="E196" i="23"/>
  <c r="E184" i="13"/>
  <c r="E176" i="20"/>
  <c r="E178" i="20"/>
  <c r="D175" i="21"/>
  <c r="D428" i="21"/>
  <c r="E186" i="13"/>
  <c r="E179" i="20"/>
  <c r="D431" i="21"/>
  <c r="D326" i="21"/>
  <c r="E197" i="23"/>
  <c r="D263" i="21"/>
  <c r="E196" i="7"/>
  <c r="D442" i="21"/>
  <c r="E206" i="10"/>
  <c r="D388" i="17"/>
  <c r="D449" i="17"/>
  <c r="E194" i="23"/>
  <c r="D234" i="17"/>
  <c r="D120" i="21"/>
  <c r="D71" i="11"/>
  <c r="D96" i="17"/>
  <c r="D460" i="21"/>
  <c r="D193" i="17"/>
  <c r="D325" i="21"/>
  <c r="D385" i="21"/>
  <c r="D206" i="17"/>
  <c r="D145" i="21"/>
  <c r="D75" i="17"/>
  <c r="E199" i="23"/>
  <c r="D388" i="24"/>
  <c r="D504" i="24"/>
  <c r="D448" i="24"/>
  <c r="D124" i="24"/>
  <c r="D371" i="24"/>
  <c r="D101" i="24"/>
  <c r="D178" i="24"/>
  <c r="D488" i="24"/>
  <c r="D132" i="24"/>
  <c r="D74" i="24"/>
  <c r="D238" i="24"/>
  <c r="D436" i="24"/>
  <c r="D367" i="24"/>
  <c r="D347" i="24"/>
  <c r="D508" i="24"/>
  <c r="D98" i="24"/>
  <c r="D378" i="24"/>
  <c r="D79" i="24"/>
  <c r="D317" i="24"/>
  <c r="D195" i="24"/>
  <c r="D318" i="24"/>
  <c r="D405" i="24"/>
  <c r="D152" i="24"/>
  <c r="D462" i="24"/>
  <c r="D122" i="24"/>
  <c r="D464" i="24"/>
  <c r="D123" i="24"/>
  <c r="D312" i="24"/>
  <c r="D473" i="24"/>
  <c r="D431" i="24"/>
  <c r="D412" i="24"/>
  <c r="D174" i="24"/>
  <c r="D137" i="24"/>
  <c r="D395" i="24"/>
  <c r="D307" i="24"/>
  <c r="D421" i="24"/>
  <c r="D303" i="24"/>
  <c r="D461" i="24"/>
  <c r="D187" i="24"/>
  <c r="D118" i="24"/>
  <c r="D94" i="24"/>
  <c r="D230" i="24"/>
  <c r="D507" i="24"/>
  <c r="D470" i="24"/>
  <c r="D71" i="24"/>
  <c r="D92" i="24"/>
  <c r="D121" i="24"/>
  <c r="D309" i="24"/>
  <c r="D304" i="24"/>
  <c r="D140" i="24"/>
  <c r="D262" i="24"/>
  <c r="D308" i="24"/>
  <c r="D422" i="24"/>
  <c r="D499" i="24"/>
  <c r="D362" i="24"/>
  <c r="D474" i="24"/>
  <c r="D205" i="24"/>
  <c r="D82" i="24"/>
  <c r="D358" i="24"/>
  <c r="D225" i="24"/>
  <c r="D330" i="24"/>
  <c r="D478" i="24"/>
  <c r="D129" i="24"/>
  <c r="D229" i="24"/>
  <c r="D116" i="24"/>
  <c r="D433" i="24"/>
  <c r="D316" i="24"/>
  <c r="D223" i="24"/>
  <c r="D506" i="24"/>
  <c r="D415" i="24"/>
  <c r="D253" i="24"/>
  <c r="D203" i="24"/>
  <c r="D257" i="24"/>
  <c r="D231" i="24"/>
  <c r="D386" i="24"/>
  <c r="D440" i="24"/>
  <c r="D260" i="24"/>
  <c r="D78" i="24"/>
  <c r="D406" i="24"/>
  <c r="D190" i="24"/>
  <c r="D214" i="24"/>
  <c r="D353" i="24"/>
  <c r="D271" i="24"/>
  <c r="D425" i="24"/>
  <c r="D193" i="24"/>
  <c r="D445" i="24"/>
  <c r="D399" i="24"/>
  <c r="D255" i="24"/>
  <c r="D520" i="24"/>
  <c r="D135" i="24"/>
  <c r="D328" i="24"/>
  <c r="D466" i="24"/>
  <c r="D221" i="24"/>
  <c r="D518" i="24"/>
  <c r="D393" i="24"/>
  <c r="D364" i="24"/>
  <c r="D100" i="24"/>
  <c r="D373" i="24"/>
  <c r="D117" i="24"/>
  <c r="D296" i="24"/>
  <c r="D145" i="24"/>
  <c r="D384" i="24"/>
  <c r="D377" i="24"/>
  <c r="D452" i="24"/>
  <c r="D493" i="24"/>
  <c r="D370" i="24"/>
  <c r="D349" i="24"/>
  <c r="D200" i="24"/>
  <c r="D484" i="24"/>
  <c r="D346" i="24"/>
  <c r="D411" i="24"/>
  <c r="D417" i="24"/>
  <c r="D311" i="24"/>
  <c r="D409" i="24"/>
  <c r="D501" i="24"/>
  <c r="D127" i="24"/>
  <c r="D228" i="24"/>
  <c r="D172" i="24"/>
  <c r="D423" i="24"/>
  <c r="D217" i="24"/>
  <c r="D242" i="24"/>
  <c r="D66" i="24"/>
  <c r="D292" i="24"/>
  <c r="D227" i="24"/>
  <c r="D476" i="24"/>
  <c r="D146" i="24"/>
  <c r="D267" i="24"/>
  <c r="D286" i="24"/>
  <c r="D331" i="24"/>
  <c r="D166" i="24"/>
  <c r="D348" i="24"/>
  <c r="D133" i="24"/>
  <c r="D287" i="24"/>
  <c r="D515" i="24"/>
  <c r="D391" i="24"/>
  <c r="D76" i="24"/>
  <c r="D460" i="24"/>
  <c r="D490" i="24"/>
  <c r="D106" i="24"/>
  <c r="D48" i="24"/>
  <c r="D325" i="24"/>
  <c r="D158" i="24"/>
  <c r="D468" i="24"/>
  <c r="D392" i="24"/>
  <c r="D184" i="24"/>
  <c r="D155" i="24"/>
  <c r="D112" i="24"/>
  <c r="D491" i="24"/>
  <c r="D107" i="24"/>
  <c r="D366" i="24"/>
  <c r="D321" i="24"/>
  <c r="D459" i="24"/>
  <c r="D319" i="24"/>
  <c r="D236" i="24"/>
  <c r="D248" i="24"/>
  <c r="D360" i="24"/>
  <c r="D177" i="24"/>
  <c r="D268" i="24"/>
  <c r="D387" i="24"/>
  <c r="D276" i="24"/>
  <c r="D173" i="24"/>
  <c r="D175" i="24"/>
  <c r="D320" i="24"/>
  <c r="D516" i="24"/>
  <c r="D500" i="24"/>
  <c r="D492" i="24"/>
  <c r="D379" i="24"/>
  <c r="D394" i="24"/>
  <c r="D91" i="24"/>
  <c r="D442" i="24"/>
  <c r="D70" i="24"/>
  <c r="D457" i="24"/>
  <c r="D482" i="24"/>
  <c r="D342" i="24"/>
  <c r="D305" i="24"/>
  <c r="D302" i="24"/>
  <c r="D334" i="24"/>
  <c r="D324" i="24"/>
  <c r="D294" i="24"/>
  <c r="D150" i="24"/>
  <c r="D359" i="24"/>
  <c r="D381" i="24"/>
  <c r="D420" i="24"/>
  <c r="D246" i="24"/>
  <c r="D249" i="24"/>
  <c r="D301" i="24"/>
  <c r="D198" i="24"/>
  <c r="D456" i="24"/>
  <c r="D204" i="24"/>
  <c r="D239" i="24"/>
  <c r="D290" i="24"/>
  <c r="D375" i="24"/>
  <c r="D196" i="24"/>
  <c r="D125" i="24"/>
  <c r="D327" i="24"/>
  <c r="D49" i="24"/>
  <c r="D111" i="24"/>
  <c r="D447" i="24"/>
  <c r="D169" i="24"/>
  <c r="D441" i="24"/>
  <c r="D333" i="24"/>
  <c r="D344" i="24"/>
  <c r="D454" i="24"/>
  <c r="D404" i="24"/>
  <c r="D69" i="24"/>
  <c r="D450" i="24"/>
  <c r="D156" i="24"/>
  <c r="D277" i="24"/>
  <c r="D192" i="24"/>
  <c r="D306" i="24"/>
  <c r="D86" i="24"/>
  <c r="D295" i="24"/>
  <c r="D369" i="24"/>
  <c r="D413" i="24"/>
  <c r="D446" i="24"/>
  <c r="D380" i="24"/>
  <c r="D220" i="24"/>
  <c r="D414" i="24"/>
  <c r="D428" i="24"/>
  <c r="D224" i="24"/>
  <c r="D258" i="24"/>
  <c r="D363" i="24"/>
  <c r="D481" i="24"/>
  <c r="D151" i="24"/>
  <c r="D210" i="24"/>
  <c r="D265" i="24"/>
  <c r="D144" i="24"/>
  <c r="D96" i="24"/>
  <c r="D299" i="24"/>
  <c r="D202" i="24"/>
  <c r="D458" i="24"/>
  <c r="D465" i="24"/>
  <c r="D389" i="24"/>
  <c r="D285" i="24"/>
  <c r="D93" i="24"/>
  <c r="D243" i="24"/>
  <c r="D427" i="24"/>
  <c r="D269" i="24"/>
  <c r="D50" i="24"/>
  <c r="D323" i="24"/>
  <c r="D235" i="24"/>
  <c r="D314" i="24"/>
  <c r="D339" i="24"/>
  <c r="D73" i="24"/>
  <c r="D289" i="24"/>
  <c r="D376" i="24"/>
  <c r="D89" i="24"/>
  <c r="D512" i="24"/>
  <c r="D398" i="24"/>
  <c r="D182" i="24"/>
  <c r="D270" i="24"/>
  <c r="D293" i="24"/>
  <c r="D211" i="24"/>
  <c r="D382" i="24"/>
  <c r="D297" i="24"/>
  <c r="D336" i="24"/>
  <c r="D216" i="24"/>
  <c r="D263" i="24"/>
  <c r="D480" i="24"/>
  <c r="D189" i="24"/>
  <c r="D240" i="24"/>
  <c r="D212" i="24"/>
  <c r="D87" i="24"/>
  <c r="D403" i="24"/>
  <c r="D199" i="24"/>
  <c r="D52" i="24"/>
  <c r="D329" i="24"/>
  <c r="D251" i="24"/>
  <c r="D514" i="24"/>
  <c r="D418" i="24"/>
  <c r="D68" i="24"/>
  <c r="D443" i="24"/>
  <c r="D234" i="24"/>
  <c r="D483" i="24"/>
  <c r="D455" i="24"/>
  <c r="D439" i="24"/>
  <c r="D119" i="24"/>
  <c r="D471" i="24"/>
  <c r="D201" i="24"/>
  <c r="D400" i="24"/>
  <c r="D383" i="24"/>
  <c r="D475" i="24"/>
  <c r="D390" i="24"/>
  <c r="D495" i="24"/>
  <c r="D397" i="24"/>
  <c r="D222" i="24"/>
  <c r="D283" i="24"/>
  <c r="D188" i="24"/>
  <c r="D494" i="24"/>
  <c r="D113" i="24"/>
  <c r="D136" i="24"/>
  <c r="D164" i="24"/>
  <c r="D256" i="24"/>
  <c r="D170" i="24"/>
  <c r="D509" i="24"/>
  <c r="D126" i="24"/>
  <c r="D128" i="24"/>
  <c r="D345" i="24"/>
  <c r="D131" i="24"/>
  <c r="D165" i="24"/>
  <c r="D372" i="24"/>
  <c r="D88" i="24"/>
  <c r="D264" i="24"/>
  <c r="D407" i="24"/>
  <c r="D75" i="24"/>
  <c r="D109" i="24"/>
  <c r="D266" i="24"/>
  <c r="D149" i="24"/>
  <c r="D213" i="24"/>
  <c r="D186" i="24"/>
  <c r="D284" i="24"/>
  <c r="D326" i="24"/>
  <c r="D180" i="24"/>
  <c r="D162" i="24"/>
  <c r="D154" i="24"/>
  <c r="D176" i="24"/>
  <c r="D161" i="24"/>
  <c r="D108" i="24"/>
  <c r="D81" i="24"/>
  <c r="D219" i="24"/>
  <c r="D254" i="24"/>
  <c r="D114" i="24"/>
  <c r="D159" i="24"/>
  <c r="D84" i="24"/>
  <c r="D469" i="24"/>
  <c r="D142" i="24"/>
  <c r="D163" i="24"/>
  <c r="D322" i="24"/>
  <c r="D432" i="24"/>
  <c r="D337" i="24"/>
  <c r="D352" i="24"/>
  <c r="D343" i="24"/>
  <c r="D496" i="24"/>
  <c r="D51" i="24"/>
  <c r="D250" i="24"/>
  <c r="D273" i="24"/>
  <c r="D291" i="24"/>
  <c r="D477" i="24"/>
  <c r="D318" i="11"/>
  <c r="D480" i="11"/>
  <c r="D293" i="11"/>
  <c r="D160" i="11"/>
  <c r="D423" i="11"/>
  <c r="D91" i="11"/>
  <c r="D523" i="11"/>
  <c r="D137" i="11"/>
  <c r="D424" i="24"/>
  <c r="D226" i="24"/>
  <c r="D47" i="24"/>
  <c r="D513" i="11"/>
  <c r="D259" i="11"/>
  <c r="D341" i="11"/>
  <c r="D476" i="11"/>
  <c r="D344" i="11"/>
  <c r="D486" i="11"/>
  <c r="D362" i="11"/>
  <c r="D262" i="11"/>
  <c r="D520" i="11"/>
  <c r="D175" i="11"/>
  <c r="D373" i="11"/>
  <c r="D446" i="11"/>
  <c r="D277" i="11"/>
  <c r="D505" i="24"/>
  <c r="D209" i="24"/>
  <c r="D134" i="24"/>
  <c r="D313" i="24"/>
  <c r="D502" i="24"/>
  <c r="D252" i="24"/>
  <c r="D215" i="24"/>
  <c r="D99" i="24"/>
  <c r="D112" i="11"/>
  <c r="D159" i="11"/>
  <c r="D387" i="11"/>
  <c r="D85" i="11"/>
  <c r="D418" i="11"/>
  <c r="D472" i="11"/>
  <c r="D65" i="11"/>
  <c r="D432" i="11"/>
  <c r="D115" i="11"/>
  <c r="D86" i="11"/>
  <c r="D245" i="11"/>
  <c r="D81" i="11"/>
  <c r="D44" i="11"/>
  <c r="D275" i="24"/>
  <c r="D479" i="24"/>
  <c r="D157" i="24"/>
  <c r="D147" i="24"/>
  <c r="D181" i="24"/>
  <c r="D183" i="24"/>
  <c r="D237" i="24"/>
  <c r="D230" i="11"/>
  <c r="D271" i="11"/>
  <c r="D282" i="11"/>
  <c r="D438" i="24"/>
  <c r="D532" i="11"/>
  <c r="D497" i="11"/>
  <c r="D495" i="11"/>
  <c r="D46" i="11"/>
  <c r="D142" i="11"/>
  <c r="D357" i="11"/>
  <c r="D235" i="11"/>
  <c r="D409" i="11"/>
  <c r="D148" i="11"/>
  <c r="D94" i="11"/>
  <c r="D410" i="11"/>
  <c r="D219" i="11"/>
  <c r="D527" i="11"/>
  <c r="D214" i="11"/>
  <c r="D472" i="24"/>
  <c r="D315" i="24"/>
  <c r="D449" i="24"/>
  <c r="D310" i="24"/>
  <c r="D335" i="24"/>
  <c r="D179" i="24"/>
  <c r="D288" i="24"/>
  <c r="D338" i="11"/>
  <c r="D218" i="11"/>
  <c r="D196" i="11"/>
  <c r="D447" i="11"/>
  <c r="D77" i="11"/>
  <c r="D165" i="11"/>
  <c r="D98" i="11"/>
  <c r="D183" i="11"/>
  <c r="D413" i="11"/>
  <c r="D295" i="11"/>
  <c r="D170" i="11"/>
  <c r="D248" i="11"/>
  <c r="D542" i="11"/>
  <c r="D408" i="24"/>
  <c r="D143" i="24"/>
  <c r="D167" i="24"/>
  <c r="D416" i="24"/>
  <c r="D274" i="24"/>
  <c r="D282" i="24"/>
  <c r="D397" i="11"/>
  <c r="D80" i="24"/>
  <c r="D84" i="11"/>
  <c r="D261" i="24"/>
  <c r="D384" i="11"/>
  <c r="D327" i="11"/>
  <c r="D208" i="11"/>
  <c r="D232" i="11"/>
  <c r="D374" i="11"/>
  <c r="D326" i="11"/>
  <c r="D232" i="24"/>
  <c r="D97" i="24"/>
  <c r="D498" i="24"/>
  <c r="D233" i="24"/>
  <c r="D356" i="24"/>
  <c r="D396" i="24"/>
  <c r="D51" i="11"/>
  <c r="D390" i="11"/>
  <c r="D389" i="11"/>
  <c r="D111" i="11"/>
  <c r="D353" i="11"/>
  <c r="D127" i="11"/>
  <c r="D173" i="11"/>
  <c r="D364" i="11"/>
  <c r="D320" i="11"/>
  <c r="D154" i="11"/>
  <c r="D452" i="11"/>
  <c r="D256" i="11"/>
  <c r="D108" i="11"/>
  <c r="D522" i="11"/>
  <c r="D254" i="11"/>
  <c r="D188" i="11"/>
  <c r="D425" i="11"/>
  <c r="D119" i="11"/>
  <c r="D541" i="11"/>
  <c r="D272" i="11"/>
  <c r="D155" i="11"/>
  <c r="D336" i="11"/>
  <c r="D99" i="11"/>
  <c r="D355" i="11"/>
  <c r="D332" i="11"/>
  <c r="D195" i="11"/>
  <c r="D514" i="11"/>
  <c r="D66" i="11"/>
  <c r="D95" i="11"/>
  <c r="D231" i="11"/>
  <c r="D407" i="11"/>
  <c r="D47" i="11"/>
  <c r="D267" i="11"/>
  <c r="D498" i="11"/>
  <c r="D465" i="11"/>
  <c r="D534" i="11"/>
  <c r="D89" i="11"/>
  <c r="D250" i="11"/>
  <c r="D392" i="11"/>
  <c r="D134" i="11"/>
  <c r="D528" i="11"/>
  <c r="D172" i="11"/>
  <c r="D347" i="11"/>
  <c r="D279" i="11"/>
  <c r="D393" i="11"/>
  <c r="D342" i="11"/>
  <c r="D217" i="11"/>
  <c r="D129" i="11"/>
  <c r="D225" i="11"/>
  <c r="D50" i="11"/>
  <c r="D180" i="11"/>
  <c r="D211" i="11"/>
  <c r="D236" i="11"/>
  <c r="D414" i="11"/>
  <c r="D317" i="11"/>
  <c r="D403" i="11"/>
  <c r="D103" i="11"/>
  <c r="D415" i="11"/>
  <c r="D213" i="11"/>
  <c r="D533" i="11"/>
  <c r="D275" i="11"/>
  <c r="D169" i="11"/>
  <c r="D257" i="11"/>
  <c r="D49" i="11"/>
  <c r="D337" i="11"/>
  <c r="D240" i="11"/>
  <c r="D525" i="11"/>
  <c r="D428" i="11"/>
  <c r="D193" i="11"/>
  <c r="D515" i="11"/>
  <c r="D164" i="11"/>
  <c r="D535" i="11"/>
  <c r="D177" i="11"/>
  <c r="D350" i="11"/>
  <c r="D294" i="11"/>
  <c r="D75" i="11"/>
  <c r="D234" i="11"/>
  <c r="D340" i="11"/>
  <c r="D285" i="11"/>
  <c r="D278" i="11"/>
  <c r="D153" i="11"/>
  <c r="D238" i="11"/>
  <c r="D289" i="11"/>
  <c r="D427" i="11"/>
  <c r="D482" i="11"/>
  <c r="D92" i="11"/>
  <c r="D68" i="11"/>
  <c r="D396" i="11"/>
  <c r="D87" i="11"/>
  <c r="D442" i="11"/>
  <c r="D200" i="11"/>
  <c r="D368" i="11"/>
  <c r="D118" i="11"/>
  <c r="D483" i="11"/>
  <c r="D114" i="11"/>
  <c r="D506" i="11"/>
  <c r="D380" i="11"/>
  <c r="D138" i="11"/>
  <c r="D304" i="11"/>
  <c r="D74" i="11"/>
  <c r="D128" i="11"/>
  <c r="D312" i="11"/>
  <c r="D324" i="11"/>
  <c r="D136" i="11"/>
  <c r="D319" i="11"/>
  <c r="D303" i="11"/>
  <c r="D500" i="11"/>
  <c r="D449" i="11"/>
  <c r="D511" i="11"/>
  <c r="D292" i="11"/>
  <c r="D435" i="11"/>
  <c r="D305" i="11"/>
  <c r="D222" i="11"/>
  <c r="D121" i="11"/>
  <c r="D310" i="11"/>
  <c r="D298" i="11"/>
  <c r="D276" i="11"/>
  <c r="D221" i="11"/>
  <c r="D479" i="11"/>
  <c r="D166" i="11"/>
  <c r="D366" i="11"/>
  <c r="D161" i="11"/>
  <c r="D491" i="11"/>
  <c r="D504" i="11"/>
  <c r="D485" i="11"/>
  <c r="D457" i="11"/>
  <c r="D434" i="11"/>
  <c r="D345" i="11"/>
  <c r="D186" i="11"/>
  <c r="D456" i="11"/>
  <c r="D335" i="11"/>
  <c r="D496" i="11"/>
  <c r="D378" i="11"/>
  <c r="D460" i="11"/>
  <c r="D201" i="11"/>
  <c r="D395" i="11"/>
  <c r="D484" i="11"/>
  <c r="D244" i="11"/>
  <c r="D315" i="11"/>
  <c r="D406" i="11"/>
  <c r="D517" i="11"/>
  <c r="D458" i="11"/>
  <c r="D539" i="11"/>
  <c r="D266" i="11"/>
  <c r="D343" i="11"/>
  <c r="D455" i="11"/>
  <c r="D253" i="11"/>
  <c r="D197" i="11"/>
  <c r="D149" i="11"/>
  <c r="D187" i="11"/>
  <c r="D90" i="11"/>
  <c r="D135" i="11"/>
  <c r="D274" i="11"/>
  <c r="D233" i="11"/>
  <c r="D493" i="11"/>
  <c r="D307" i="11"/>
  <c r="D360" i="11"/>
  <c r="D96" i="11"/>
  <c r="D509" i="11"/>
  <c r="D349" i="11"/>
  <c r="D143" i="11"/>
  <c r="D311" i="11"/>
  <c r="D417" i="11"/>
  <c r="D162" i="11"/>
  <c r="D284" i="11"/>
  <c r="D101" i="11"/>
  <c r="D379" i="11"/>
  <c r="D333" i="11"/>
  <c r="D401" i="11"/>
  <c r="D264" i="11"/>
  <c r="D499" i="11"/>
  <c r="D130" i="11"/>
  <c r="D436" i="11"/>
  <c r="D370" i="11"/>
  <c r="D270" i="11"/>
  <c r="D419" i="11"/>
  <c r="D224" i="11"/>
  <c r="D329" i="11"/>
  <c r="D146" i="11"/>
  <c r="D367" i="11"/>
  <c r="D420" i="11"/>
  <c r="D243" i="11"/>
  <c r="D488" i="11"/>
  <c r="D377" i="11"/>
  <c r="D468" i="11"/>
  <c r="D157" i="11"/>
  <c r="D198" i="11"/>
  <c r="D439" i="11"/>
  <c r="D52" i="11"/>
  <c r="D226" i="11"/>
  <c r="D220" i="11"/>
  <c r="D505" i="11"/>
  <c r="D123" i="11"/>
  <c r="D132" i="11"/>
  <c r="D382" i="11"/>
  <c r="D209" i="11"/>
  <c r="D405" i="11"/>
  <c r="D478" i="11"/>
  <c r="D404" i="11"/>
  <c r="D93" i="11"/>
  <c r="D110" i="11"/>
  <c r="D107" i="11"/>
  <c r="D290" i="11"/>
  <c r="D79" i="11"/>
  <c r="D385" i="11"/>
  <c r="D126" i="11"/>
  <c r="D358" i="11"/>
  <c r="D70" i="11"/>
  <c r="D97" i="11"/>
  <c r="D399" i="11"/>
  <c r="D314" i="11"/>
  <c r="D508" i="11"/>
  <c r="D144" i="11"/>
  <c r="D215" i="11"/>
  <c r="D291" i="11"/>
  <c r="D185" i="11"/>
  <c r="D117" i="11"/>
  <c r="D475" i="11"/>
  <c r="D473" i="11"/>
  <c r="D544" i="11"/>
  <c r="D179" i="11"/>
  <c r="D176" i="11"/>
  <c r="D464" i="11"/>
  <c r="D156" i="11"/>
  <c r="D388" i="11"/>
  <c r="D227" i="11"/>
  <c r="D251" i="11"/>
  <c r="D400" i="11"/>
  <c r="D67" i="11"/>
  <c r="D242" i="11"/>
  <c r="D269" i="11"/>
  <c r="D190" i="11"/>
  <c r="D538" i="11"/>
  <c r="D300" i="11"/>
  <c r="D334" i="11"/>
  <c r="D237" i="11"/>
  <c r="D106" i="11"/>
  <c r="D104" i="11"/>
  <c r="D167" i="11"/>
  <c r="D255" i="11"/>
  <c r="D426" i="11"/>
  <c r="D477" i="11"/>
  <c r="D519" i="11"/>
  <c r="D105" i="11"/>
  <c r="D216" i="11"/>
  <c r="D363" i="11"/>
  <c r="D412" i="11"/>
  <c r="D229" i="11"/>
  <c r="D140" i="11"/>
  <c r="D470" i="11"/>
  <c r="D131" i="11"/>
  <c r="D313" i="11"/>
  <c r="D263" i="11"/>
  <c r="D489" i="11"/>
  <c r="D369" i="11"/>
  <c r="D431" i="11"/>
  <c r="D474" i="11"/>
  <c r="D443" i="11"/>
  <c r="D299" i="11"/>
  <c r="D486" i="24"/>
  <c r="D440" i="11"/>
  <c r="D421" i="11"/>
  <c r="D171" i="11"/>
  <c r="D212" i="11"/>
  <c r="D526" i="11"/>
  <c r="D365" i="11"/>
  <c r="D402" i="11"/>
  <c r="D145" i="11"/>
  <c r="D178" i="11"/>
  <c r="D348" i="11"/>
  <c r="D88" i="11"/>
  <c r="D223" i="11"/>
  <c r="D490" i="11"/>
  <c r="D207" i="11"/>
  <c r="D433" i="11"/>
  <c r="D109" i="11"/>
  <c r="D537" i="11"/>
  <c r="D391" i="11"/>
  <c r="D41" i="11"/>
  <c r="D519" i="24"/>
  <c r="D350" i="24"/>
  <c r="D279" i="24"/>
  <c r="D463" i="24"/>
  <c r="D355" i="24"/>
  <c r="D435" i="24"/>
  <c r="D332" i="24"/>
  <c r="D489" i="24"/>
  <c r="D331" i="11"/>
  <c r="D130" i="24"/>
  <c r="D338" i="21"/>
  <c r="D162" i="21"/>
  <c r="D105" i="21"/>
  <c r="D434" i="21"/>
  <c r="D295" i="21"/>
  <c r="D296" i="21"/>
  <c r="D89" i="21"/>
  <c r="D312" i="21"/>
  <c r="D432" i="21"/>
  <c r="D189" i="21"/>
  <c r="D156" i="21"/>
  <c r="D229" i="21"/>
  <c r="D388" i="21"/>
  <c r="D221" i="21"/>
  <c r="D231" i="21"/>
  <c r="D155" i="21"/>
  <c r="D42" i="21"/>
  <c r="D248" i="21"/>
  <c r="D409" i="21"/>
  <c r="D352" i="21"/>
  <c r="D439" i="21"/>
  <c r="D251" i="21"/>
  <c r="D353" i="21"/>
  <c r="D151" i="21"/>
  <c r="D419" i="21"/>
  <c r="D167" i="21"/>
  <c r="D438" i="21"/>
  <c r="D68" i="21"/>
  <c r="D293" i="21"/>
  <c r="D140" i="21"/>
  <c r="D200" i="21"/>
  <c r="D67" i="21"/>
  <c r="D95" i="21"/>
  <c r="D154" i="21"/>
  <c r="D430" i="21"/>
  <c r="D234" i="21"/>
  <c r="D242" i="21"/>
  <c r="D195" i="21"/>
  <c r="D360" i="21"/>
  <c r="D450" i="21"/>
  <c r="D215" i="21"/>
  <c r="D381" i="21"/>
  <c r="D291" i="21"/>
  <c r="D96" i="21"/>
  <c r="D165" i="21"/>
  <c r="D378" i="21"/>
  <c r="D358" i="21"/>
  <c r="D331" i="21"/>
  <c r="D275" i="21"/>
  <c r="D398" i="21"/>
  <c r="D356" i="21"/>
  <c r="D444" i="21"/>
  <c r="D334" i="21"/>
  <c r="D199" i="21"/>
  <c r="D386" i="21"/>
  <c r="D319" i="21"/>
  <c r="D245" i="21"/>
  <c r="D404" i="21"/>
  <c r="D273" i="21"/>
  <c r="D71" i="21"/>
  <c r="D413" i="21"/>
  <c r="D309" i="21"/>
  <c r="D367" i="21"/>
  <c r="D230" i="21"/>
  <c r="D70" i="21"/>
  <c r="D311" i="21"/>
  <c r="D387" i="21"/>
  <c r="D93" i="21"/>
  <c r="D373" i="21"/>
  <c r="D332" i="21"/>
  <c r="D278" i="21"/>
  <c r="D362" i="21"/>
  <c r="D47" i="21"/>
  <c r="D370" i="21"/>
  <c r="D163" i="21"/>
  <c r="D203" i="21"/>
  <c r="D447" i="21"/>
  <c r="D103" i="21"/>
  <c r="D454" i="21"/>
  <c r="D284" i="21"/>
  <c r="D261" i="21"/>
  <c r="D339" i="21"/>
  <c r="D90" i="21"/>
  <c r="D279" i="21"/>
  <c r="D256" i="21"/>
  <c r="D198" i="21"/>
  <c r="D108" i="21"/>
  <c r="D366" i="21"/>
  <c r="D196" i="21"/>
  <c r="D350" i="21"/>
  <c r="D48" i="21"/>
  <c r="D456" i="21"/>
  <c r="D290" i="21"/>
  <c r="D143" i="21"/>
  <c r="D359" i="21"/>
  <c r="D276" i="21"/>
  <c r="D172" i="21"/>
  <c r="D179" i="21"/>
  <c r="D410" i="21"/>
  <c r="D255" i="21"/>
  <c r="D369" i="21"/>
  <c r="D285" i="21"/>
  <c r="D364" i="21"/>
  <c r="D235" i="21"/>
  <c r="D147" i="21"/>
  <c r="D335" i="21"/>
  <c r="D211" i="21"/>
  <c r="D49" i="21"/>
  <c r="D393" i="21"/>
  <c r="D141" i="21"/>
  <c r="D443" i="21"/>
  <c r="D122" i="21"/>
  <c r="D250" i="21"/>
  <c r="D408" i="21"/>
  <c r="D192" i="21"/>
  <c r="D116" i="21"/>
  <c r="D227" i="21"/>
  <c r="D269" i="21"/>
  <c r="D289" i="21"/>
  <c r="D157" i="21"/>
  <c r="D435" i="21"/>
  <c r="D348" i="21"/>
  <c r="D318" i="21"/>
  <c r="D303" i="21"/>
  <c r="D150" i="21"/>
  <c r="D258" i="21"/>
  <c r="D392" i="21"/>
  <c r="D403" i="21"/>
  <c r="D321" i="21"/>
  <c r="D176" i="21"/>
  <c r="E182" i="13"/>
  <c r="E195" i="23"/>
  <c r="E187" i="13"/>
  <c r="E185" i="13"/>
  <c r="E200" i="23"/>
  <c r="D4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438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208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53" i="24"/>
  <c r="D54" i="24"/>
  <c r="D55" i="24"/>
  <c r="D56" i="24"/>
  <c r="D57" i="24"/>
  <c r="D58" i="24"/>
  <c r="D59" i="24"/>
  <c r="D60" i="24"/>
  <c r="D61" i="24"/>
  <c r="D62" i="24"/>
  <c r="D63" i="24"/>
  <c r="D64" i="24"/>
  <c r="E198" i="23"/>
  <c r="D207" i="24"/>
  <c r="D175" i="17"/>
  <c r="D279" i="17"/>
  <c r="D350" i="17"/>
  <c r="D84" i="17"/>
  <c r="D190" i="17"/>
  <c r="D66" i="17"/>
  <c r="D44" i="17"/>
  <c r="D316" i="17"/>
  <c r="D280" i="17"/>
  <c r="D143" i="17"/>
  <c r="D45" i="17"/>
  <c r="D239" i="17"/>
  <c r="D89" i="17"/>
  <c r="D77" i="17"/>
  <c r="D249" i="17"/>
  <c r="D365" i="17"/>
  <c r="D107" i="17"/>
  <c r="E175" i="20"/>
  <c r="D410" i="17"/>
  <c r="D317" i="17"/>
  <c r="D474" i="17"/>
  <c r="E208" i="10"/>
  <c r="D162" i="17"/>
  <c r="D307" i="17"/>
  <c r="D81" i="17"/>
  <c r="D165" i="17"/>
  <c r="D407" i="17"/>
  <c r="E183" i="16"/>
  <c r="D157" i="17"/>
  <c r="E186" i="16"/>
  <c r="D43" i="17"/>
  <c r="D71" i="17"/>
  <c r="D444" i="17"/>
  <c r="D437" i="21"/>
  <c r="D184" i="21"/>
  <c r="D112" i="21"/>
  <c r="D397" i="21"/>
  <c r="D449" i="21"/>
  <c r="D239" i="21"/>
  <c r="D178" i="21"/>
  <c r="D323" i="21"/>
  <c r="D201" i="21"/>
  <c r="E193" i="23"/>
  <c r="D322" i="17"/>
  <c r="D235" i="17"/>
  <c r="D372" i="17"/>
  <c r="D283" i="17"/>
  <c r="E185" i="16"/>
  <c r="D268" i="11"/>
  <c r="D74" i="17"/>
  <c r="D351" i="11"/>
  <c r="D383" i="11"/>
  <c r="D43" i="11"/>
  <c r="D210" i="11"/>
  <c r="D46" i="17"/>
  <c r="D482" i="17"/>
  <c r="D381" i="17"/>
  <c r="D476" i="17"/>
  <c r="D151" i="17"/>
  <c r="D268" i="17"/>
  <c r="D402" i="17"/>
  <c r="D82" i="17"/>
  <c r="D201" i="17"/>
  <c r="D259" i="17"/>
  <c r="D68" i="17"/>
  <c r="D391" i="17"/>
  <c r="D256" i="17"/>
  <c r="D164" i="17"/>
  <c r="D408" i="17"/>
  <c r="D126" i="17"/>
  <c r="D445" i="17"/>
  <c r="D393" i="17"/>
  <c r="D219" i="17"/>
  <c r="D304" i="17"/>
  <c r="D205" i="17"/>
  <c r="D163" i="17"/>
  <c r="D264" i="17"/>
  <c r="D122" i="17"/>
  <c r="D177" i="17"/>
  <c r="D439" i="17"/>
  <c r="D303" i="17"/>
  <c r="D50" i="17"/>
  <c r="D276" i="17"/>
  <c r="D424" i="17"/>
  <c r="D363" i="17"/>
  <c r="D492" i="11"/>
  <c r="D288" i="11"/>
  <c r="D346" i="11"/>
  <c r="D296" i="11"/>
  <c r="D518" i="11"/>
  <c r="D308" i="11"/>
  <c r="D150" i="11"/>
  <c r="D139" i="11"/>
  <c r="D521" i="11"/>
  <c r="D501" i="11"/>
  <c r="D302" i="11"/>
  <c r="D459" i="11"/>
  <c r="D69" i="11"/>
  <c r="D543" i="11"/>
  <c r="D451" i="11"/>
  <c r="D246" i="11"/>
  <c r="D383" i="17"/>
  <c r="D192" i="11"/>
  <c r="D430" i="11"/>
  <c r="D301" i="11"/>
  <c r="D236" i="17"/>
  <c r="D473" i="17"/>
  <c r="D147" i="17"/>
  <c r="D304" i="21"/>
  <c r="D98" i="21"/>
  <c r="D356" i="11"/>
  <c r="D377" i="21"/>
  <c r="D347" i="21"/>
  <c r="D458" i="21"/>
  <c r="D106" i="21"/>
  <c r="D456" i="17"/>
  <c r="D127" i="21"/>
  <c r="D78" i="21"/>
  <c r="D132" i="21"/>
  <c r="D94" i="21"/>
  <c r="D174" i="21"/>
  <c r="D97" i="21"/>
  <c r="D299" i="21"/>
  <c r="D374" i="24"/>
  <c r="D340" i="24"/>
  <c r="D138" i="24"/>
  <c r="D102" i="24"/>
  <c r="D434" i="24"/>
  <c r="D193" i="21"/>
  <c r="D139" i="21"/>
  <c r="D238" i="21"/>
  <c r="D138" i="17"/>
  <c r="D188" i="21"/>
  <c r="D282" i="21"/>
  <c r="D437" i="24"/>
  <c r="D451" i="24"/>
  <c r="D503" i="24"/>
  <c r="D247" i="24"/>
  <c r="D218" i="24"/>
  <c r="D206" i="24"/>
  <c r="D429" i="24"/>
  <c r="D194" i="24"/>
  <c r="D120" i="24"/>
  <c r="D357" i="24"/>
  <c r="D327" i="21"/>
  <c r="D182" i="21"/>
  <c r="D302" i="21"/>
  <c r="D297" i="21"/>
  <c r="D272" i="21"/>
  <c r="D128" i="21"/>
  <c r="D137" i="21"/>
  <c r="D52" i="21"/>
  <c r="D220" i="17"/>
  <c r="D447" i="17"/>
  <c r="D257" i="21"/>
  <c r="D436" i="21"/>
  <c r="D244" i="21"/>
  <c r="D427" i="21"/>
  <c r="D307" i="21"/>
  <c r="D86" i="21"/>
  <c r="D109" i="21"/>
  <c r="D117" i="21"/>
  <c r="D421" i="21"/>
  <c r="D355" i="21"/>
  <c r="D271" i="21"/>
  <c r="D153" i="21"/>
  <c r="D205" i="21"/>
  <c r="D69" i="21"/>
  <c r="D223" i="21"/>
  <c r="D294" i="21"/>
  <c r="D264" i="21"/>
  <c r="D357" i="21"/>
  <c r="D185" i="21"/>
  <c r="D204" i="21"/>
  <c r="D328" i="21"/>
  <c r="D171" i="21"/>
  <c r="D324" i="21"/>
  <c r="D173" i="21"/>
  <c r="D209" i="21"/>
  <c r="D145" i="17"/>
  <c r="D45" i="21"/>
  <c r="D335" i="17"/>
  <c r="D140" i="17"/>
  <c r="D360" i="17"/>
  <c r="D195" i="17"/>
  <c r="D137" i="17"/>
  <c r="D404" i="17"/>
  <c r="D417" i="17"/>
  <c r="D112" i="17"/>
  <c r="D362" i="17"/>
  <c r="D149" i="17"/>
  <c r="D475" i="17"/>
  <c r="D118" i="17"/>
  <c r="D242" i="17"/>
  <c r="D324" i="17"/>
  <c r="D298" i="17"/>
  <c r="D464" i="17"/>
  <c r="D301" i="17"/>
  <c r="D426" i="17"/>
  <c r="D132" i="17"/>
  <c r="D191" i="17"/>
  <c r="D292" i="17"/>
  <c r="D359" i="17"/>
  <c r="D277" i="17"/>
  <c r="D251" i="17"/>
  <c r="D245" i="17"/>
  <c r="D336" i="17"/>
  <c r="D215" i="17"/>
  <c r="D480" i="17"/>
  <c r="D293" i="17"/>
  <c r="D188" i="17"/>
  <c r="D184" i="17"/>
  <c r="D182" i="17"/>
  <c r="D516" i="11"/>
  <c r="D98" i="17"/>
  <c r="D375" i="11"/>
  <c r="D330" i="11"/>
  <c r="D113" i="11"/>
  <c r="D376" i="11"/>
  <c r="D86" i="17"/>
  <c r="D90" i="17"/>
  <c r="D152" i="17"/>
  <c r="D345" i="17"/>
  <c r="D134" i="17"/>
  <c r="D78" i="17"/>
  <c r="D390" i="17"/>
  <c r="D194" i="17"/>
  <c r="D131" i="17"/>
  <c r="D343" i="17"/>
  <c r="D425" i="17"/>
  <c r="D341" i="17"/>
  <c r="D329" i="17"/>
  <c r="D161" i="17"/>
  <c r="D253" i="17"/>
  <c r="D170" i="17"/>
  <c r="D282" i="17"/>
  <c r="D216" i="17"/>
  <c r="D374" i="17"/>
  <c r="D358" i="17"/>
  <c r="D471" i="17"/>
  <c r="D423" i="17"/>
  <c r="D111" i="17"/>
  <c r="D183" i="17"/>
  <c r="D102" i="17"/>
  <c r="D483" i="17"/>
  <c r="D218" i="17"/>
  <c r="D354" i="17"/>
  <c r="D203" i="17"/>
  <c r="D65" i="17"/>
  <c r="D300" i="17"/>
  <c r="D448" i="17"/>
  <c r="D217" i="17"/>
  <c r="D437" i="11"/>
  <c r="D462" i="11"/>
  <c r="D228" i="11"/>
  <c r="D241" i="11"/>
  <c r="D239" i="11"/>
  <c r="D502" i="11"/>
  <c r="D265" i="11"/>
  <c r="D408" i="11"/>
  <c r="D325" i="11"/>
  <c r="D122" i="11"/>
  <c r="D247" i="11"/>
  <c r="D203" i="11"/>
  <c r="D316" i="11"/>
  <c r="D469" i="11"/>
  <c r="D260" i="11"/>
  <c r="D507" i="11"/>
  <c r="D453" i="11"/>
  <c r="D147" i="11"/>
  <c r="D146" i="17"/>
  <c r="D48" i="17"/>
  <c r="D387" i="17"/>
  <c r="D181" i="17"/>
  <c r="D378" i="17"/>
  <c r="D115" i="21"/>
  <c r="D363" i="21"/>
  <c r="D453" i="21"/>
  <c r="D65" i="21"/>
  <c r="D130" i="21"/>
  <c r="D365" i="21"/>
  <c r="D524" i="11"/>
  <c r="D342" i="21"/>
  <c r="D214" i="21"/>
  <c r="D416" i="21"/>
  <c r="D322" i="21"/>
  <c r="D173" i="17"/>
  <c r="D316" i="21"/>
  <c r="D400" i="21"/>
  <c r="D118" i="21"/>
  <c r="D241" i="24"/>
  <c r="D298" i="24"/>
  <c r="D487" i="24"/>
  <c r="D72" i="24"/>
  <c r="D467" i="24"/>
  <c r="D191" i="24"/>
  <c r="D414" i="21"/>
  <c r="D74" i="21"/>
  <c r="D110" i="21"/>
  <c r="D159" i="21"/>
  <c r="D88" i="21"/>
  <c r="D325" i="17"/>
  <c r="D385" i="24"/>
  <c r="D153" i="24"/>
  <c r="D513" i="24"/>
  <c r="D110" i="24"/>
  <c r="D115" i="24"/>
  <c r="D65" i="24"/>
  <c r="D341" i="24"/>
  <c r="D281" i="24"/>
  <c r="D368" i="21"/>
  <c r="D277" i="21"/>
  <c r="D133" i="21"/>
  <c r="D405" i="21"/>
  <c r="D135" i="21"/>
  <c r="D354" i="21"/>
  <c r="D181" i="21"/>
  <c r="D152" i="21"/>
  <c r="D349" i="17"/>
  <c r="D385" i="17"/>
  <c r="D93" i="17"/>
  <c r="D224" i="21"/>
  <c r="D301" i="21"/>
  <c r="D219" i="21"/>
  <c r="D240" i="21"/>
  <c r="D394" i="21"/>
  <c r="D341" i="21"/>
  <c r="D100" i="21"/>
  <c r="D267" i="21"/>
  <c r="D233" i="21"/>
  <c r="D310" i="21"/>
  <c r="D206" i="21"/>
  <c r="D44" i="21"/>
  <c r="D402" i="21"/>
  <c r="D329" i="21"/>
  <c r="D131" i="21"/>
  <c r="D451" i="21"/>
  <c r="D220" i="21"/>
  <c r="D216" i="21"/>
  <c r="D79" i="21"/>
  <c r="D66" i="21"/>
  <c r="D81" i="21"/>
  <c r="D457" i="21"/>
  <c r="D371" i="21"/>
  <c r="D268" i="21"/>
  <c r="D379" i="21"/>
  <c r="D466" i="17"/>
  <c r="D443" i="17"/>
  <c r="D272" i="17"/>
  <c r="D254" i="17"/>
  <c r="D442" i="17"/>
  <c r="D334" i="17"/>
  <c r="D99" i="17"/>
  <c r="D207" i="17"/>
  <c r="D481" i="17"/>
  <c r="D289" i="17"/>
  <c r="D353" i="17"/>
  <c r="D252" i="17"/>
  <c r="D185" i="17"/>
  <c r="D274" i="17"/>
  <c r="D468" i="17"/>
  <c r="D45" i="11"/>
  <c r="D127" i="17"/>
  <c r="D152" i="11"/>
  <c r="D536" i="11"/>
  <c r="D168" i="11"/>
  <c r="D151" i="11"/>
  <c r="D73" i="17"/>
  <c r="D80" i="17"/>
  <c r="D192" i="17"/>
  <c r="D231" i="17"/>
  <c r="D470" i="17"/>
  <c r="D85" i="17"/>
  <c r="D92" i="17"/>
  <c r="D129" i="17"/>
  <c r="D209" i="17"/>
  <c r="D394" i="17"/>
  <c r="D441" i="17"/>
  <c r="D133" i="17"/>
  <c r="D180" i="17"/>
  <c r="D392" i="17"/>
  <c r="D105" i="17"/>
  <c r="D332" i="17"/>
  <c r="D352" i="17"/>
  <c r="D266" i="17"/>
  <c r="D386" i="17"/>
  <c r="D302" i="17"/>
  <c r="D465" i="17"/>
  <c r="D230" i="17"/>
  <c r="D295" i="17"/>
  <c r="D130" i="17"/>
  <c r="D309" i="17"/>
  <c r="D248" i="17"/>
  <c r="D109" i="17"/>
  <c r="D414" i="17"/>
  <c r="D376" i="17"/>
  <c r="D120" i="17"/>
  <c r="D396" i="17"/>
  <c r="D467" i="17"/>
  <c r="D181" i="11"/>
  <c r="D120" i="11"/>
  <c r="D429" i="11"/>
  <c r="D83" i="11"/>
  <c r="D297" i="11"/>
  <c r="D394" i="11"/>
  <c r="D125" i="11"/>
  <c r="D174" i="11"/>
  <c r="D124" i="11"/>
  <c r="D461" i="11"/>
  <c r="D361" i="11"/>
  <c r="D42" i="11"/>
  <c r="D444" i="11"/>
  <c r="D102" i="11"/>
  <c r="D205" i="11"/>
  <c r="D199" i="11"/>
  <c r="D424" i="11"/>
  <c r="D451" i="17"/>
  <c r="D155" i="17"/>
  <c r="D172" i="17"/>
  <c r="D224" i="17"/>
  <c r="D286" i="17"/>
  <c r="D396" i="21"/>
  <c r="D46" i="21"/>
  <c r="D41" i="21"/>
  <c r="D330" i="21"/>
  <c r="D433" i="21"/>
  <c r="D422" i="21"/>
  <c r="D99" i="21"/>
  <c r="D160" i="21"/>
  <c r="D183" i="21"/>
  <c r="D383" i="21"/>
  <c r="D102" i="21"/>
  <c r="D455" i="21"/>
  <c r="D286" i="21"/>
  <c r="D459" i="21"/>
  <c r="D454" i="17"/>
  <c r="D511" i="24"/>
  <c r="D95" i="17"/>
  <c r="D103" i="24"/>
  <c r="D104" i="24"/>
  <c r="D280" i="24"/>
  <c r="D90" i="24"/>
  <c r="D402" i="24"/>
  <c r="D177" i="21"/>
  <c r="D243" i="21"/>
  <c r="D365" i="24"/>
  <c r="D389" i="21"/>
  <c r="D420" i="21"/>
  <c r="D144" i="17"/>
  <c r="D517" i="24"/>
  <c r="D85" i="24"/>
  <c r="D171" i="24"/>
  <c r="D208" i="24"/>
  <c r="D368" i="24"/>
  <c r="D278" i="17"/>
  <c r="D168" i="24"/>
  <c r="D426" i="24"/>
  <c r="D410" i="24"/>
  <c r="D300" i="24"/>
  <c r="D226" i="21"/>
  <c r="D166" i="21"/>
  <c r="D445" i="21"/>
  <c r="D187" i="21"/>
  <c r="D274" i="21"/>
  <c r="D169" i="21"/>
  <c r="D222" i="21"/>
  <c r="D262" i="21"/>
  <c r="D266" i="21"/>
  <c r="D240" i="17"/>
  <c r="D431" i="17"/>
  <c r="D409" i="17"/>
  <c r="D340" i="17"/>
  <c r="D336" i="21"/>
  <c r="D280" i="21"/>
  <c r="D241" i="21"/>
  <c r="D197" i="21"/>
  <c r="D412" i="21"/>
  <c r="D111" i="21"/>
  <c r="D144" i="21"/>
  <c r="D259" i="21"/>
  <c r="D382" i="21"/>
  <c r="D395" i="21"/>
  <c r="D124" i="21"/>
  <c r="D92" i="21"/>
  <c r="D305" i="21"/>
  <c r="D232" i="21"/>
  <c r="D228" i="21"/>
  <c r="D384" i="21"/>
  <c r="D440" i="21"/>
  <c r="D146" i="21"/>
  <c r="D376" i="21"/>
  <c r="D333" i="21"/>
  <c r="D349" i="21"/>
  <c r="D138" i="21"/>
  <c r="D161" i="21"/>
  <c r="D141" i="24"/>
  <c r="D317" i="21"/>
  <c r="D270" i="21"/>
  <c r="D217" i="21"/>
  <c r="D377" i="17"/>
  <c r="D169" i="17"/>
  <c r="D265" i="17"/>
  <c r="D373" i="17"/>
  <c r="D406" i="17"/>
  <c r="D469" i="17"/>
  <c r="D299" i="17"/>
  <c r="D479" i="17"/>
  <c r="D233" i="17"/>
  <c r="D375" i="17"/>
  <c r="D223" i="17"/>
  <c r="D159" i="17"/>
  <c r="D422" i="17"/>
  <c r="D357" i="17"/>
  <c r="D313" i="17"/>
  <c r="D457" i="17"/>
  <c r="D114" i="17"/>
  <c r="D208" i="17"/>
  <c r="D267" i="17"/>
  <c r="D174" i="17"/>
  <c r="D101" i="17"/>
  <c r="D153" i="17"/>
  <c r="D416" i="17"/>
  <c r="D403" i="17"/>
  <c r="D310" i="17"/>
  <c r="D87" i="17"/>
  <c r="D540" i="11"/>
  <c r="D531" i="11"/>
  <c r="D116" i="17"/>
  <c r="D117" i="17"/>
  <c r="D421" i="17"/>
  <c r="D344" i="17"/>
  <c r="D369" i="17"/>
  <c r="D320" i="17"/>
  <c r="D49" i="17"/>
  <c r="D461" i="17"/>
  <c r="D186" i="17"/>
  <c r="D88" i="17"/>
  <c r="D405" i="17"/>
  <c r="D367" i="17"/>
  <c r="D397" i="17"/>
  <c r="D41" i="17"/>
  <c r="E200" i="7"/>
  <c r="D441" i="11"/>
  <c r="D204" i="11"/>
  <c r="D73" i="11"/>
  <c r="D69" i="17"/>
  <c r="D322" i="11"/>
  <c r="D445" i="11"/>
  <c r="D359" i="11"/>
  <c r="D76" i="11"/>
  <c r="D395" i="17"/>
  <c r="D167" i="17"/>
  <c r="D204" i="17"/>
  <c r="D79" i="17"/>
  <c r="D484" i="17"/>
  <c r="D446" i="17"/>
  <c r="D124" i="17"/>
  <c r="D232" i="17"/>
  <c r="D321" i="17"/>
  <c r="D187" i="17"/>
  <c r="D413" i="17"/>
  <c r="D370" i="17"/>
  <c r="D453" i="17"/>
  <c r="D319" i="17"/>
  <c r="D326" i="17"/>
  <c r="D263" i="17"/>
  <c r="D368" i="17"/>
  <c r="D275" i="17"/>
  <c r="D189" i="17"/>
  <c r="D434" i="17"/>
  <c r="D72" i="17"/>
  <c r="D214" i="17"/>
  <c r="D312" i="17"/>
  <c r="D270" i="17"/>
  <c r="D103" i="17"/>
  <c r="D296" i="17"/>
  <c r="D437" i="17"/>
  <c r="D258" i="17"/>
  <c r="D269" i="17"/>
  <c r="D411" i="17"/>
  <c r="D250" i="17"/>
  <c r="D211" i="17"/>
  <c r="D283" i="11"/>
  <c r="D448" i="11"/>
  <c r="D339" i="11"/>
  <c r="D487" i="11"/>
  <c r="D530" i="11"/>
  <c r="D381" i="11"/>
  <c r="D281" i="11"/>
  <c r="D450" i="11"/>
  <c r="D184" i="11"/>
  <c r="D80" i="11"/>
  <c r="D481" i="11"/>
  <c r="D386" i="11"/>
  <c r="D133" i="11"/>
  <c r="D422" i="11"/>
  <c r="D328" i="11"/>
  <c r="D116" i="11"/>
  <c r="D463" i="11"/>
  <c r="D466" i="11"/>
  <c r="D399" i="17"/>
  <c r="D323" i="17"/>
  <c r="D331" i="17"/>
  <c r="D366" i="17"/>
  <c r="D206" i="11"/>
  <c r="D416" i="11"/>
  <c r="D292" i="21"/>
  <c r="D72" i="21"/>
  <c r="D210" i="21"/>
  <c r="D213" i="21"/>
  <c r="D346" i="21"/>
  <c r="D194" i="21"/>
  <c r="D82" i="21"/>
  <c r="D158" i="11"/>
  <c r="D75" i="21"/>
  <c r="D372" i="11"/>
  <c r="D249" i="11"/>
  <c r="D380" i="21"/>
  <c r="D300" i="21"/>
  <c r="D306" i="21"/>
  <c r="D374" i="21"/>
  <c r="D229" i="17"/>
  <c r="D411" i="11"/>
  <c r="D115" i="17"/>
  <c r="D284" i="17"/>
  <c r="D245" i="24"/>
  <c r="D244" i="24"/>
  <c r="D444" i="24"/>
  <c r="D142" i="21"/>
  <c r="D207" i="21"/>
  <c r="D83" i="24"/>
  <c r="D260" i="21"/>
  <c r="D446" i="21"/>
  <c r="D51" i="21"/>
  <c r="D197" i="24"/>
  <c r="D354" i="24"/>
  <c r="D148" i="24"/>
  <c r="D67" i="24"/>
  <c r="D419" i="24"/>
  <c r="D105" i="24"/>
  <c r="D453" i="24"/>
  <c r="D212" i="21"/>
  <c r="D43" i="21"/>
  <c r="D281" i="21"/>
  <c r="D225" i="21"/>
  <c r="D426" i="21"/>
  <c r="D361" i="21"/>
  <c r="D418" i="21"/>
  <c r="D337" i="21"/>
  <c r="D342" i="17"/>
  <c r="D222" i="17"/>
  <c r="D136" i="21"/>
  <c r="D202" i="21"/>
  <c r="D50" i="21"/>
  <c r="D126" i="21"/>
  <c r="D314" i="21"/>
  <c r="D254" i="21"/>
  <c r="D448" i="21"/>
  <c r="D218" i="21"/>
  <c r="D121" i="21"/>
  <c r="D114" i="21"/>
  <c r="D391" i="21"/>
  <c r="D372" i="21"/>
  <c r="D237" i="21"/>
  <c r="D129" i="21"/>
  <c r="D83" i="21"/>
  <c r="D91" i="21"/>
  <c r="D247" i="21"/>
  <c r="D123" i="21"/>
  <c r="D246" i="21"/>
  <c r="D320" i="21"/>
  <c r="D298" i="21"/>
  <c r="D399" i="21"/>
  <c r="D401" i="21"/>
  <c r="D344" i="21"/>
  <c r="D141" i="17"/>
  <c r="D462" i="17"/>
  <c r="E188" i="13"/>
  <c r="D420" i="17"/>
  <c r="D380" i="17"/>
  <c r="D228" i="17"/>
  <c r="D246" i="17"/>
  <c r="D238" i="17"/>
  <c r="D197" i="17"/>
  <c r="D436" i="17"/>
  <c r="D196" i="17"/>
  <c r="D237" i="17"/>
  <c r="D347" i="17"/>
  <c r="E182" i="16"/>
  <c r="E205" i="10"/>
  <c r="D252" i="11"/>
  <c r="D189" i="11"/>
  <c r="D352" i="11"/>
  <c r="D100" i="11"/>
  <c r="D309" i="11"/>
  <c r="D398" i="17"/>
  <c r="D91" i="17"/>
  <c r="D160" i="17"/>
  <c r="D460" i="17"/>
  <c r="D128" i="17"/>
  <c r="D328" i="17"/>
  <c r="D247" i="17"/>
  <c r="D225" i="17"/>
  <c r="D285" i="17"/>
  <c r="D202" i="17"/>
  <c r="D401" i="17"/>
  <c r="D418" i="17"/>
  <c r="D255" i="17"/>
  <c r="D241" i="17"/>
  <c r="D97" i="17"/>
  <c r="D412" i="17"/>
  <c r="D171" i="17"/>
  <c r="D262" i="17"/>
  <c r="D244" i="17"/>
  <c r="D327" i="17"/>
  <c r="D94" i="17"/>
  <c r="D287" i="17"/>
  <c r="D226" i="17"/>
  <c r="D70" i="17"/>
  <c r="D371" i="17"/>
  <c r="D472" i="17"/>
  <c r="D51" i="17"/>
  <c r="D123" i="17"/>
  <c r="D76" i="17"/>
  <c r="D200" i="17"/>
  <c r="D210" i="17"/>
  <c r="D82" i="11"/>
  <c r="D287" i="11"/>
  <c r="D467" i="11"/>
  <c r="D286" i="11"/>
  <c r="D182" i="11"/>
  <c r="D510" i="11"/>
  <c r="D454" i="11"/>
  <c r="D194" i="11"/>
  <c r="D306" i="11"/>
  <c r="D191" i="11"/>
  <c r="D280" i="11"/>
  <c r="D258" i="11"/>
  <c r="D261" i="11"/>
  <c r="D398" i="11"/>
  <c r="D273" i="11"/>
  <c r="D503" i="11"/>
  <c r="D321" i="11"/>
  <c r="D311" i="17"/>
  <c r="D382" i="17"/>
  <c r="D346" i="17"/>
  <c r="D249" i="21"/>
  <c r="D158" i="21"/>
  <c r="D113" i="21"/>
  <c r="D283" i="21"/>
  <c r="D186" i="21"/>
  <c r="D180" i="21"/>
  <c r="D76" i="21"/>
  <c r="D139" i="17"/>
  <c r="D202" i="11"/>
  <c r="D323" i="11"/>
  <c r="D407" i="21"/>
  <c r="D273" i="17"/>
  <c r="D423" i="21"/>
  <c r="D313" i="21"/>
  <c r="D107" i="21"/>
  <c r="D361" i="17"/>
  <c r="D185" i="24"/>
  <c r="D497" i="24"/>
  <c r="D77" i="24"/>
  <c r="D73" i="21"/>
  <c r="D252" i="21"/>
  <c r="D278" i="24"/>
  <c r="D168" i="21"/>
  <c r="D87" i="21"/>
  <c r="D351" i="21"/>
  <c r="D485" i="24"/>
  <c r="D510" i="24"/>
  <c r="D430" i="24"/>
  <c r="D160" i="24"/>
  <c r="D339" i="17"/>
  <c r="D139" i="24"/>
  <c r="D401" i="24"/>
  <c r="D351" i="24"/>
  <c r="D85" i="21"/>
  <c r="D190" i="21"/>
  <c r="D425" i="21"/>
  <c r="D84" i="21"/>
  <c r="D148" i="21"/>
  <c r="D308" i="21"/>
  <c r="D119" i="21"/>
  <c r="D125" i="21"/>
  <c r="D156" i="17"/>
  <c r="D406" i="21"/>
  <c r="D417" i="21"/>
  <c r="D415" i="21"/>
  <c r="D375" i="21"/>
  <c r="D343" i="21"/>
  <c r="D191" i="21"/>
  <c r="D134" i="21"/>
  <c r="D288" i="21"/>
  <c r="D164" i="21"/>
  <c r="D287" i="21"/>
  <c r="D340" i="21"/>
  <c r="D77" i="21"/>
  <c r="D265" i="21"/>
  <c r="D101" i="21"/>
  <c r="D424" i="21"/>
  <c r="D315" i="21"/>
  <c r="D429" i="21"/>
  <c r="D236" i="21"/>
  <c r="D390" i="21"/>
  <c r="D253" i="21"/>
  <c r="D80" i="21"/>
  <c r="D345" i="21"/>
  <c r="D452" i="21"/>
  <c r="D149" i="21"/>
  <c r="D411" i="21"/>
  <c r="D170" i="21"/>
  <c r="D288" i="17"/>
  <c r="D441" i="21"/>
  <c r="D83" i="17"/>
  <c r="D400" i="17"/>
  <c r="D42" i="17"/>
  <c r="D166" i="17"/>
  <c r="D379" i="17"/>
  <c r="D351" i="17"/>
  <c r="D104" i="17"/>
  <c r="D260" i="17"/>
  <c r="E184" i="16"/>
  <c r="D356" i="17"/>
  <c r="D330" i="17"/>
  <c r="D257" i="17"/>
  <c r="D227" i="17"/>
  <c r="D108" i="17"/>
  <c r="D355" i="17"/>
  <c r="D110" i="17"/>
  <c r="D291" i="17"/>
  <c r="D47" i="17"/>
  <c r="D136" i="17"/>
  <c r="D429" i="17"/>
  <c r="D243" i="17"/>
  <c r="D261" i="17"/>
  <c r="D333" i="17"/>
  <c r="D106" i="17"/>
  <c r="D290" i="17"/>
  <c r="D348" i="17"/>
  <c r="D142" i="17"/>
  <c r="D455" i="17"/>
  <c r="D119" i="17"/>
  <c r="D125" i="17"/>
  <c r="D463" i="17"/>
  <c r="D121" i="17"/>
  <c r="D419" i="17"/>
  <c r="D438" i="17"/>
  <c r="D179" i="17"/>
  <c r="D428" i="17"/>
  <c r="D430" i="17"/>
  <c r="D100" i="17"/>
  <c r="D306" i="17"/>
  <c r="D305" i="17"/>
  <c r="D271" i="17"/>
  <c r="D168" i="17"/>
  <c r="D281" i="17"/>
  <c r="D213" i="17"/>
  <c r="D176" i="17"/>
  <c r="D459" i="17"/>
  <c r="D384" i="17"/>
  <c r="D315" i="17"/>
  <c r="D297" i="17"/>
  <c r="D113" i="17"/>
  <c r="D212" i="17"/>
  <c r="D294" i="17"/>
  <c r="D458" i="17"/>
  <c r="D52" i="17"/>
  <c r="D337" i="17"/>
  <c r="D148" i="17"/>
  <c r="D308" i="17"/>
  <c r="D450" i="17"/>
  <c r="D199" i="17"/>
  <c r="D198" i="17"/>
  <c r="D433" i="17"/>
  <c r="D135" i="17"/>
  <c r="D364" i="17"/>
  <c r="D221" i="17"/>
  <c r="D478" i="17"/>
  <c r="D435" i="17"/>
  <c r="D427" i="17"/>
  <c r="D477" i="17"/>
  <c r="D440" i="17"/>
  <c r="D432" i="17"/>
  <c r="D314" i="17"/>
  <c r="D338" i="17"/>
  <c r="D67" i="17"/>
  <c r="D415" i="17"/>
  <c r="D178" i="17"/>
  <c r="D150" i="17"/>
  <c r="E198" i="7"/>
  <c r="E203" i="10"/>
  <c r="E180" i="20"/>
  <c r="E202" i="10"/>
  <c r="E193" i="7"/>
  <c r="E204" i="10"/>
  <c r="E199" i="7"/>
  <c r="E197" i="7"/>
  <c r="E194" i="7"/>
  <c r="E201" i="10"/>
  <c r="E195" i="7"/>
  <c r="E188" i="16"/>
  <c r="E207" i="10"/>
</calcChain>
</file>

<file path=xl/sharedStrings.xml><?xml version="1.0" encoding="utf-8"?>
<sst xmlns="http://schemas.openxmlformats.org/spreadsheetml/2006/main" count="1216" uniqueCount="259">
  <si>
    <t>Month</t>
  </si>
  <si>
    <t>Nominal</t>
  </si>
  <si>
    <t>Real</t>
  </si>
  <si>
    <t>Quarter</t>
  </si>
  <si>
    <t>Year</t>
  </si>
  <si>
    <t>Consumer Price Index (all urban consumers):</t>
  </si>
  <si>
    <t>Motor Gasoline Regular Grade Retail Price (including taxes)</t>
  </si>
  <si>
    <t>Imported Crude Oil Price (refiner average imported crude oil acquisition cost)</t>
  </si>
  <si>
    <t>DATA SOURCES</t>
  </si>
  <si>
    <t>Historical data</t>
  </si>
  <si>
    <t>Forecast data</t>
  </si>
  <si>
    <t>All Prices:</t>
  </si>
  <si>
    <t>Consumer Price Index</t>
  </si>
  <si>
    <t>NOTES</t>
  </si>
  <si>
    <t>- Quarterly values calculated as weighted average of monthly data using the following weights:</t>
  </si>
  <si>
    <t>- Imported Crude Oil Price:  U.S. crude oil net imports</t>
  </si>
  <si>
    <t>- Heating Oil Retail Price:  U.S. distillate fuel oil supplied to residential sector</t>
  </si>
  <si>
    <t>Consumer Price</t>
  </si>
  <si>
    <t>Index (1982-84=1)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</si>
  <si>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</si>
  <si>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</si>
  <si>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</si>
  <si>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</si>
  <si>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</si>
  <si>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</si>
  <si>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</si>
  <si>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</si>
  <si>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</si>
  <si>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</si>
  <si>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</si>
  <si>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</si>
  <si>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</si>
  <si>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</si>
  <si>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</si>
  <si>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</si>
  <si>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</si>
  <si>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</si>
  <si>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</si>
  <si>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</si>
  <si>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</si>
  <si>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</si>
  <si>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</si>
  <si>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</si>
  <si>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</si>
  <si>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</si>
  <si>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</si>
  <si>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</si>
  <si>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</si>
  <si>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</si>
  <si>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</si>
  <si>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</si>
  <si>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</si>
  <si>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</si>
  <si>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</si>
  <si>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</si>
  <si>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</si>
  <si>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</si>
  <si>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</si>
  <si>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</si>
  <si>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</si>
  <si>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</si>
  <si>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</si>
  <si>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</si>
  <si>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</si>
  <si>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</si>
  <si>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</si>
  <si>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</si>
  <si>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</si>
  <si>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</si>
  <si>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</si>
  <si>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</si>
  <si>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</si>
  <si>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</si>
  <si>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</si>
  <si>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</si>
  <si>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</si>
  <si>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</si>
  <si>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</si>
  <si>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</si>
  <si>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</si>
  <si>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</si>
  <si>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</si>
  <si>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</si>
  <si>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</si>
  <si>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</si>
  <si>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</si>
  <si>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</si>
  <si>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</si>
  <si>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</si>
  <si>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</si>
  <si>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</si>
  <si>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</si>
  <si>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</si>
  <si>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</si>
  <si>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</si>
  <si>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</si>
  <si>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</si>
  <si>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</si>
  <si>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</si>
  <si>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</si>
  <si>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</si>
  <si>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</si>
  <si>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</si>
  <si>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</si>
  <si>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</si>
  <si>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</si>
  <si>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</si>
  <si>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</si>
  <si>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</si>
  <si>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</si>
  <si>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</si>
  <si>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</si>
  <si>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</si>
  <si>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</si>
  <si>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</si>
  <si>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</si>
  <si>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</si>
  <si>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</si>
  <si>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</si>
  <si>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</si>
  <si>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</si>
  <si>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</si>
  <si>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</si>
  <si>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</si>
  <si>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</si>
  <si>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</si>
  <si>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</si>
  <si>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</si>
  <si>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</si>
  <si>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</si>
  <si>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</si>
  <si>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</si>
  <si>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</si>
  <si>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</si>
  <si>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</si>
  <si>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</si>
  <si>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</si>
  <si>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</si>
  <si>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</si>
  <si>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</si>
  <si>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</si>
  <si>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</si>
  <si>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</si>
  <si>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</si>
  <si>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</si>
  <si>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</si>
  <si>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</si>
  <si>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</si>
  <si>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</si>
  <si>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</si>
  <si>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</si>
  <si>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</si>
  <si>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</si>
  <si>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</si>
  <si>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</si>
  <si>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</si>
  <si>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</si>
  <si>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</si>
  <si>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</si>
  <si>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</si>
  <si>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</si>
  <si>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</si>
  <si>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</si>
  <si>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</si>
  <si>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</si>
  <si>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</si>
  <si>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</si>
  <si>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See Notes and Sources for more information</t>
  </si>
  <si>
    <t>EIA Short-Term Energy Outlook,</t>
  </si>
  <si>
    <t>Annual Average Imported Crude Oil Price</t>
  </si>
  <si>
    <t>Imported Crude Oil Price ($/barrel)</t>
  </si>
  <si>
    <t>Motor Gasoline Price ($/gallon)</t>
  </si>
  <si>
    <t>Quarterly Average Imported Crude Oil Price</t>
  </si>
  <si>
    <t>Monthly Average Imported Crude Oil Price</t>
  </si>
  <si>
    <t>Annual Average Heating Oil Price</t>
  </si>
  <si>
    <t>Heating Oil Price ($/gallon)</t>
  </si>
  <si>
    <t>Quarterly Average Heating Oil Price</t>
  </si>
  <si>
    <t>Monthly Average Heating Oil Price</t>
  </si>
  <si>
    <t>Annual Average Diesel Price</t>
  </si>
  <si>
    <t>Diesel Price ($/gallon)</t>
  </si>
  <si>
    <t>Quarterly Average Diesel Price</t>
  </si>
  <si>
    <t>Monthly Average Diesel Price</t>
  </si>
  <si>
    <t>Forecast</t>
  </si>
  <si>
    <t>Values</t>
  </si>
  <si>
    <r>
      <t xml:space="preserve">Forecast / estimated values shown in </t>
    </r>
    <r>
      <rPr>
        <b/>
        <sz val="10"/>
        <color indexed="12"/>
        <rFont val="Arial"/>
        <family val="2"/>
      </rPr>
      <t>blue</t>
    </r>
  </si>
  <si>
    <t>Annual Average Residential Natural Gas Price</t>
  </si>
  <si>
    <t>Residential Natural Gas Price ($/mcf)</t>
  </si>
  <si>
    <t>Quarterly Average Residential Natural Gas Price</t>
  </si>
  <si>
    <t>Monthly Average Residential Natural Gas Price</t>
  </si>
  <si>
    <t>Annual Average Residential Electricity Price</t>
  </si>
  <si>
    <t>Quarterly Average Residential Electricity Price</t>
  </si>
  <si>
    <r>
      <t>Residential Electricity Price (</t>
    </r>
    <r>
      <rPr>
        <b/>
        <sz val="10"/>
        <rFont val="Arial"/>
        <family val="2"/>
      </rPr>
      <t>¢</t>
    </r>
    <r>
      <rPr>
        <b/>
        <sz val="10"/>
        <rFont val="Arial"/>
        <family val="2"/>
      </rPr>
      <t>/kwh)</t>
    </r>
  </si>
  <si>
    <t>Monthly Average Residential Electricity Price</t>
  </si>
  <si>
    <t>Imported Crude Oil Prices (Annual)</t>
  </si>
  <si>
    <t>Imported Crude Oil Prices (Quarterly)</t>
  </si>
  <si>
    <t>Imported Crude Oil Prices (Monthly)</t>
  </si>
  <si>
    <t>Notes and Sources</t>
  </si>
  <si>
    <t>EIA Short-Term Energy Outlook model &lt;http://www.eia.doe.gov/emeu/steo/pub/contents.html&gt;</t>
  </si>
  <si>
    <t>IHS Global Insight macroeconomic model &lt;http://www.ihsglobalinsight.com/&gt;</t>
  </si>
  <si>
    <t>Short-Term Energy Outlook,</t>
  </si>
  <si>
    <t>1994 - Present: EIA Weekly Petroleum Status Report &lt;http://www.eia.gov/oil_gas/petroleum/data_publications/weekly_petroleum_status_report/wpsr.html&gt;</t>
  </si>
  <si>
    <t>1967 - 1980: EIA Annual Energy Review &lt;http://www.eia.doe.gov/emeu/aer/natgas.html&gt;</t>
  </si>
  <si>
    <t>1981 - Present: EIA Natural Gas Monthly &lt;http://www.eia.gov/oil_gas/natural_gas/data_publications/natural_gas_monthly/ngm.html&gt;</t>
  </si>
  <si>
    <t>1979 - 1993: EIA estimates based on refiner end-use diesel fuel price (excluding taxes) from EIA Monthly Energy Review &lt;http://www.eia.doe.gov/emeu/mer/prices.html&gt;</t>
  </si>
  <si>
    <t>1960 - 1975: EIA Annual Energy Review &lt;http://www.eia.doe.gov/emeu/aer/elect.html&gt;</t>
  </si>
  <si>
    <t>1976 - Present: EIA Monthly Energy Review &lt;http://www.eia.doe.gov/emeu/mer/prices.html&gt;</t>
  </si>
  <si>
    <t>Return to Contents</t>
  </si>
  <si>
    <t>Values shown for recent months are estimates if official historical data has not yet been released</t>
  </si>
  <si>
    <t>1919 - Present: U.S. Bureau of Labor Statistics (BLS) &lt;http://www.bls.gov/cpi/&gt;</t>
  </si>
  <si>
    <t>1968 - Present: EIA Petroleum Marketing Monthly &lt;http://www.eia.gov/oil_gas/petroleum/data_publications/petroleum_marketing_monthly/pmm.html&gt;</t>
  </si>
  <si>
    <t>1976 - 1990: EIA Monthly Energy Review &lt;http://www.eia.doe.gov/emeu/mer/prices.html&gt;, unleaded gasoline</t>
  </si>
  <si>
    <t>1991 - Present: EIA Weekly Petroleum Status Report &lt;http://www.eia.gov/oil_gas/petroleum/data_publications/weekly_petroleum_status_report/wpsr.html&gt;, unleaded gasoline</t>
  </si>
  <si>
    <t>1978 - Present: U.S. Bureau of Labor Statistics (BLS), consumer price survey &lt;http://www.bls.gov/cpi/&gt;</t>
  </si>
  <si>
    <t>2012Q1</t>
  </si>
  <si>
    <t>2012Q2</t>
  </si>
  <si>
    <t>2012Q3</t>
  </si>
  <si>
    <t>2012Q4</t>
  </si>
  <si>
    <t>Motor Gasoline Regular Grade Retail Prices (Annual)</t>
  </si>
  <si>
    <t>Motor Gasoline Regular Grade Retail Prices (Quarterly)</t>
  </si>
  <si>
    <t>Motor Gasoline Regular Grade Retail Prices (Monthly)</t>
  </si>
  <si>
    <t>Annual Average Motor Gasoline Regular Retail Price</t>
  </si>
  <si>
    <t>Quarterly Average Motor Gasoline Regular Grade Retail Price</t>
  </si>
  <si>
    <t>Monthly Average Motor Gasoline Regular Grade Retail Price</t>
  </si>
  <si>
    <t>- Motor Gasoline Regular Grade Retail Price:  U.S. total motor gasoline consumption</t>
  </si>
  <si>
    <t>- Residential Electricity Retail Price:  U.S. retail sales of electricity to residential sector</t>
  </si>
  <si>
    <t>On-highway Diesel Retail Prices (Annual)</t>
  </si>
  <si>
    <t>On-highway Diesel Retail Prices (Quarterly)</t>
  </si>
  <si>
    <t>On-highway Diesel Retail Prices (Monthly)</t>
  </si>
  <si>
    <t>Heating Oil Retail Prices (Annual)</t>
  </si>
  <si>
    <t>Heating Oil Retail Prices (Quarterly)</t>
  </si>
  <si>
    <t>Heating Oil Retail Prices (Monthly)</t>
  </si>
  <si>
    <t>Residential Natural Gas Retail Prices (Annual)</t>
  </si>
  <si>
    <t>Residential Natural Gas Retail Prices (Quarterly)</t>
  </si>
  <si>
    <t>Residential Natural Gas Retail Prices (Monthly)</t>
  </si>
  <si>
    <t>Residential Electricity Retail Prices (Annual)</t>
  </si>
  <si>
    <t>Residential Electricity Retail Prices (Quarterly)</t>
  </si>
  <si>
    <t>Residential Electricity Retail Prices (Monthly)</t>
  </si>
  <si>
    <t>- Residential Natural Gas Retail Price:  U.S. natural gas consumption by residential sector</t>
  </si>
  <si>
    <t>- On-Highway Diesel Fuel Retail Price:  U.S. distillate fuel oil supplied for on-highway use</t>
  </si>
  <si>
    <t>On-Highway Diesel Fuel Retail Price (including taxes)</t>
  </si>
  <si>
    <t>Heating Oil Retail Price (No. 2 fuel oil, including taxes)</t>
  </si>
  <si>
    <t xml:space="preserve">Residential Natural Gas Retail Price (including taxes)   </t>
  </si>
  <si>
    <t xml:space="preserve">Residential Electricity Retail Price (including taxes)   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</si>
  <si>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</si>
  <si>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</si>
  <si>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</si>
  <si>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</si>
  <si>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</si>
  <si>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</si>
  <si>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</si>
  <si>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</si>
  <si>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</si>
  <si>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</si>
  <si>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</si>
  <si>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</si>
  <si>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1974Q1</t>
  </si>
  <si>
    <t>1974Q2</t>
  </si>
  <si>
    <t>1974Q3</t>
  </si>
  <si>
    <t>1974Q4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</si>
</sst>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2" fillId="0" borderId="1" xfId="0" applyFont="1" applyBorder="1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quotePrefix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/>
    <xf numFmtId="0" fontId="6" fillId="0" borderId="0" xfId="1" applyNumberFormat="1" applyFill="1" applyBorder="1" applyAlignment="1" applyProtection="1">
      <alignment horizontal="left"/>
    </xf>
    <xf numFmtId="0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0" fontId="0" fillId="0" borderId="1" xfId="0" applyBorder="1"/>
    <xf numFmtId="2" fontId="7" fillId="0" borderId="0" xfId="0" applyNumberFormat="1" applyFont="1" applyBorder="1"/>
    <xf numFmtId="0" fontId="0" fillId="0" borderId="0" xfId="0" applyNumberFormat="1"/>
    <xf numFmtId="165" fontId="4" fillId="0" borderId="2" xfId="0" applyNumberFormat="1" applyFont="1" applyBorder="1"/>
    <xf numFmtId="0" fontId="0" fillId="0" borderId="2" xfId="0" applyBorder="1"/>
    <xf numFmtId="0" fontId="6" fillId="0" borderId="2" xfId="1" applyBorder="1" applyAlignment="1" applyProtection="1"/>
    <xf numFmtId="166" fontId="1" fillId="0" borderId="0" xfId="0" applyNumberFormat="1" applyFont="1"/>
    <xf numFmtId="166" fontId="7" fillId="0" borderId="0" xfId="0" applyNumberFormat="1" applyFont="1" applyBorder="1"/>
    <xf numFmtId="166" fontId="1" fillId="0" borderId="1" xfId="0" applyNumberFormat="1" applyFont="1" applyBorder="1"/>
    <xf numFmtId="0" fontId="8" fillId="0" borderId="0" xfId="1" applyFont="1" applyAlignment="1" applyProtection="1"/>
    <xf numFmtId="0" fontId="0" fillId="0" borderId="0" xfId="0" applyAlignment="1">
      <alignment horizontal="left"/>
    </xf>
    <xf numFmtId="0" fontId="9" fillId="0" borderId="0" xfId="1" applyFont="1" applyAlignment="1" applyProtection="1">
      <alignment horizontal="left"/>
    </xf>
    <xf numFmtId="0" fontId="6" fillId="0" borderId="0" xfId="1" applyAlignment="1" applyProtection="1">
      <alignment horizontal="left"/>
    </xf>
    <xf numFmtId="0" fontId="10" fillId="0" borderId="0" xfId="0" applyFont="1"/>
    <xf numFmtId="0" fontId="0" fillId="0" borderId="0" xfId="0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1" applyNumberFormat="1" applyFill="1" applyBorder="1" applyAlignment="1" applyProtection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left"/>
    </xf>
    <xf numFmtId="0" fontId="0" fillId="0" borderId="3" xfId="0" applyBorder="1" applyAlignment="1">
      <alignment horizontal="left"/>
    </xf>
    <xf numFmtId="0" fontId="6" fillId="0" borderId="0" xfId="1" applyAlignment="1" applyProtection="1">
      <alignment horizontal="left"/>
    </xf>
    <xf numFmtId="0" fontId="9" fillId="0" borderId="0" xfId="1" applyFont="1" applyAlignment="1" applyProtection="1">
      <alignment horizontal="left"/>
    </xf>
    <xf numFmtId="164" fontId="5" fillId="0" borderId="0" xfId="0" applyNumberFormat="1" applyFont="1" applyAlignment="1">
      <alignment horizontal="right"/>
    </xf>
    <xf numFmtId="0" fontId="4" fillId="0" borderId="0" xfId="0" applyFont="1" applyBorder="1" applyAlignment="1">
      <alignment horizontal="left"/>
    </xf>
    <xf numFmtId="0" fontId="8" fillId="0" borderId="0" xfId="1" applyFont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42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3490285190861208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713656050816260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Oil-A'!$A$41:$A$86</c:f>
              <c:numCache>
                <c:formatCode>General</c:formatCode>
                <c:ptCount val="46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</c:numCache>
            </c:numRef>
          </c:cat>
          <c:val>
            <c:numRef>
              <c:f>'Crude Oil-A'!$E$41:$E$88</c:f>
              <c:numCache>
                <c:formatCode>General</c:formatCode>
                <c:ptCount val="48"/>
                <c:pt idx="46">
                  <c:v>1</c:v>
                </c:pt>
                <c:pt idx="4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3995392"/>
        <c:axId val="10389152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Oil-A'!$A$41:$A$88</c:f>
              <c:numCache>
                <c:formatCode>General</c:formatCode>
                <c:ptCount val="48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</c:numCache>
            </c:numRef>
          </c:cat>
          <c:val>
            <c:numRef>
              <c:f>'Crude Oil-A'!$C$41:$C$88</c:f>
              <c:numCache>
                <c:formatCode>0.00</c:formatCode>
                <c:ptCount val="48"/>
                <c:pt idx="0">
                  <c:v>2.9</c:v>
                </c:pt>
                <c:pt idx="1">
                  <c:v>2.8</c:v>
                </c:pt>
                <c:pt idx="2">
                  <c:v>2.96</c:v>
                </c:pt>
                <c:pt idx="3">
                  <c:v>3.17</c:v>
                </c:pt>
                <c:pt idx="4">
                  <c:v>3.22</c:v>
                </c:pt>
                <c:pt idx="5">
                  <c:v>4.08</c:v>
                </c:pt>
                <c:pt idx="6">
                  <c:v>12.52</c:v>
                </c:pt>
                <c:pt idx="7">
                  <c:v>13.946718203</c:v>
                </c:pt>
                <c:pt idx="8">
                  <c:v>13.483572863999999</c:v>
                </c:pt>
                <c:pt idx="9">
                  <c:v>14.525864502999999</c:v>
                </c:pt>
                <c:pt idx="10">
                  <c:v>14.56930006</c:v>
                </c:pt>
                <c:pt idx="11">
                  <c:v>21.573135913000002</c:v>
                </c:pt>
                <c:pt idx="12">
                  <c:v>33.858791771</c:v>
                </c:pt>
                <c:pt idx="13">
                  <c:v>37.099725198999998</c:v>
                </c:pt>
                <c:pt idx="14">
                  <c:v>33.568900286999998</c:v>
                </c:pt>
                <c:pt idx="15">
                  <c:v>29.314416294000001</c:v>
                </c:pt>
                <c:pt idx="16">
                  <c:v>28.876823650999999</c:v>
                </c:pt>
                <c:pt idx="17">
                  <c:v>26.991316866999998</c:v>
                </c:pt>
                <c:pt idx="18">
                  <c:v>13.934331794</c:v>
                </c:pt>
                <c:pt idx="19">
                  <c:v>18.138013121</c:v>
                </c:pt>
                <c:pt idx="20">
                  <c:v>14.602182092</c:v>
                </c:pt>
                <c:pt idx="21">
                  <c:v>18.071612658999999</c:v>
                </c:pt>
                <c:pt idx="22">
                  <c:v>21.733567231999999</c:v>
                </c:pt>
                <c:pt idx="23">
                  <c:v>18.725637669000001</c:v>
                </c:pt>
                <c:pt idx="24">
                  <c:v>18.208122711000001</c:v>
                </c:pt>
                <c:pt idx="25">
                  <c:v>16.133509063000002</c:v>
                </c:pt>
                <c:pt idx="26">
                  <c:v>15.538111376</c:v>
                </c:pt>
                <c:pt idx="27">
                  <c:v>17.141829372</c:v>
                </c:pt>
                <c:pt idx="28">
                  <c:v>20.618924849999999</c:v>
                </c:pt>
                <c:pt idx="29">
                  <c:v>18.488877165000002</c:v>
                </c:pt>
                <c:pt idx="30">
                  <c:v>12.066664086999999</c:v>
                </c:pt>
                <c:pt idx="31">
                  <c:v>17.271496745</c:v>
                </c:pt>
                <c:pt idx="32">
                  <c:v>27.721609297000001</c:v>
                </c:pt>
                <c:pt idx="33">
                  <c:v>21.993048731999998</c:v>
                </c:pt>
                <c:pt idx="34">
                  <c:v>23.712193128999999</c:v>
                </c:pt>
                <c:pt idx="35">
                  <c:v>27.727315847</c:v>
                </c:pt>
                <c:pt idx="36">
                  <c:v>35.892836543999998</c:v>
                </c:pt>
                <c:pt idx="37">
                  <c:v>48.887001327</c:v>
                </c:pt>
                <c:pt idx="38">
                  <c:v>59.048347649999997</c:v>
                </c:pt>
                <c:pt idx="39">
                  <c:v>67.185930760999995</c:v>
                </c:pt>
                <c:pt idx="40">
                  <c:v>92.573665360000007</c:v>
                </c:pt>
                <c:pt idx="41">
                  <c:v>59.036944228000003</c:v>
                </c:pt>
                <c:pt idx="42">
                  <c:v>75.825638045000005</c:v>
                </c:pt>
                <c:pt idx="43">
                  <c:v>102.58033186</c:v>
                </c:pt>
                <c:pt idx="44">
                  <c:v>101.08643601</c:v>
                </c:pt>
                <c:pt idx="45">
                  <c:v>98.121134235</c:v>
                </c:pt>
                <c:pt idx="46">
                  <c:v>93.415357983999996</c:v>
                </c:pt>
                <c:pt idx="47">
                  <c:v>91.137343727000001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Oil-A'!$A$92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Oil-A'!$A$41:$A$88</c:f>
              <c:numCache>
                <c:formatCode>General</c:formatCode>
                <c:ptCount val="48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</c:numCache>
            </c:numRef>
          </c:cat>
          <c:val>
            <c:numRef>
              <c:f>'Crude Oil-A'!$D$41:$D$88</c:f>
              <c:numCache>
                <c:formatCode>0.00</c:formatCode>
                <c:ptCount val="48"/>
                <c:pt idx="0">
                  <c:v>19.881633333333333</c:v>
                </c:pt>
                <c:pt idx="1">
                  <c:v>18.202258310626704</c:v>
                </c:pt>
                <c:pt idx="2">
                  <c:v>18.200917938144329</c:v>
                </c:pt>
                <c:pt idx="3">
                  <c:v>18.674008197530863</c:v>
                </c:pt>
                <c:pt idx="4">
                  <c:v>18.378619904306223</c:v>
                </c:pt>
                <c:pt idx="5">
                  <c:v>21.92353081081081</c:v>
                </c:pt>
                <c:pt idx="6">
                  <c:v>60.588571845841784</c:v>
                </c:pt>
                <c:pt idx="7">
                  <c:v>61.818902929576566</c:v>
                </c:pt>
                <c:pt idx="8">
                  <c:v>56.503022608011861</c:v>
                </c:pt>
                <c:pt idx="9">
                  <c:v>57.171981458799252</c:v>
                </c:pt>
                <c:pt idx="10">
                  <c:v>53.277881424095284</c:v>
                </c:pt>
                <c:pt idx="11">
                  <c:v>70.910357798752869</c:v>
                </c:pt>
                <c:pt idx="12">
                  <c:v>98.054019792528706</c:v>
                </c:pt>
                <c:pt idx="13">
                  <c:v>97.337656870818762</c:v>
                </c:pt>
                <c:pt idx="14">
                  <c:v>82.964656107803862</c:v>
                </c:pt>
                <c:pt idx="15">
                  <c:v>70.230845660379046</c:v>
                </c:pt>
                <c:pt idx="16">
                  <c:v>66.286924658246392</c:v>
                </c:pt>
                <c:pt idx="17">
                  <c:v>59.847375293699933</c:v>
                </c:pt>
                <c:pt idx="18">
                  <c:v>30.307200233187977</c:v>
                </c:pt>
                <c:pt idx="19">
                  <c:v>38.087369063306205</c:v>
                </c:pt>
                <c:pt idx="20">
                  <c:v>29.454937752158305</c:v>
                </c:pt>
                <c:pt idx="21">
                  <c:v>34.786672112605672</c:v>
                </c:pt>
                <c:pt idx="22">
                  <c:v>39.685075147006444</c:v>
                </c:pt>
                <c:pt idx="23">
                  <c:v>32.809462507017784</c:v>
                </c:pt>
                <c:pt idx="24">
                  <c:v>30.961002315694007</c:v>
                </c:pt>
                <c:pt idx="25">
                  <c:v>26.64216050421814</c:v>
                </c:pt>
                <c:pt idx="26">
                  <c:v>25.009791849158574</c:v>
                </c:pt>
                <c:pt idx="27">
                  <c:v>26.838176495216921</c:v>
                </c:pt>
                <c:pt idx="28">
                  <c:v>31.361131657531299</c:v>
                </c:pt>
                <c:pt idx="29">
                  <c:v>27.479015221771277</c:v>
                </c:pt>
                <c:pt idx="30">
                  <c:v>17.660814219741493</c:v>
                </c:pt>
                <c:pt idx="31">
                  <c:v>24.736128773822045</c:v>
                </c:pt>
                <c:pt idx="32">
                  <c:v>38.409585001054111</c:v>
                </c:pt>
                <c:pt idx="33">
                  <c:v>29.637615076463774</c:v>
                </c:pt>
                <c:pt idx="34">
                  <c:v>31.452440057828358</c:v>
                </c:pt>
                <c:pt idx="35">
                  <c:v>35.952021325276746</c:v>
                </c:pt>
                <c:pt idx="36">
                  <c:v>45.330443790289848</c:v>
                </c:pt>
                <c:pt idx="37">
                  <c:v>59.730835890727342</c:v>
                </c:pt>
                <c:pt idx="38">
                  <c:v>69.894064563100443</c:v>
                </c:pt>
                <c:pt idx="39">
                  <c:v>77.307178417507373</c:v>
                </c:pt>
                <c:pt idx="40">
                  <c:v>102.60511953711789</c:v>
                </c:pt>
                <c:pt idx="41">
                  <c:v>65.644594507264642</c:v>
                </c:pt>
                <c:pt idx="42">
                  <c:v>82.953370932059869</c:v>
                </c:pt>
                <c:pt idx="43">
                  <c:v>108.80436580697216</c:v>
                </c:pt>
                <c:pt idx="44">
                  <c:v>105.04039748303659</c:v>
                </c:pt>
                <c:pt idx="45">
                  <c:v>100.48796289209255</c:v>
                </c:pt>
                <c:pt idx="46">
                  <c:v>93.935162313227138</c:v>
                </c:pt>
                <c:pt idx="47">
                  <c:v>90.073836031608863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93344"/>
        <c:axId val="103890944"/>
      </c:lineChart>
      <c:catAx>
        <c:axId val="1039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9094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03890944"/>
        <c:scaling>
          <c:orientation val="minMax"/>
          <c:max val="12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93344"/>
        <c:crosses val="autoZero"/>
        <c:crossBetween val="between"/>
        <c:majorUnit val="10"/>
      </c:valAx>
      <c:catAx>
        <c:axId val="10399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03891520"/>
        <c:crosses val="autoZero"/>
        <c:auto val="1"/>
        <c:lblAlgn val="ctr"/>
        <c:lblOffset val="100"/>
        <c:noMultiLvlLbl val="0"/>
      </c:catAx>
      <c:valAx>
        <c:axId val="1038915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0399539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642093396044034"/>
          <c:y val="0.21064851268591425"/>
          <c:w val="0.39709219233502041"/>
          <c:h val="4.340277777777767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20169458683458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Oil-A'!$A$41:$A$77</c:f>
              <c:numCache>
                <c:formatCode>General</c:formatCode>
                <c:ptCount val="3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</c:numCache>
            </c:numRef>
          </c:cat>
          <c:val>
            <c:numRef>
              <c:f>'Heat Oil-A'!$E$41:$E$77</c:f>
              <c:numCache>
                <c:formatCode>General</c:formatCode>
                <c:ptCount val="37"/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1301376"/>
        <c:axId val="13084435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Oil-A'!$A$41:$A$77</c:f>
              <c:numCache>
                <c:formatCode>General</c:formatCode>
                <c:ptCount val="3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</c:numCache>
            </c:numRef>
          </c:cat>
          <c:val>
            <c:numRef>
              <c:f>'Heat Oil-A'!$C$41:$C$77</c:f>
              <c:numCache>
                <c:formatCode>0.00</c:formatCode>
                <c:ptCount val="37"/>
                <c:pt idx="0">
                  <c:v>0.70542796355000004</c:v>
                </c:pt>
                <c:pt idx="1">
                  <c:v>1.0047148763</c:v>
                </c:pt>
                <c:pt idx="2">
                  <c:v>1.2350862946000001</c:v>
                </c:pt>
                <c:pt idx="3">
                  <c:v>1.2119982076</c:v>
                </c:pt>
                <c:pt idx="4">
                  <c:v>1.1061730213000001</c:v>
                </c:pt>
                <c:pt idx="5">
                  <c:v>1.1224079741999999</c:v>
                </c:pt>
                <c:pt idx="6">
                  <c:v>1.0822391057</c:v>
                </c:pt>
                <c:pt idx="7">
                  <c:v>0.85190441969999997</c:v>
                </c:pt>
                <c:pt idx="8">
                  <c:v>0.85255131241000004</c:v>
                </c:pt>
                <c:pt idx="9">
                  <c:v>0.84934335863999999</c:v>
                </c:pt>
                <c:pt idx="10">
                  <c:v>0.89470909488000006</c:v>
                </c:pt>
                <c:pt idx="11">
                  <c:v>1.1017689517</c:v>
                </c:pt>
                <c:pt idx="12">
                  <c:v>1.037275248</c:v>
                </c:pt>
                <c:pt idx="13">
                  <c:v>0.96344384230000002</c:v>
                </c:pt>
                <c:pt idx="14">
                  <c:v>0.94759478062000002</c:v>
                </c:pt>
                <c:pt idx="15">
                  <c:v>0.921898365</c:v>
                </c:pt>
                <c:pt idx="16">
                  <c:v>0.89670023197000004</c:v>
                </c:pt>
                <c:pt idx="17">
                  <c:v>1.0274646148</c:v>
                </c:pt>
                <c:pt idx="18">
                  <c:v>1.0281359794</c:v>
                </c:pt>
                <c:pt idx="19">
                  <c:v>0.88759809862000005</c:v>
                </c:pt>
                <c:pt idx="20">
                  <c:v>0.90282457226000001</c:v>
                </c:pt>
                <c:pt idx="21">
                  <c:v>1.3818291677000001</c:v>
                </c:pt>
                <c:pt idx="22">
                  <c:v>1.3312892314</c:v>
                </c:pt>
                <c:pt idx="23">
                  <c:v>1.1661154297</c:v>
                </c:pt>
                <c:pt idx="24">
                  <c:v>1.4278894025</c:v>
                </c:pt>
                <c:pt idx="25">
                  <c:v>1.6476590972</c:v>
                </c:pt>
                <c:pt idx="26">
                  <c:v>2.1952958416000001</c:v>
                </c:pt>
                <c:pt idx="27">
                  <c:v>2.4732490348999998</c:v>
                </c:pt>
                <c:pt idx="28">
                  <c:v>2.6644317759999998</c:v>
                </c:pt>
                <c:pt idx="29">
                  <c:v>3.5088583164</c:v>
                </c:pt>
                <c:pt idx="30">
                  <c:v>2.5240142991000001</c:v>
                </c:pt>
                <c:pt idx="31">
                  <c:v>2.9706917405</c:v>
                </c:pt>
                <c:pt idx="32">
                  <c:v>3.6567494282999999</c:v>
                </c:pt>
                <c:pt idx="33">
                  <c:v>3.7859787318000002</c:v>
                </c:pt>
                <c:pt idx="34">
                  <c:v>3.7828018549000002</c:v>
                </c:pt>
                <c:pt idx="35">
                  <c:v>3.7939792389</c:v>
                </c:pt>
                <c:pt idx="36">
                  <c:v>3.6465570348999998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Oil-A'!$A$81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Oil-A'!$A$41:$A$77</c:f>
              <c:numCache>
                <c:formatCode>General</c:formatCode>
                <c:ptCount val="3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</c:numCache>
            </c:numRef>
          </c:cat>
          <c:val>
            <c:numRef>
              <c:f>'Heat Oil-A'!$D$41:$D$77</c:f>
              <c:numCache>
                <c:formatCode>0.00</c:formatCode>
                <c:ptCount val="37"/>
                <c:pt idx="0">
                  <c:v>2.3187240602527646</c:v>
                </c:pt>
                <c:pt idx="1">
                  <c:v>2.909623386235161</c:v>
                </c:pt>
                <c:pt idx="2">
                  <c:v>3.2404662111315652</c:v>
                </c:pt>
                <c:pt idx="3">
                  <c:v>2.9954217635109472</c:v>
                </c:pt>
                <c:pt idx="4">
                  <c:v>2.6501454422101642</c:v>
                </c:pt>
                <c:pt idx="5">
                  <c:v>2.5764943444198325</c:v>
                </c:pt>
                <c:pt idx="6">
                  <c:v>2.3996298600582131</c:v>
                </c:pt>
                <c:pt idx="7">
                  <c:v>1.8528938602210601</c:v>
                </c:pt>
                <c:pt idx="8">
                  <c:v>1.7902421982246035</c:v>
                </c:pt>
                <c:pt idx="9">
                  <c:v>1.7132614564953517</c:v>
                </c:pt>
                <c:pt idx="10">
                  <c:v>1.722256475226988</c:v>
                </c:pt>
                <c:pt idx="11">
                  <c:v>2.0118088842072428</c:v>
                </c:pt>
                <c:pt idx="12">
                  <c:v>1.8174250703917951</c:v>
                </c:pt>
                <c:pt idx="13">
                  <c:v>1.6382351715188541</c:v>
                </c:pt>
                <c:pt idx="14">
                  <c:v>1.5648159454743544</c:v>
                </c:pt>
                <c:pt idx="15">
                  <c:v>1.4838667104898229</c:v>
                </c:pt>
                <c:pt idx="16">
                  <c:v>1.4039224499704006</c:v>
                </c:pt>
                <c:pt idx="17">
                  <c:v>1.562761069872054</c:v>
                </c:pt>
                <c:pt idx="18">
                  <c:v>1.5280627360900809</c:v>
                </c:pt>
                <c:pt idx="19">
                  <c:v>1.2990918623823966</c:v>
                </c:pt>
                <c:pt idx="20">
                  <c:v>1.2930196617765199</c:v>
                </c:pt>
                <c:pt idx="21">
                  <c:v>1.9145888792052479</c:v>
                </c:pt>
                <c:pt idx="22">
                  <c:v>1.7940322088344891</c:v>
                </c:pt>
                <c:pt idx="23">
                  <c:v>1.5467643778715618</c:v>
                </c:pt>
                <c:pt idx="24">
                  <c:v>1.8514417526776576</c:v>
                </c:pt>
                <c:pt idx="25">
                  <c:v>2.0808920465125418</c:v>
                </c:pt>
                <c:pt idx="26">
                  <c:v>2.6822437884686781</c:v>
                </c:pt>
                <c:pt idx="27">
                  <c:v>2.9275235397027481</c:v>
                </c:pt>
                <c:pt idx="28">
                  <c:v>3.0658160176605733</c:v>
                </c:pt>
                <c:pt idx="29">
                  <c:v>3.8890847153233232</c:v>
                </c:pt>
                <c:pt idx="30">
                  <c:v>2.8065120470170766</c:v>
                </c:pt>
                <c:pt idx="31">
                  <c:v>3.2499415794992141</c:v>
                </c:pt>
                <c:pt idx="32">
                  <c:v>3.8786217128269431</c:v>
                </c:pt>
                <c:pt idx="33">
                  <c:v>3.9340659988374123</c:v>
                </c:pt>
                <c:pt idx="34">
                  <c:v>3.8740486989574405</c:v>
                </c:pt>
                <c:pt idx="35">
                  <c:v>3.8150906158292188</c:v>
                </c:pt>
                <c:pt idx="36">
                  <c:v>3.6040043192984159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81184"/>
        <c:axId val="130843776"/>
      </c:lineChart>
      <c:catAx>
        <c:axId val="13078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4377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30843776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781184"/>
        <c:crosses val="autoZero"/>
        <c:crossBetween val="between"/>
        <c:majorUnit val="0.5"/>
      </c:valAx>
      <c:catAx>
        <c:axId val="13130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0844352"/>
        <c:crosses val="autoZero"/>
        <c:auto val="1"/>
        <c:lblAlgn val="ctr"/>
        <c:lblOffset val="100"/>
        <c:noMultiLvlLbl val="0"/>
      </c:catAx>
      <c:valAx>
        <c:axId val="13084435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3130137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102943507900805"/>
          <c:y val="0.16550962379702541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Retail Heating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218845966401856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'Heat Oil-Q'!$A$41:$A$188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'Heat Oil-Q'!$E$41:$E$188</c:f>
              <c:numCache>
                <c:formatCode>General</c:formatCode>
                <c:ptCount val="148"/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1491840"/>
        <c:axId val="13084838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'Heat Oil-Q'!$A$41:$A$188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'Heat Oil-Q'!$C$41:$C$188</c:f>
              <c:numCache>
                <c:formatCode>0.00</c:formatCode>
                <c:ptCount val="148"/>
                <c:pt idx="0">
                  <c:v>0.57623897622999998</c:v>
                </c:pt>
                <c:pt idx="1">
                  <c:v>0.6599157148</c:v>
                </c:pt>
                <c:pt idx="2">
                  <c:v>0.80271502832999997</c:v>
                </c:pt>
                <c:pt idx="3">
                  <c:v>0.87029019546999997</c:v>
                </c:pt>
                <c:pt idx="4">
                  <c:v>0.96508632602</c:v>
                </c:pt>
                <c:pt idx="5">
                  <c:v>1.012564971</c:v>
                </c:pt>
                <c:pt idx="6">
                  <c:v>1.0205212549</c:v>
                </c:pt>
                <c:pt idx="7">
                  <c:v>1.0387811377</c:v>
                </c:pt>
                <c:pt idx="8">
                  <c:v>1.2141389837000001</c:v>
                </c:pt>
                <c:pt idx="9">
                  <c:v>1.2686170522</c:v>
                </c:pt>
                <c:pt idx="10">
                  <c:v>1.2450404405</c:v>
                </c:pt>
                <c:pt idx="11">
                  <c:v>1.2386030559000001</c:v>
                </c:pt>
                <c:pt idx="12">
                  <c:v>1.2376649224</c:v>
                </c:pt>
                <c:pt idx="13">
                  <c:v>1.1724713485</c:v>
                </c:pt>
                <c:pt idx="14">
                  <c:v>1.194267129</c:v>
                </c:pt>
                <c:pt idx="15">
                  <c:v>1.2264127267</c:v>
                </c:pt>
                <c:pt idx="16">
                  <c:v>1.1530071591</c:v>
                </c:pt>
                <c:pt idx="17">
                  <c:v>1.0803724593999999</c:v>
                </c:pt>
                <c:pt idx="18">
                  <c:v>1.0842841632</c:v>
                </c:pt>
                <c:pt idx="19">
                  <c:v>1.0863018531999999</c:v>
                </c:pt>
                <c:pt idx="20">
                  <c:v>1.160657882</c:v>
                </c:pt>
                <c:pt idx="21">
                  <c:v>1.1332371138999999</c:v>
                </c:pt>
                <c:pt idx="22">
                  <c:v>1.0919652718999999</c:v>
                </c:pt>
                <c:pt idx="23">
                  <c:v>1.0878560101000001</c:v>
                </c:pt>
                <c:pt idx="24">
                  <c:v>1.0810753049999999</c:v>
                </c:pt>
                <c:pt idx="25">
                  <c:v>1.0785844913</c:v>
                </c:pt>
                <c:pt idx="26">
                  <c:v>1.0364975051</c:v>
                </c:pt>
                <c:pt idx="27">
                  <c:v>1.1152613571000001</c:v>
                </c:pt>
                <c:pt idx="28">
                  <c:v>1.0294986501000001</c:v>
                </c:pt>
                <c:pt idx="29">
                  <c:v>0.83965856087000001</c:v>
                </c:pt>
                <c:pt idx="30">
                  <c:v>0.73693927429999995</c:v>
                </c:pt>
                <c:pt idx="31">
                  <c:v>0.73985662575</c:v>
                </c:pt>
                <c:pt idx="32">
                  <c:v>0.83570835771999996</c:v>
                </c:pt>
                <c:pt idx="33">
                  <c:v>0.84107875837000001</c:v>
                </c:pt>
                <c:pt idx="34">
                  <c:v>0.84799073164000005</c:v>
                </c:pt>
                <c:pt idx="35">
                  <c:v>0.88091081057999998</c:v>
                </c:pt>
                <c:pt idx="36">
                  <c:v>0.88664865522000003</c:v>
                </c:pt>
                <c:pt idx="37">
                  <c:v>0.87109005593</c:v>
                </c:pt>
                <c:pt idx="38">
                  <c:v>0.82359298874999998</c:v>
                </c:pt>
                <c:pt idx="39">
                  <c:v>0.80688404330999997</c:v>
                </c:pt>
                <c:pt idx="40">
                  <c:v>0.88721589541000001</c:v>
                </c:pt>
                <c:pt idx="41">
                  <c:v>0.88720907379000002</c:v>
                </c:pt>
                <c:pt idx="42">
                  <c:v>0.85053032002999995</c:v>
                </c:pt>
                <c:pt idx="43">
                  <c:v>0.93529365716000001</c:v>
                </c:pt>
                <c:pt idx="44">
                  <c:v>1.0986480063999999</c:v>
                </c:pt>
                <c:pt idx="45">
                  <c:v>0.94418825917000004</c:v>
                </c:pt>
                <c:pt idx="46">
                  <c:v>1.0194915669</c:v>
                </c:pt>
                <c:pt idx="47">
                  <c:v>1.3004061866000001</c:v>
                </c:pt>
                <c:pt idx="48">
                  <c:v>1.1721897127000001</c:v>
                </c:pt>
                <c:pt idx="49">
                  <c:v>0.97913538136</c:v>
                </c:pt>
                <c:pt idx="50">
                  <c:v>0.93171838462000001</c:v>
                </c:pt>
                <c:pt idx="51">
                  <c:v>1.0028983386000001</c:v>
                </c:pt>
                <c:pt idx="52">
                  <c:v>0.97457252389000004</c:v>
                </c:pt>
                <c:pt idx="53">
                  <c:v>0.95223003170999998</c:v>
                </c:pt>
                <c:pt idx="54">
                  <c:v>0.94497635126000001</c:v>
                </c:pt>
                <c:pt idx="55">
                  <c:v>0.97257196798000001</c:v>
                </c:pt>
                <c:pt idx="56">
                  <c:v>0.97299705407000003</c:v>
                </c:pt>
                <c:pt idx="57">
                  <c:v>0.96418998059000005</c:v>
                </c:pt>
                <c:pt idx="58">
                  <c:v>0.91632136162</c:v>
                </c:pt>
                <c:pt idx="59">
                  <c:v>0.92065176935000004</c:v>
                </c:pt>
                <c:pt idx="60">
                  <c:v>0.95124020378999996</c:v>
                </c:pt>
                <c:pt idx="61">
                  <c:v>0.92116059073000001</c:v>
                </c:pt>
                <c:pt idx="62">
                  <c:v>0.89512473336999998</c:v>
                </c:pt>
                <c:pt idx="63">
                  <c:v>0.89535335895000001</c:v>
                </c:pt>
                <c:pt idx="64">
                  <c:v>0.91167343609999996</c:v>
                </c:pt>
                <c:pt idx="65">
                  <c:v>0.89886050106000004</c:v>
                </c:pt>
                <c:pt idx="66">
                  <c:v>0.87756214455000003</c:v>
                </c:pt>
                <c:pt idx="67">
                  <c:v>0.88912954448000003</c:v>
                </c:pt>
                <c:pt idx="68">
                  <c:v>1.0084884703999999</c:v>
                </c:pt>
                <c:pt idx="69">
                  <c:v>1.0297861765</c:v>
                </c:pt>
                <c:pt idx="70">
                  <c:v>0.95117790411000003</c:v>
                </c:pt>
                <c:pt idx="71">
                  <c:v>1.0972637257</c:v>
                </c:pt>
                <c:pt idx="72">
                  <c:v>1.1170015576000001</c:v>
                </c:pt>
                <c:pt idx="73">
                  <c:v>1.0282046018</c:v>
                </c:pt>
                <c:pt idx="74">
                  <c:v>0.94881506149999995</c:v>
                </c:pt>
                <c:pt idx="75">
                  <c:v>0.96992385098</c:v>
                </c:pt>
                <c:pt idx="76">
                  <c:v>0.94995127525</c:v>
                </c:pt>
                <c:pt idx="77">
                  <c:v>0.89844133309999996</c:v>
                </c:pt>
                <c:pt idx="78">
                  <c:v>0.83930482945999996</c:v>
                </c:pt>
                <c:pt idx="79">
                  <c:v>0.83343600641000004</c:v>
                </c:pt>
                <c:pt idx="80">
                  <c:v>0.83025642035000002</c:v>
                </c:pt>
                <c:pt idx="81">
                  <c:v>0.85027722939999995</c:v>
                </c:pt>
                <c:pt idx="82">
                  <c:v>0.89150886605000002</c:v>
                </c:pt>
                <c:pt idx="83">
                  <c:v>1.0360352735</c:v>
                </c:pt>
                <c:pt idx="84">
                  <c:v>1.3841300967000001</c:v>
                </c:pt>
                <c:pt idx="85">
                  <c:v>1.2673490735999999</c:v>
                </c:pt>
                <c:pt idx="86">
                  <c:v>1.3062562856</c:v>
                </c:pt>
                <c:pt idx="87">
                  <c:v>1.4933908174999999</c:v>
                </c:pt>
                <c:pt idx="88">
                  <c:v>1.4605444974999999</c:v>
                </c:pt>
                <c:pt idx="89">
                  <c:v>1.3471736356999999</c:v>
                </c:pt>
                <c:pt idx="90">
                  <c:v>1.2600649799999999</c:v>
                </c:pt>
                <c:pt idx="91">
                  <c:v>1.1730042249999999</c:v>
                </c:pt>
                <c:pt idx="92">
                  <c:v>1.1183458798999999</c:v>
                </c:pt>
                <c:pt idx="93">
                  <c:v>1.153460623</c:v>
                </c:pt>
                <c:pt idx="94">
                  <c:v>1.1456987785999999</c:v>
                </c:pt>
                <c:pt idx="95">
                  <c:v>1.2357705594999999</c:v>
                </c:pt>
                <c:pt idx="96">
                  <c:v>1.5793749051999999</c:v>
                </c:pt>
                <c:pt idx="97">
                  <c:v>1.4016812891999999</c:v>
                </c:pt>
                <c:pt idx="98">
                  <c:v>1.2821180691</c:v>
                </c:pt>
                <c:pt idx="99">
                  <c:v>1.3334570358</c:v>
                </c:pt>
                <c:pt idx="100">
                  <c:v>1.533138782</c:v>
                </c:pt>
                <c:pt idx="101">
                  <c:v>1.5283498156999999</c:v>
                </c:pt>
                <c:pt idx="102">
                  <c:v>1.6081544824</c:v>
                </c:pt>
                <c:pt idx="103">
                  <c:v>1.9111062217999999</c:v>
                </c:pt>
                <c:pt idx="104">
                  <c:v>1.9589998</c:v>
                </c:pt>
                <c:pt idx="105">
                  <c:v>2.0733925500999999</c:v>
                </c:pt>
                <c:pt idx="106">
                  <c:v>2.3589164782999998</c:v>
                </c:pt>
                <c:pt idx="107">
                  <c:v>2.4772255859999999</c:v>
                </c:pt>
                <c:pt idx="108">
                  <c:v>2.4231858371000001</c:v>
                </c:pt>
                <c:pt idx="109">
                  <c:v>2.5523196097</c:v>
                </c:pt>
                <c:pt idx="110">
                  <c:v>2.5926133375</c:v>
                </c:pt>
                <c:pt idx="111">
                  <c:v>2.4136356376000001</c:v>
                </c:pt>
                <c:pt idx="112">
                  <c:v>2.4298482577999998</c:v>
                </c:pt>
                <c:pt idx="113">
                  <c:v>2.560215828</c:v>
                </c:pt>
                <c:pt idx="114">
                  <c:v>2.6536648478</c:v>
                </c:pt>
                <c:pt idx="115">
                  <c:v>3.1297158138999999</c:v>
                </c:pt>
                <c:pt idx="116">
                  <c:v>3.4373400967999999</c:v>
                </c:pt>
                <c:pt idx="117">
                  <c:v>4.1485631010999997</c:v>
                </c:pt>
                <c:pt idx="118">
                  <c:v>4.2422574504000004</c:v>
                </c:pt>
                <c:pt idx="119">
                  <c:v>2.96154685</c:v>
                </c:pt>
                <c:pt idx="120">
                  <c:v>2.4403049689</c:v>
                </c:pt>
                <c:pt idx="121">
                  <c:v>2.3741208598000001</c:v>
                </c:pt>
                <c:pt idx="122">
                  <c:v>2.5241972577</c:v>
                </c:pt>
                <c:pt idx="123">
                  <c:v>2.7428503342999999</c:v>
                </c:pt>
                <c:pt idx="124">
                  <c:v>2.9261534042999999</c:v>
                </c:pt>
                <c:pt idx="125">
                  <c:v>2.9169175513000001</c:v>
                </c:pt>
                <c:pt idx="126">
                  <c:v>2.8169051159</c:v>
                </c:pt>
                <c:pt idx="127">
                  <c:v>3.0990293544999998</c:v>
                </c:pt>
                <c:pt idx="128">
                  <c:v>3.5825323055</c:v>
                </c:pt>
                <c:pt idx="129">
                  <c:v>3.9271274779000001</c:v>
                </c:pt>
                <c:pt idx="130">
                  <c:v>3.6679251863000002</c:v>
                </c:pt>
                <c:pt idx="131">
                  <c:v>3.6571343871000002</c:v>
                </c:pt>
                <c:pt idx="132">
                  <c:v>3.7808222506</c:v>
                </c:pt>
                <c:pt idx="133">
                  <c:v>3.7406960598999999</c:v>
                </c:pt>
                <c:pt idx="134">
                  <c:v>3.6707314213000002</c:v>
                </c:pt>
                <c:pt idx="135">
                  <c:v>3.8456542986</c:v>
                </c:pt>
                <c:pt idx="136">
                  <c:v>3.8927028074000001</c:v>
                </c:pt>
                <c:pt idx="137">
                  <c:v>3.6475955708000001</c:v>
                </c:pt>
                <c:pt idx="138">
                  <c:v>3.6552038085</c:v>
                </c:pt>
                <c:pt idx="139">
                  <c:v>3.7261901185999999</c:v>
                </c:pt>
                <c:pt idx="140">
                  <c:v>3.9721093123000002</c:v>
                </c:pt>
                <c:pt idx="141">
                  <c:v>3.8152671354000001</c:v>
                </c:pt>
                <c:pt idx="142">
                  <c:v>3.6548603555999999</c:v>
                </c:pt>
                <c:pt idx="143">
                  <c:v>3.5470359791999999</c:v>
                </c:pt>
                <c:pt idx="144">
                  <c:v>3.6815866879999999</c:v>
                </c:pt>
                <c:pt idx="145">
                  <c:v>3.6472562811999998</c:v>
                </c:pt>
                <c:pt idx="146">
                  <c:v>3.5420767900999999</c:v>
                </c:pt>
                <c:pt idx="147">
                  <c:v>3.6284696857999998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Oil-Q'!$A$193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'Heat Oil-Q'!$A$41:$A$188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'Heat Oil-Q'!$D$41:$D$188</c:f>
              <c:numCache>
                <c:formatCode>0.00</c:formatCode>
                <c:ptCount val="148"/>
                <c:pt idx="0">
                  <c:v>1.9866887926786547</c:v>
                </c:pt>
                <c:pt idx="1">
                  <c:v>2.2050760121946511</c:v>
                </c:pt>
                <c:pt idx="2">
                  <c:v>2.598526870732158</c:v>
                </c:pt>
                <c:pt idx="3">
                  <c:v>2.7308218332318899</c:v>
                </c:pt>
                <c:pt idx="4">
                  <c:v>2.9133265663638843</c:v>
                </c:pt>
                <c:pt idx="5">
                  <c:v>2.9568830569790898</c:v>
                </c:pt>
                <c:pt idx="6">
                  <c:v>2.9252168937106338</c:v>
                </c:pt>
                <c:pt idx="7">
                  <c:v>2.8963613749791057</c:v>
                </c:pt>
                <c:pt idx="8">
                  <c:v>3.294186426193904</c:v>
                </c:pt>
                <c:pt idx="9">
                  <c:v>3.3716986505673741</c:v>
                </c:pt>
                <c:pt idx="10">
                  <c:v>3.2193777125423484</c:v>
                </c:pt>
                <c:pt idx="11">
                  <c:v>3.1514975645326966</c:v>
                </c:pt>
                <c:pt idx="12">
                  <c:v>3.121370001270857</c:v>
                </c:pt>
                <c:pt idx="13">
                  <c:v>2.9148427787664359</c:v>
                </c:pt>
                <c:pt idx="14">
                  <c:v>2.9183452434032895</c:v>
                </c:pt>
                <c:pt idx="15">
                  <c:v>2.9877167233355126</c:v>
                </c:pt>
                <c:pt idx="16">
                  <c:v>2.8069794572981057</c:v>
                </c:pt>
                <c:pt idx="17">
                  <c:v>2.6000823390941652</c:v>
                </c:pt>
                <c:pt idx="18">
                  <c:v>2.5842965229030042</c:v>
                </c:pt>
                <c:pt idx="19">
                  <c:v>2.563496158414587</c:v>
                </c:pt>
                <c:pt idx="20">
                  <c:v>2.7006758117692726</c:v>
                </c:pt>
                <c:pt idx="21">
                  <c:v>2.612244032264893</c:v>
                </c:pt>
                <c:pt idx="22">
                  <c:v>2.4954084078907397</c:v>
                </c:pt>
                <c:pt idx="23">
                  <c:v>2.4647697221961442</c:v>
                </c:pt>
                <c:pt idx="24">
                  <c:v>2.4271252869700839</c:v>
                </c:pt>
                <c:pt idx="25">
                  <c:v>2.3997039773878441</c:v>
                </c:pt>
                <c:pt idx="26">
                  <c:v>2.2918179811654866</c:v>
                </c:pt>
                <c:pt idx="27">
                  <c:v>2.4410881511227078</c:v>
                </c:pt>
                <c:pt idx="28">
                  <c:v>2.2417162409545996</c:v>
                </c:pt>
                <c:pt idx="29">
                  <c:v>1.8372858782794057</c:v>
                </c:pt>
                <c:pt idx="30">
                  <c:v>1.6027226735349522</c:v>
                </c:pt>
                <c:pt idx="31">
                  <c:v>1.5979001009969074</c:v>
                </c:pt>
                <c:pt idx="32">
                  <c:v>1.7833896753264264</c:v>
                </c:pt>
                <c:pt idx="33">
                  <c:v>1.7747426332649949</c:v>
                </c:pt>
                <c:pt idx="34">
                  <c:v>1.7705363729796684</c:v>
                </c:pt>
                <c:pt idx="35">
                  <c:v>1.8222602499704597</c:v>
                </c:pt>
                <c:pt idx="36">
                  <c:v>1.819927859268643</c:v>
                </c:pt>
                <c:pt idx="37">
                  <c:v>1.7677146336988772</c:v>
                </c:pt>
                <c:pt idx="38">
                  <c:v>1.6511973598216765</c:v>
                </c:pt>
                <c:pt idx="39">
                  <c:v>1.6002167273423313</c:v>
                </c:pt>
                <c:pt idx="40">
                  <c:v>1.7397666857651541</c:v>
                </c:pt>
                <c:pt idx="41">
                  <c:v>1.7120786137521891</c:v>
                </c:pt>
                <c:pt idx="42">
                  <c:v>1.6285648759280047</c:v>
                </c:pt>
                <c:pt idx="43">
                  <c:v>1.7728441732139339</c:v>
                </c:pt>
                <c:pt idx="44">
                  <c:v>2.0472403169580855</c:v>
                </c:pt>
                <c:pt idx="45">
                  <c:v>1.7421814168404868</c:v>
                </c:pt>
                <c:pt idx="46">
                  <c:v>1.8491882177435826</c:v>
                </c:pt>
                <c:pt idx="47">
                  <c:v>2.3193400535421551</c:v>
                </c:pt>
                <c:pt idx="48">
                  <c:v>2.0751463228283238</c:v>
                </c:pt>
                <c:pt idx="49">
                  <c:v>1.7231501914800031</c:v>
                </c:pt>
                <c:pt idx="50">
                  <c:v>1.6272986787356203</c:v>
                </c:pt>
                <c:pt idx="51">
                  <c:v>1.7372053567495882</c:v>
                </c:pt>
                <c:pt idx="52">
                  <c:v>1.6767773287145002</c:v>
                </c:pt>
                <c:pt idx="53">
                  <c:v>1.6258301055256099</c:v>
                </c:pt>
                <c:pt idx="54">
                  <c:v>1.6012221583314654</c:v>
                </c:pt>
                <c:pt idx="55">
                  <c:v>1.6336716575732937</c:v>
                </c:pt>
                <c:pt idx="56">
                  <c:v>1.6225809502967641</c:v>
                </c:pt>
                <c:pt idx="57">
                  <c:v>1.5963640519997915</c:v>
                </c:pt>
                <c:pt idx="58">
                  <c:v>1.5101237664406255</c:v>
                </c:pt>
                <c:pt idx="59">
                  <c:v>1.5047869207522218</c:v>
                </c:pt>
                <c:pt idx="60">
                  <c:v>1.5470109565380821</c:v>
                </c:pt>
                <c:pt idx="61">
                  <c:v>1.4896303114127374</c:v>
                </c:pt>
                <c:pt idx="62">
                  <c:v>1.4342411070350654</c:v>
                </c:pt>
                <c:pt idx="63">
                  <c:v>1.4263056725942116</c:v>
                </c:pt>
                <c:pt idx="64">
                  <c:v>1.441714651196804</c:v>
                </c:pt>
                <c:pt idx="65">
                  <c:v>1.4099262248434872</c:v>
                </c:pt>
                <c:pt idx="66">
                  <c:v>1.3696146451198157</c:v>
                </c:pt>
                <c:pt idx="67">
                  <c:v>1.3801442489929774</c:v>
                </c:pt>
                <c:pt idx="68">
                  <c:v>1.5516215124729476</c:v>
                </c:pt>
                <c:pt idx="69">
                  <c:v>1.5708821871796639</c:v>
                </c:pt>
                <c:pt idx="70">
                  <c:v>1.4426677933337708</c:v>
                </c:pt>
                <c:pt idx="71">
                  <c:v>1.6499038283603951</c:v>
                </c:pt>
                <c:pt idx="72">
                  <c:v>1.6694118906900166</c:v>
                </c:pt>
                <c:pt idx="73">
                  <c:v>1.5331790163475203</c:v>
                </c:pt>
                <c:pt idx="74">
                  <c:v>1.407760683125904</c:v>
                </c:pt>
                <c:pt idx="75">
                  <c:v>1.431365223046372</c:v>
                </c:pt>
                <c:pt idx="76">
                  <c:v>1.3990061436335488</c:v>
                </c:pt>
                <c:pt idx="77">
                  <c:v>1.3188050074581263</c:v>
                </c:pt>
                <c:pt idx="78">
                  <c:v>1.2257152243616567</c:v>
                </c:pt>
                <c:pt idx="79">
                  <c:v>1.2114591533647447</c:v>
                </c:pt>
                <c:pt idx="80">
                  <c:v>1.202441792807829</c:v>
                </c:pt>
                <c:pt idx="81">
                  <c:v>1.2222864105761355</c:v>
                </c:pt>
                <c:pt idx="82">
                  <c:v>1.2721042383891303</c:v>
                </c:pt>
                <c:pt idx="83">
                  <c:v>1.4675057261572075</c:v>
                </c:pt>
                <c:pt idx="84">
                  <c:v>1.9413592287986323</c:v>
                </c:pt>
                <c:pt idx="85">
                  <c:v>1.7637388783535155</c:v>
                </c:pt>
                <c:pt idx="86">
                  <c:v>1.8014225555834322</c:v>
                </c:pt>
                <c:pt idx="87">
                  <c:v>2.0449163031737481</c:v>
                </c:pt>
                <c:pt idx="88">
                  <c:v>1.980989891959926</c:v>
                </c:pt>
                <c:pt idx="89">
                  <c:v>1.8144983843163343</c:v>
                </c:pt>
                <c:pt idx="90">
                  <c:v>1.6923951899496112</c:v>
                </c:pt>
                <c:pt idx="91">
                  <c:v>1.5766472045003381</c:v>
                </c:pt>
                <c:pt idx="92">
                  <c:v>1.4983967391418684</c:v>
                </c:pt>
                <c:pt idx="93">
                  <c:v>1.5333887855459483</c:v>
                </c:pt>
                <c:pt idx="94">
                  <c:v>1.5149105283055213</c:v>
                </c:pt>
                <c:pt idx="95">
                  <c:v>1.6244057618583261</c:v>
                </c:pt>
                <c:pt idx="96">
                  <c:v>2.0549352833619565</c:v>
                </c:pt>
                <c:pt idx="97">
                  <c:v>1.8267255715516999</c:v>
                </c:pt>
                <c:pt idx="98">
                  <c:v>1.6585245766357064</c:v>
                </c:pt>
                <c:pt idx="99">
                  <c:v>1.7184136454307404</c:v>
                </c:pt>
                <c:pt idx="100">
                  <c:v>1.9591624925230167</c:v>
                </c:pt>
                <c:pt idx="101">
                  <c:v>1.9378197751106485</c:v>
                </c:pt>
                <c:pt idx="102">
                  <c:v>2.0260844207486999</c:v>
                </c:pt>
                <c:pt idx="103">
                  <c:v>2.3821889130332039</c:v>
                </c:pt>
                <c:pt idx="104">
                  <c:v>2.4296173384646398</c:v>
                </c:pt>
                <c:pt idx="105">
                  <c:v>2.5542297688674207</c:v>
                </c:pt>
                <c:pt idx="106">
                  <c:v>2.8626111384853643</c:v>
                </c:pt>
                <c:pt idx="107">
                  <c:v>2.978408312250497</c:v>
                </c:pt>
                <c:pt idx="108">
                  <c:v>2.8983424518615744</c:v>
                </c:pt>
                <c:pt idx="109">
                  <c:v>3.0254954863082002</c:v>
                </c:pt>
                <c:pt idx="110">
                  <c:v>3.0445183905099258</c:v>
                </c:pt>
                <c:pt idx="111">
                  <c:v>2.8460175863616461</c:v>
                </c:pt>
                <c:pt idx="112">
                  <c:v>2.8373176260742907</c:v>
                </c:pt>
                <c:pt idx="113">
                  <c:v>2.9560679092580919</c:v>
                </c:pt>
                <c:pt idx="114">
                  <c:v>3.0446924238463438</c:v>
                </c:pt>
                <c:pt idx="115">
                  <c:v>3.5473776874974625</c:v>
                </c:pt>
                <c:pt idx="116">
                  <c:v>3.8543051657378684</c:v>
                </c:pt>
                <c:pt idx="117">
                  <c:v>4.5920629119112544</c:v>
                </c:pt>
                <c:pt idx="118">
                  <c:v>4.6244698032698919</c:v>
                </c:pt>
                <c:pt idx="119">
                  <c:v>3.3040405341623824</c:v>
                </c:pt>
                <c:pt idx="120">
                  <c:v>2.7413757410887674</c:v>
                </c:pt>
                <c:pt idx="121">
                  <c:v>2.6529191318445773</c:v>
                </c:pt>
                <c:pt idx="122">
                  <c:v>2.796557935503952</c:v>
                </c:pt>
                <c:pt idx="123">
                  <c:v>3.0151966807222972</c:v>
                </c:pt>
                <c:pt idx="124">
                  <c:v>3.2121025458918195</c:v>
                </c:pt>
                <c:pt idx="125">
                  <c:v>3.2022686481784168</c:v>
                </c:pt>
                <c:pt idx="126">
                  <c:v>3.0829675480039249</c:v>
                </c:pt>
                <c:pt idx="127">
                  <c:v>3.3658250717191258</c:v>
                </c:pt>
                <c:pt idx="128">
                  <c:v>3.8509361274933105</c:v>
                </c:pt>
                <c:pt idx="129">
                  <c:v>4.1705454719205584</c:v>
                </c:pt>
                <c:pt idx="130">
                  <c:v>3.8699428803065525</c:v>
                </c:pt>
                <c:pt idx="131">
                  <c:v>3.8437465713494356</c:v>
                </c:pt>
                <c:pt idx="132">
                  <c:v>3.9531612371273557</c:v>
                </c:pt>
                <c:pt idx="133">
                  <c:v>3.8977851122613449</c:v>
                </c:pt>
                <c:pt idx="134">
                  <c:v>3.8086694044993918</c:v>
                </c:pt>
                <c:pt idx="135">
                  <c:v>3.9664524690933969</c:v>
                </c:pt>
                <c:pt idx="136">
                  <c:v>4.0031299595042178</c:v>
                </c:pt>
                <c:pt idx="137">
                  <c:v>3.7473222372144619</c:v>
                </c:pt>
                <c:pt idx="138">
                  <c:v>3.7351036618342213</c:v>
                </c:pt>
                <c:pt idx="139">
                  <c:v>3.7969030067903327</c:v>
                </c:pt>
                <c:pt idx="140">
                  <c:v>4.0283740413560638</c:v>
                </c:pt>
                <c:pt idx="141">
                  <c:v>3.8405337625284925</c:v>
                </c:pt>
                <c:pt idx="142">
                  <c:v>3.6660067917231185</c:v>
                </c:pt>
                <c:pt idx="143">
                  <c:v>3.5418934109437412</c:v>
                </c:pt>
                <c:pt idx="144">
                  <c:v>3.6600052310812807</c:v>
                </c:pt>
                <c:pt idx="145">
                  <c:v>3.6121136378871759</c:v>
                </c:pt>
                <c:pt idx="146">
                  <c:v>3.4940719088765744</c:v>
                </c:pt>
                <c:pt idx="147">
                  <c:v>3.5647895695352303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90304"/>
        <c:axId val="130847808"/>
      </c:lineChart>
      <c:catAx>
        <c:axId val="13149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47808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30847808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490304"/>
        <c:crosses val="autoZero"/>
        <c:crossBetween val="between"/>
        <c:majorUnit val="0.5"/>
      </c:valAx>
      <c:catAx>
        <c:axId val="131491840"/>
        <c:scaling>
          <c:orientation val="minMax"/>
        </c:scaling>
        <c:delete val="1"/>
        <c:axPos val="b"/>
        <c:majorTickMark val="out"/>
        <c:minorTickMark val="none"/>
        <c:tickLblPos val="none"/>
        <c:crossAx val="130848384"/>
        <c:crosses val="autoZero"/>
        <c:auto val="1"/>
        <c:lblAlgn val="ctr"/>
        <c:lblOffset val="100"/>
        <c:noMultiLvlLbl val="0"/>
      </c:catAx>
      <c:valAx>
        <c:axId val="13084838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3149184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872483221476837"/>
          <c:y val="0.16145833333333445"/>
          <c:w val="0.39709172259507797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9474067419424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3946795713035978"/>
          <c:w val="0.86241704944535758"/>
          <c:h val="0.69039461213182218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Oil-M'!$A$41:$A$486</c:f>
              <c:numCache>
                <c:formatCode>mmmm\ yyyy</c:formatCode>
                <c:ptCount val="446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</c:numCache>
            </c:numRef>
          </c:cat>
          <c:val>
            <c:numRef>
              <c:f>'Heat Oil-M'!$E$41:$E$486</c:f>
              <c:numCache>
                <c:formatCode>General</c:formatCode>
                <c:ptCount val="446"/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1370496"/>
        <c:axId val="13122995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Oil-M'!$A$41:$A$486</c:f>
              <c:numCache>
                <c:formatCode>mmmm\ yyyy</c:formatCode>
                <c:ptCount val="446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</c:numCache>
            </c:numRef>
          </c:cat>
          <c:val>
            <c:numRef>
              <c:f>'Heat Oil-M'!$C$41:$C$486</c:f>
              <c:numCache>
                <c:formatCode>0.00</c:formatCode>
                <c:ptCount val="446"/>
                <c:pt idx="0">
                  <c:v>0.53300000000000003</c:v>
                </c:pt>
                <c:pt idx="1">
                  <c:v>0.54500000000000004</c:v>
                </c:pt>
                <c:pt idx="2">
                  <c:v>0.55500000000000005</c:v>
                </c:pt>
                <c:pt idx="3">
                  <c:v>0.57699999999999996</c:v>
                </c:pt>
                <c:pt idx="4">
                  <c:v>0.60499999999999998</c:v>
                </c:pt>
                <c:pt idx="5">
                  <c:v>0.627</c:v>
                </c:pt>
                <c:pt idx="6">
                  <c:v>0.65600000000000003</c:v>
                </c:pt>
                <c:pt idx="7">
                  <c:v>0.70899999999999996</c:v>
                </c:pt>
                <c:pt idx="8">
                  <c:v>0.752</c:v>
                </c:pt>
                <c:pt idx="9">
                  <c:v>0.8</c:v>
                </c:pt>
                <c:pt idx="10">
                  <c:v>0.84799999999999998</c:v>
                </c:pt>
                <c:pt idx="11">
                  <c:v>0.85599999999999998</c:v>
                </c:pt>
                <c:pt idx="12">
                  <c:v>0.86699999999999999</c:v>
                </c:pt>
                <c:pt idx="13">
                  <c:v>0.88300000000000001</c:v>
                </c:pt>
                <c:pt idx="14">
                  <c:v>0.92900000000000005</c:v>
                </c:pt>
                <c:pt idx="15">
                  <c:v>0.97699999999999998</c:v>
                </c:pt>
                <c:pt idx="16">
                  <c:v>1.006</c:v>
                </c:pt>
                <c:pt idx="17">
                  <c:v>1.01</c:v>
                </c:pt>
                <c:pt idx="18">
                  <c:v>1.0109999999999999</c:v>
                </c:pt>
                <c:pt idx="19">
                  <c:v>1.0169999999999999</c:v>
                </c:pt>
                <c:pt idx="20">
                  <c:v>1.022</c:v>
                </c:pt>
                <c:pt idx="21">
                  <c:v>1.0209999999999999</c:v>
                </c:pt>
                <c:pt idx="22">
                  <c:v>1.0189999999999999</c:v>
                </c:pt>
                <c:pt idx="23">
                  <c:v>1.0129999999999999</c:v>
                </c:pt>
                <c:pt idx="24">
                  <c:v>1.0249999999999999</c:v>
                </c:pt>
                <c:pt idx="25">
                  <c:v>1.0660000000000001</c:v>
                </c:pt>
                <c:pt idx="26">
                  <c:v>1.1499999999999999</c:v>
                </c:pt>
                <c:pt idx="27">
                  <c:v>1.26</c:v>
                </c:pt>
                <c:pt idx="28">
                  <c:v>1.29</c:v>
                </c:pt>
                <c:pt idx="29">
                  <c:v>1.28</c:v>
                </c:pt>
                <c:pt idx="30">
                  <c:v>1.2669999999999999</c:v>
                </c:pt>
                <c:pt idx="31">
                  <c:v>1.2589999999999999</c:v>
                </c:pt>
                <c:pt idx="32">
                  <c:v>1.2509999999999999</c:v>
                </c:pt>
                <c:pt idx="33">
                  <c:v>1.246</c:v>
                </c:pt>
                <c:pt idx="34">
                  <c:v>1.2390000000000001</c:v>
                </c:pt>
                <c:pt idx="35">
                  <c:v>1.232</c:v>
                </c:pt>
                <c:pt idx="36">
                  <c:v>1.2350000000000001</c:v>
                </c:pt>
                <c:pt idx="37">
                  <c:v>1.2470000000000001</c:v>
                </c:pt>
                <c:pt idx="38">
                  <c:v>1.254</c:v>
                </c:pt>
                <c:pt idx="39">
                  <c:v>1.248</c:v>
                </c:pt>
                <c:pt idx="40">
                  <c:v>1.208</c:v>
                </c:pt>
                <c:pt idx="41">
                  <c:v>1.1619999999999999</c:v>
                </c:pt>
                <c:pt idx="42">
                  <c:v>1.171</c:v>
                </c:pt>
                <c:pt idx="43">
                  <c:v>1.194</c:v>
                </c:pt>
                <c:pt idx="44">
                  <c:v>1.2</c:v>
                </c:pt>
                <c:pt idx="45">
                  <c:v>1.1950000000000001</c:v>
                </c:pt>
                <c:pt idx="46">
                  <c:v>1.1910000000000001</c:v>
                </c:pt>
                <c:pt idx="47">
                  <c:v>1.214</c:v>
                </c:pt>
                <c:pt idx="48">
                  <c:v>1.2370000000000001</c:v>
                </c:pt>
                <c:pt idx="49">
                  <c:v>1.2290000000000001</c:v>
                </c:pt>
                <c:pt idx="50">
                  <c:v>1.194</c:v>
                </c:pt>
                <c:pt idx="51">
                  <c:v>1.1599999999999999</c:v>
                </c:pt>
                <c:pt idx="52">
                  <c:v>1.101</c:v>
                </c:pt>
                <c:pt idx="53">
                  <c:v>1.07</c:v>
                </c:pt>
                <c:pt idx="54">
                  <c:v>1.089</c:v>
                </c:pt>
                <c:pt idx="55">
                  <c:v>1.087</c:v>
                </c:pt>
                <c:pt idx="56">
                  <c:v>1.083</c:v>
                </c:pt>
                <c:pt idx="57">
                  <c:v>1.083</c:v>
                </c:pt>
                <c:pt idx="58">
                  <c:v>1.087</c:v>
                </c:pt>
                <c:pt idx="59">
                  <c:v>1.089</c:v>
                </c:pt>
                <c:pt idx="60">
                  <c:v>1.0860000000000001</c:v>
                </c:pt>
                <c:pt idx="61">
                  <c:v>1.085</c:v>
                </c:pt>
                <c:pt idx="62">
                  <c:v>1.1220000000000001</c:v>
                </c:pt>
                <c:pt idx="63">
                  <c:v>1.22</c:v>
                </c:pt>
                <c:pt idx="64">
                  <c:v>1.1579999999999999</c:v>
                </c:pt>
                <c:pt idx="65">
                  <c:v>1.137</c:v>
                </c:pt>
                <c:pt idx="66">
                  <c:v>1.1339999999999999</c:v>
                </c:pt>
                <c:pt idx="67">
                  <c:v>1.127</c:v>
                </c:pt>
                <c:pt idx="68">
                  <c:v>1.109</c:v>
                </c:pt>
                <c:pt idx="69">
                  <c:v>1.0880000000000001</c:v>
                </c:pt>
                <c:pt idx="70">
                  <c:v>1.081</c:v>
                </c:pt>
                <c:pt idx="71">
                  <c:v>1.091</c:v>
                </c:pt>
                <c:pt idx="72">
                  <c:v>1.089</c:v>
                </c:pt>
                <c:pt idx="73">
                  <c:v>1.085</c:v>
                </c:pt>
                <c:pt idx="74">
                  <c:v>1.0780000000000001</c:v>
                </c:pt>
                <c:pt idx="75">
                  <c:v>1.085</c:v>
                </c:pt>
                <c:pt idx="76">
                  <c:v>1.081</c:v>
                </c:pt>
                <c:pt idx="77">
                  <c:v>1.087</c:v>
                </c:pt>
                <c:pt idx="78">
                  <c:v>1.0820000000000001</c:v>
                </c:pt>
                <c:pt idx="79">
                  <c:v>1.0629999999999999</c:v>
                </c:pt>
                <c:pt idx="80">
                  <c:v>1.04</c:v>
                </c:pt>
                <c:pt idx="81">
                  <c:v>1.024</c:v>
                </c:pt>
                <c:pt idx="82">
                  <c:v>1.046</c:v>
                </c:pt>
                <c:pt idx="83">
                  <c:v>1.0680000000000001</c:v>
                </c:pt>
                <c:pt idx="84">
                  <c:v>1.119</c:v>
                </c:pt>
                <c:pt idx="85">
                  <c:v>1.143</c:v>
                </c:pt>
                <c:pt idx="86">
                  <c:v>1.1259999999999999</c:v>
                </c:pt>
                <c:pt idx="87">
                  <c:v>1.0109999999999999</c:v>
                </c:pt>
                <c:pt idx="88">
                  <c:v>0.93700000000000006</c:v>
                </c:pt>
                <c:pt idx="89">
                  <c:v>0.875</c:v>
                </c:pt>
                <c:pt idx="90">
                  <c:v>0.83</c:v>
                </c:pt>
                <c:pt idx="91">
                  <c:v>0.80600000000000005</c:v>
                </c:pt>
                <c:pt idx="92">
                  <c:v>0.751</c:v>
                </c:pt>
                <c:pt idx="93">
                  <c:v>0.72599999999999998</c:v>
                </c:pt>
                <c:pt idx="94">
                  <c:v>0.73599999999999999</c:v>
                </c:pt>
                <c:pt idx="95">
                  <c:v>0.73299999999999998</c:v>
                </c:pt>
                <c:pt idx="96">
                  <c:v>0.73299999999999998</c:v>
                </c:pt>
                <c:pt idx="97">
                  <c:v>0.75</c:v>
                </c:pt>
                <c:pt idx="98">
                  <c:v>0.81699999999999995</c:v>
                </c:pt>
                <c:pt idx="99">
                  <c:v>0.85099999999999998</c:v>
                </c:pt>
                <c:pt idx="100">
                  <c:v>0.84299999999999997</c:v>
                </c:pt>
                <c:pt idx="101">
                  <c:v>0.84299999999999997</c:v>
                </c:pt>
                <c:pt idx="102">
                  <c:v>0.83899999999999997</c:v>
                </c:pt>
                <c:pt idx="103">
                  <c:v>0.84099999999999997</c:v>
                </c:pt>
                <c:pt idx="104">
                  <c:v>0.84199999999999997</c:v>
                </c:pt>
                <c:pt idx="105">
                  <c:v>0.85</c:v>
                </c:pt>
                <c:pt idx="106">
                  <c:v>0.85199999999999998</c:v>
                </c:pt>
                <c:pt idx="107">
                  <c:v>0.86299999999999999</c:v>
                </c:pt>
                <c:pt idx="108">
                  <c:v>0.88800000000000001</c:v>
                </c:pt>
                <c:pt idx="109">
                  <c:v>0.88900000000000001</c:v>
                </c:pt>
                <c:pt idx="110">
                  <c:v>0.89</c:v>
                </c:pt>
                <c:pt idx="111">
                  <c:v>0.88800000000000001</c:v>
                </c:pt>
                <c:pt idx="112">
                  <c:v>0.88100000000000001</c:v>
                </c:pt>
                <c:pt idx="113">
                  <c:v>0.876</c:v>
                </c:pt>
                <c:pt idx="114">
                  <c:v>0.874</c:v>
                </c:pt>
                <c:pt idx="115">
                  <c:v>0.86199999999999999</c:v>
                </c:pt>
                <c:pt idx="116">
                  <c:v>0.83199999999999996</c:v>
                </c:pt>
                <c:pt idx="117">
                  <c:v>0.82199999999999995</c:v>
                </c:pt>
                <c:pt idx="118">
                  <c:v>0.81699999999999995</c:v>
                </c:pt>
                <c:pt idx="119">
                  <c:v>0.79</c:v>
                </c:pt>
                <c:pt idx="120">
                  <c:v>0.79800000000000004</c:v>
                </c:pt>
                <c:pt idx="121">
                  <c:v>0.82599999999999996</c:v>
                </c:pt>
                <c:pt idx="122">
                  <c:v>0.88300000000000001</c:v>
                </c:pt>
                <c:pt idx="123">
                  <c:v>0.88800000000000001</c:v>
                </c:pt>
                <c:pt idx="124">
                  <c:v>0.89100000000000001</c:v>
                </c:pt>
                <c:pt idx="125">
                  <c:v>0.90400000000000003</c:v>
                </c:pt>
                <c:pt idx="126">
                  <c:v>0.88700000000000001</c:v>
                </c:pt>
                <c:pt idx="127">
                  <c:v>0.86699999999999999</c:v>
                </c:pt>
                <c:pt idx="128">
                  <c:v>0.85699999999999998</c:v>
                </c:pt>
                <c:pt idx="129">
                  <c:v>0.84599999999999997</c:v>
                </c:pt>
                <c:pt idx="130">
                  <c:v>0.85</c:v>
                </c:pt>
                <c:pt idx="131">
                  <c:v>0.88700000000000001</c:v>
                </c:pt>
                <c:pt idx="132">
                  <c:v>0.91300000000000003</c:v>
                </c:pt>
                <c:pt idx="133">
                  <c:v>0.97799999999999998</c:v>
                </c:pt>
                <c:pt idx="134">
                  <c:v>1.2589999999999999</c:v>
                </c:pt>
                <c:pt idx="135">
                  <c:v>1.0229999999999999</c:v>
                </c:pt>
                <c:pt idx="136">
                  <c:v>0.98699999999999999</c:v>
                </c:pt>
                <c:pt idx="137">
                  <c:v>0.96799999999999997</c:v>
                </c:pt>
                <c:pt idx="138">
                  <c:v>0.95199999999999996</c:v>
                </c:pt>
                <c:pt idx="139">
                  <c:v>0.90900000000000003</c:v>
                </c:pt>
                <c:pt idx="140">
                  <c:v>0.88</c:v>
                </c:pt>
                <c:pt idx="141">
                  <c:v>0.998</c:v>
                </c:pt>
                <c:pt idx="142">
                  <c:v>1.165</c:v>
                </c:pt>
                <c:pt idx="143">
                  <c:v>1.33</c:v>
                </c:pt>
                <c:pt idx="144">
                  <c:v>1.3049999999999999</c:v>
                </c:pt>
                <c:pt idx="145">
                  <c:v>1.2729999999999999</c:v>
                </c:pt>
                <c:pt idx="146">
                  <c:v>1.2350000000000001</c:v>
                </c:pt>
                <c:pt idx="147">
                  <c:v>1.17</c:v>
                </c:pt>
                <c:pt idx="148">
                  <c:v>1.0860000000000001</c:v>
                </c:pt>
                <c:pt idx="149">
                  <c:v>1.016</c:v>
                </c:pt>
                <c:pt idx="150">
                  <c:v>0.96799999999999997</c:v>
                </c:pt>
                <c:pt idx="151">
                  <c:v>0.94499999999999995</c:v>
                </c:pt>
                <c:pt idx="152">
                  <c:v>0.92600000000000005</c:v>
                </c:pt>
                <c:pt idx="153">
                  <c:v>0.92700000000000005</c:v>
                </c:pt>
                <c:pt idx="154">
                  <c:v>0.94199999999999995</c:v>
                </c:pt>
                <c:pt idx="155">
                  <c:v>0.96599999999999997</c:v>
                </c:pt>
                <c:pt idx="156">
                  <c:v>1.02</c:v>
                </c:pt>
                <c:pt idx="157">
                  <c:v>1.0169999999999999</c:v>
                </c:pt>
                <c:pt idx="158">
                  <c:v>0.98499999999999999</c:v>
                </c:pt>
                <c:pt idx="159">
                  <c:v>0.97499999999999998</c:v>
                </c:pt>
                <c:pt idx="160">
                  <c:v>0.96099999999999997</c:v>
                </c:pt>
                <c:pt idx="161">
                  <c:v>0.95099999999999996</c:v>
                </c:pt>
                <c:pt idx="162">
                  <c:v>0.95199999999999996</c:v>
                </c:pt>
                <c:pt idx="163">
                  <c:v>0.95399999999999996</c:v>
                </c:pt>
                <c:pt idx="164">
                  <c:v>0.94699999999999995</c:v>
                </c:pt>
                <c:pt idx="165">
                  <c:v>0.94299999999999995</c:v>
                </c:pt>
                <c:pt idx="166">
                  <c:v>0.94499999999999995</c:v>
                </c:pt>
                <c:pt idx="167">
                  <c:v>0.96899999999999997</c:v>
                </c:pt>
                <c:pt idx="168">
                  <c:v>0.97799999999999998</c:v>
                </c:pt>
                <c:pt idx="169">
                  <c:v>0.97099999999999997</c:v>
                </c:pt>
                <c:pt idx="170">
                  <c:v>0.96899999999999997</c:v>
                </c:pt>
                <c:pt idx="171">
                  <c:v>0.97299999999999998</c:v>
                </c:pt>
                <c:pt idx="172">
                  <c:v>0.97699999999999998</c:v>
                </c:pt>
                <c:pt idx="173">
                  <c:v>0.97699999999999998</c:v>
                </c:pt>
                <c:pt idx="174">
                  <c:v>0.96299999999999997</c:v>
                </c:pt>
                <c:pt idx="175">
                  <c:v>0.95</c:v>
                </c:pt>
                <c:pt idx="176">
                  <c:v>0.93700000000000006</c:v>
                </c:pt>
                <c:pt idx="177">
                  <c:v>0.90600000000000003</c:v>
                </c:pt>
                <c:pt idx="178">
                  <c:v>0.90700000000000003</c:v>
                </c:pt>
                <c:pt idx="179">
                  <c:v>0.92400000000000004</c:v>
                </c:pt>
                <c:pt idx="180">
                  <c:v>0.92700000000000005</c:v>
                </c:pt>
                <c:pt idx="181">
                  <c:v>0.91400000000000003</c:v>
                </c:pt>
                <c:pt idx="182">
                  <c:v>0.91900000000000004</c:v>
                </c:pt>
                <c:pt idx="183">
                  <c:v>0.97799999999999998</c:v>
                </c:pt>
                <c:pt idx="184">
                  <c:v>0.96599999999999997</c:v>
                </c:pt>
                <c:pt idx="185">
                  <c:v>0.93500000000000005</c:v>
                </c:pt>
                <c:pt idx="186">
                  <c:v>0.91900000000000004</c:v>
                </c:pt>
                <c:pt idx="187">
                  <c:v>0.90600000000000003</c:v>
                </c:pt>
                <c:pt idx="188">
                  <c:v>0.89800000000000002</c:v>
                </c:pt>
                <c:pt idx="189">
                  <c:v>0.89400000000000002</c:v>
                </c:pt>
                <c:pt idx="190">
                  <c:v>0.89400000000000002</c:v>
                </c:pt>
                <c:pt idx="191">
                  <c:v>0.89</c:v>
                </c:pt>
                <c:pt idx="192">
                  <c:v>0.89400000000000002</c:v>
                </c:pt>
                <c:pt idx="193">
                  <c:v>0.9</c:v>
                </c:pt>
                <c:pt idx="194">
                  <c:v>0.91300000000000003</c:v>
                </c:pt>
                <c:pt idx="195">
                  <c:v>0.91500000000000004</c:v>
                </c:pt>
                <c:pt idx="196">
                  <c:v>0.90600000000000003</c:v>
                </c:pt>
                <c:pt idx="197">
                  <c:v>0.9</c:v>
                </c:pt>
                <c:pt idx="198">
                  <c:v>0.90100000000000002</c:v>
                </c:pt>
                <c:pt idx="199">
                  <c:v>0.89500000000000002</c:v>
                </c:pt>
                <c:pt idx="200">
                  <c:v>0.88500000000000001</c:v>
                </c:pt>
                <c:pt idx="201">
                  <c:v>0.879</c:v>
                </c:pt>
                <c:pt idx="202">
                  <c:v>0.87</c:v>
                </c:pt>
                <c:pt idx="203">
                  <c:v>0.873</c:v>
                </c:pt>
                <c:pt idx="204">
                  <c:v>0.879</c:v>
                </c:pt>
                <c:pt idx="205">
                  <c:v>0.90500000000000003</c:v>
                </c:pt>
                <c:pt idx="206">
                  <c:v>1.0069999999999999</c:v>
                </c:pt>
                <c:pt idx="207">
                  <c:v>1.0009999999999999</c:v>
                </c:pt>
                <c:pt idx="208">
                  <c:v>1.02</c:v>
                </c:pt>
                <c:pt idx="209">
                  <c:v>1.0649999999999999</c:v>
                </c:pt>
                <c:pt idx="210">
                  <c:v>1.038</c:v>
                </c:pt>
                <c:pt idx="211">
                  <c:v>0.96899999999999997</c:v>
                </c:pt>
                <c:pt idx="212">
                  <c:v>0.93500000000000005</c:v>
                </c:pt>
                <c:pt idx="213">
                  <c:v>0.93400000000000005</c:v>
                </c:pt>
                <c:pt idx="214">
                  <c:v>0.98</c:v>
                </c:pt>
                <c:pt idx="215">
                  <c:v>1.0629999999999999</c:v>
                </c:pt>
                <c:pt idx="216">
                  <c:v>1.097</c:v>
                </c:pt>
                <c:pt idx="217">
                  <c:v>1.121</c:v>
                </c:pt>
                <c:pt idx="218">
                  <c:v>1.1359999999999999</c:v>
                </c:pt>
                <c:pt idx="219">
                  <c:v>1.127</c:v>
                </c:pt>
                <c:pt idx="220">
                  <c:v>1.079</c:v>
                </c:pt>
                <c:pt idx="221">
                  <c:v>1.046</c:v>
                </c:pt>
                <c:pt idx="222">
                  <c:v>1.0309999999999999</c:v>
                </c:pt>
                <c:pt idx="223">
                  <c:v>1.0009999999999999</c:v>
                </c:pt>
                <c:pt idx="224">
                  <c:v>0.95699999999999996</c:v>
                </c:pt>
                <c:pt idx="225">
                  <c:v>0.94499999999999995</c:v>
                </c:pt>
                <c:pt idx="226">
                  <c:v>0.94499999999999995</c:v>
                </c:pt>
                <c:pt idx="227">
                  <c:v>0.95599999999999996</c:v>
                </c:pt>
                <c:pt idx="228">
                  <c:v>0.97</c:v>
                </c:pt>
                <c:pt idx="229">
                  <c:v>0.97899999999999998</c:v>
                </c:pt>
                <c:pt idx="230">
                  <c:v>0.96599999999999997</c:v>
                </c:pt>
                <c:pt idx="231">
                  <c:v>0.94799999999999995</c:v>
                </c:pt>
                <c:pt idx="232">
                  <c:v>0.93300000000000005</c:v>
                </c:pt>
                <c:pt idx="233">
                  <c:v>0.91500000000000004</c:v>
                </c:pt>
                <c:pt idx="234">
                  <c:v>0.90300000000000002</c:v>
                </c:pt>
                <c:pt idx="235">
                  <c:v>0.874</c:v>
                </c:pt>
                <c:pt idx="236">
                  <c:v>0.85299999999999998</c:v>
                </c:pt>
                <c:pt idx="237">
                  <c:v>0.83799999999999997</c:v>
                </c:pt>
                <c:pt idx="238">
                  <c:v>0.82699999999999996</c:v>
                </c:pt>
                <c:pt idx="239">
                  <c:v>0.83399999999999996</c:v>
                </c:pt>
                <c:pt idx="240">
                  <c:v>0.84099999999999997</c:v>
                </c:pt>
                <c:pt idx="241">
                  <c:v>0.82699999999999996</c:v>
                </c:pt>
                <c:pt idx="242">
                  <c:v>0.83399999999999996</c:v>
                </c:pt>
                <c:pt idx="243">
                  <c:v>0.82799999999999996</c:v>
                </c:pt>
                <c:pt idx="244">
                  <c:v>0.82799999999999996</c:v>
                </c:pt>
                <c:pt idx="245">
                  <c:v>0.85299999999999998</c:v>
                </c:pt>
                <c:pt idx="246">
                  <c:v>0.85199999999999998</c:v>
                </c:pt>
                <c:pt idx="247">
                  <c:v>0.84499999999999997</c:v>
                </c:pt>
                <c:pt idx="248">
                  <c:v>0.85699999999999998</c:v>
                </c:pt>
                <c:pt idx="249">
                  <c:v>0.877</c:v>
                </c:pt>
                <c:pt idx="250">
                  <c:v>0.93899999999999995</c:v>
                </c:pt>
                <c:pt idx="251">
                  <c:v>0.97599999999999998</c:v>
                </c:pt>
                <c:pt idx="252">
                  <c:v>1.018</c:v>
                </c:pt>
                <c:pt idx="253">
                  <c:v>1.0880000000000001</c:v>
                </c:pt>
                <c:pt idx="254">
                  <c:v>1.1890000000000001</c:v>
                </c:pt>
                <c:pt idx="255">
                  <c:v>1.6140000000000001</c:v>
                </c:pt>
                <c:pt idx="256">
                  <c:v>1.359</c:v>
                </c:pt>
                <c:pt idx="257">
                  <c:v>1.286</c:v>
                </c:pt>
                <c:pt idx="258">
                  <c:v>1.2629999999999999</c:v>
                </c:pt>
                <c:pt idx="259">
                  <c:v>1.2490000000000001</c:v>
                </c:pt>
                <c:pt idx="260">
                  <c:v>1.25</c:v>
                </c:pt>
                <c:pt idx="261">
                  <c:v>1.246</c:v>
                </c:pt>
                <c:pt idx="262">
                  <c:v>1.407</c:v>
                </c:pt>
                <c:pt idx="263">
                  <c:v>1.4530000000000001</c:v>
                </c:pt>
                <c:pt idx="264">
                  <c:v>1.4770000000000001</c:v>
                </c:pt>
                <c:pt idx="265">
                  <c:v>1.528</c:v>
                </c:pt>
                <c:pt idx="266">
                  <c:v>1.5089999999999999</c:v>
                </c:pt>
                <c:pt idx="267">
                  <c:v>1.4630000000000001</c:v>
                </c:pt>
                <c:pt idx="268">
                  <c:v>1.3939999999999999</c:v>
                </c:pt>
                <c:pt idx="269">
                  <c:v>1.367</c:v>
                </c:pt>
                <c:pt idx="270">
                  <c:v>1.343</c:v>
                </c:pt>
                <c:pt idx="271">
                  <c:v>1.3220000000000001</c:v>
                </c:pt>
                <c:pt idx="272">
                  <c:v>1.2569999999999999</c:v>
                </c:pt>
                <c:pt idx="273">
                  <c:v>1.238</c:v>
                </c:pt>
                <c:pt idx="274">
                  <c:v>1.2849999999999999</c:v>
                </c:pt>
                <c:pt idx="275">
                  <c:v>1.2270000000000001</c:v>
                </c:pt>
                <c:pt idx="276">
                  <c:v>1.1930000000000001</c:v>
                </c:pt>
                <c:pt idx="277">
                  <c:v>1.117</c:v>
                </c:pt>
                <c:pt idx="278">
                  <c:v>1.123</c:v>
                </c:pt>
                <c:pt idx="279">
                  <c:v>1.1120000000000001</c:v>
                </c:pt>
                <c:pt idx="280">
                  <c:v>1.119</c:v>
                </c:pt>
                <c:pt idx="281">
                  <c:v>1.1579999999999999</c:v>
                </c:pt>
                <c:pt idx="282">
                  <c:v>1.163</c:v>
                </c:pt>
                <c:pt idx="283">
                  <c:v>1.1359999999999999</c:v>
                </c:pt>
                <c:pt idx="284">
                  <c:v>1.127</c:v>
                </c:pt>
                <c:pt idx="285">
                  <c:v>1.135</c:v>
                </c:pt>
                <c:pt idx="286">
                  <c:v>1.1739999999999999</c:v>
                </c:pt>
                <c:pt idx="287">
                  <c:v>1.2030000000000001</c:v>
                </c:pt>
                <c:pt idx="288">
                  <c:v>1.2210000000000001</c:v>
                </c:pt>
                <c:pt idx="289">
                  <c:v>1.2669999999999999</c:v>
                </c:pt>
                <c:pt idx="290">
                  <c:v>1.3959999999999999</c:v>
                </c:pt>
                <c:pt idx="291">
                  <c:v>1.641</c:v>
                </c:pt>
                <c:pt idx="292">
                  <c:v>1.766</c:v>
                </c:pt>
                <c:pt idx="293">
                  <c:v>1.4910000000000001</c:v>
                </c:pt>
                <c:pt idx="294">
                  <c:v>1.3720000000000001</c:v>
                </c:pt>
                <c:pt idx="295">
                  <c:v>1.3049999999999999</c:v>
                </c:pt>
                <c:pt idx="296">
                  <c:v>1.2789999999999999</c:v>
                </c:pt>
                <c:pt idx="297">
                  <c:v>1.2829999999999999</c:v>
                </c:pt>
                <c:pt idx="298">
                  <c:v>1.284</c:v>
                </c:pt>
                <c:pt idx="299">
                  <c:v>1.2969999999999999</c:v>
                </c:pt>
                <c:pt idx="300">
                  <c:v>1.331</c:v>
                </c:pt>
                <c:pt idx="301">
                  <c:v>1.36</c:v>
                </c:pt>
                <c:pt idx="302">
                  <c:v>1.508</c:v>
                </c:pt>
                <c:pt idx="303">
                  <c:v>1.5580000000000001</c:v>
                </c:pt>
                <c:pt idx="304">
                  <c:v>1.5409999999999999</c:v>
                </c:pt>
                <c:pt idx="305">
                  <c:v>1.5189999999999999</c:v>
                </c:pt>
                <c:pt idx="306">
                  <c:v>1.5329999999999999</c:v>
                </c:pt>
                <c:pt idx="307">
                  <c:v>1.5369999999999999</c:v>
                </c:pt>
                <c:pt idx="308">
                  <c:v>1.536</c:v>
                </c:pt>
                <c:pt idx="309">
                  <c:v>1.607</c:v>
                </c:pt>
                <c:pt idx="310">
                  <c:v>1.671</c:v>
                </c:pt>
                <c:pt idx="311">
                  <c:v>1.8819999999999999</c:v>
                </c:pt>
                <c:pt idx="312">
                  <c:v>1.958</c:v>
                </c:pt>
                <c:pt idx="313">
                  <c:v>1.895</c:v>
                </c:pt>
                <c:pt idx="314">
                  <c:v>1.859</c:v>
                </c:pt>
                <c:pt idx="315">
                  <c:v>1.962</c:v>
                </c:pt>
                <c:pt idx="316">
                  <c:v>2.0779999999999998</c:v>
                </c:pt>
                <c:pt idx="317">
                  <c:v>2.12</c:v>
                </c:pt>
                <c:pt idx="318">
                  <c:v>2.036</c:v>
                </c:pt>
                <c:pt idx="319">
                  <c:v>2.0590000000000002</c:v>
                </c:pt>
                <c:pt idx="320">
                  <c:v>2.173</c:v>
                </c:pt>
                <c:pt idx="321">
                  <c:v>2.2759999999999998</c:v>
                </c:pt>
                <c:pt idx="322">
                  <c:v>2.593</c:v>
                </c:pt>
                <c:pt idx="323">
                  <c:v>2.6259999999999999</c:v>
                </c:pt>
                <c:pt idx="324">
                  <c:v>2.4580000000000002</c:v>
                </c:pt>
                <c:pt idx="325">
                  <c:v>2.407</c:v>
                </c:pt>
                <c:pt idx="326">
                  <c:v>2.4180000000000001</c:v>
                </c:pt>
                <c:pt idx="327">
                  <c:v>2.423</c:v>
                </c:pt>
                <c:pt idx="328">
                  <c:v>2.4289999999999998</c:v>
                </c:pt>
                <c:pt idx="329">
                  <c:v>2.5259999999999998</c:v>
                </c:pt>
                <c:pt idx="330">
                  <c:v>2.5720000000000001</c:v>
                </c:pt>
                <c:pt idx="331">
                  <c:v>2.5659999999999998</c:v>
                </c:pt>
                <c:pt idx="332">
                  <c:v>2.597</c:v>
                </c:pt>
                <c:pt idx="333">
                  <c:v>2.649</c:v>
                </c:pt>
                <c:pt idx="334">
                  <c:v>2.5310000000000001</c:v>
                </c:pt>
                <c:pt idx="335">
                  <c:v>2.3959999999999999</c:v>
                </c:pt>
                <c:pt idx="336">
                  <c:v>2.375</c:v>
                </c:pt>
                <c:pt idx="337">
                  <c:v>2.46</c:v>
                </c:pt>
                <c:pt idx="338">
                  <c:v>2.3679999999999999</c:v>
                </c:pt>
                <c:pt idx="339">
                  <c:v>2.4249999999999998</c:v>
                </c:pt>
                <c:pt idx="340">
                  <c:v>2.5049999999999999</c:v>
                </c:pt>
                <c:pt idx="341">
                  <c:v>2.5550000000000002</c:v>
                </c:pt>
                <c:pt idx="342">
                  <c:v>2.5670000000000002</c:v>
                </c:pt>
                <c:pt idx="343">
                  <c:v>2.5609999999999999</c:v>
                </c:pt>
                <c:pt idx="344">
                  <c:v>2.621</c:v>
                </c:pt>
                <c:pt idx="345">
                  <c:v>2.6339999999999999</c:v>
                </c:pt>
                <c:pt idx="346">
                  <c:v>2.706</c:v>
                </c:pt>
                <c:pt idx="347">
                  <c:v>2.8079999999999998</c:v>
                </c:pt>
                <c:pt idx="348">
                  <c:v>3.169</c:v>
                </c:pt>
                <c:pt idx="349">
                  <c:v>3.2469999999999999</c:v>
                </c:pt>
                <c:pt idx="350">
                  <c:v>3.3370000000000002</c:v>
                </c:pt>
                <c:pt idx="351">
                  <c:v>3.3380000000000001</c:v>
                </c:pt>
                <c:pt idx="352">
                  <c:v>3.6989999999999998</c:v>
                </c:pt>
                <c:pt idx="353">
                  <c:v>3.875</c:v>
                </c:pt>
                <c:pt idx="354">
                  <c:v>4.1849999999999996</c:v>
                </c:pt>
                <c:pt idx="355">
                  <c:v>4.5890000000000004</c:v>
                </c:pt>
                <c:pt idx="356">
                  <c:v>4.649</c:v>
                </c:pt>
                <c:pt idx="357">
                  <c:v>4.2169999999999996</c:v>
                </c:pt>
                <c:pt idx="358">
                  <c:v>3.952</c:v>
                </c:pt>
                <c:pt idx="359">
                  <c:v>3.544</c:v>
                </c:pt>
                <c:pt idx="360">
                  <c:v>3.0030000000000001</c:v>
                </c:pt>
                <c:pt idx="361">
                  <c:v>2.637</c:v>
                </c:pt>
                <c:pt idx="362">
                  <c:v>2.5089999999999999</c:v>
                </c:pt>
                <c:pt idx="363">
                  <c:v>2.4510000000000001</c:v>
                </c:pt>
                <c:pt idx="364">
                  <c:v>2.319</c:v>
                </c:pt>
                <c:pt idx="365">
                  <c:v>2.3540000000000001</c:v>
                </c:pt>
                <c:pt idx="366">
                  <c:v>2.3439999999999999</c:v>
                </c:pt>
                <c:pt idx="367">
                  <c:v>2.4489999999999998</c:v>
                </c:pt>
                <c:pt idx="368">
                  <c:v>2.452</c:v>
                </c:pt>
                <c:pt idx="369">
                  <c:v>2.5590000000000002</c:v>
                </c:pt>
                <c:pt idx="370">
                  <c:v>2.5529999999999999</c:v>
                </c:pt>
                <c:pt idx="371">
                  <c:v>2.6030000000000002</c:v>
                </c:pt>
                <c:pt idx="372">
                  <c:v>2.79</c:v>
                </c:pt>
                <c:pt idx="373">
                  <c:v>2.7879999999999998</c:v>
                </c:pt>
                <c:pt idx="374">
                  <c:v>2.9670000000000001</c:v>
                </c:pt>
                <c:pt idx="375">
                  <c:v>2.89</c:v>
                </c:pt>
                <c:pt idx="376">
                  <c:v>2.9079999999999999</c:v>
                </c:pt>
                <c:pt idx="377">
                  <c:v>2.9809999999999999</c:v>
                </c:pt>
                <c:pt idx="378">
                  <c:v>2.9129999999999998</c:v>
                </c:pt>
                <c:pt idx="379">
                  <c:v>2.8279999999999998</c:v>
                </c:pt>
                <c:pt idx="380">
                  <c:v>2.8</c:v>
                </c:pt>
                <c:pt idx="381">
                  <c:v>2.8140000000000001</c:v>
                </c:pt>
                <c:pt idx="382">
                  <c:v>2.83</c:v>
                </c:pt>
                <c:pt idx="383">
                  <c:v>2.9359999999999999</c:v>
                </c:pt>
                <c:pt idx="384">
                  <c:v>3.044</c:v>
                </c:pt>
                <c:pt idx="385">
                  <c:v>3.1930000000000001</c:v>
                </c:pt>
                <c:pt idx="386">
                  <c:v>3.415</c:v>
                </c:pt>
                <c:pt idx="387">
                  <c:v>3.6070000000000002</c:v>
                </c:pt>
                <c:pt idx="388">
                  <c:v>3.827</c:v>
                </c:pt>
                <c:pt idx="389">
                  <c:v>3.9750000000000001</c:v>
                </c:pt>
                <c:pt idx="390">
                  <c:v>3.9140000000000001</c:v>
                </c:pt>
                <c:pt idx="391">
                  <c:v>3.8239999999999998</c:v>
                </c:pt>
                <c:pt idx="392">
                  <c:v>3.6890000000000001</c:v>
                </c:pt>
                <c:pt idx="393">
                  <c:v>3.6709999999999998</c:v>
                </c:pt>
                <c:pt idx="394">
                  <c:v>3.6539999999999999</c:v>
                </c:pt>
                <c:pt idx="395">
                  <c:v>3.6419999999999999</c:v>
                </c:pt>
                <c:pt idx="396">
                  <c:v>3.6819999999999999</c:v>
                </c:pt>
                <c:pt idx="397">
                  <c:v>3.6459999999999999</c:v>
                </c:pt>
                <c:pt idx="398">
                  <c:v>3.6970000000000001</c:v>
                </c:pt>
                <c:pt idx="399">
                  <c:v>3.8039999999999998</c:v>
                </c:pt>
                <c:pt idx="400">
                  <c:v>3.9089999999999998</c:v>
                </c:pt>
                <c:pt idx="401">
                  <c:v>3.8580000000000001</c:v>
                </c:pt>
                <c:pt idx="402">
                  <c:v>3.7490000000000001</c:v>
                </c:pt>
                <c:pt idx="403">
                  <c:v>3.5129999999999999</c:v>
                </c:pt>
                <c:pt idx="404">
                  <c:v>3.492</c:v>
                </c:pt>
                <c:pt idx="405">
                  <c:v>3.66</c:v>
                </c:pt>
                <c:pt idx="406">
                  <c:v>3.8170000000000002</c:v>
                </c:pt>
                <c:pt idx="407">
                  <c:v>3.847</c:v>
                </c:pt>
                <c:pt idx="408">
                  <c:v>3.847</c:v>
                </c:pt>
                <c:pt idx="409">
                  <c:v>3.8439999999999999</c:v>
                </c:pt>
                <c:pt idx="410">
                  <c:v>3.8410000000000002</c:v>
                </c:pt>
                <c:pt idx="411">
                  <c:v>3.9649999999999999</c:v>
                </c:pt>
                <c:pt idx="412">
                  <c:v>3.879</c:v>
                </c:pt>
                <c:pt idx="413">
                  <c:v>3.7010000000000001</c:v>
                </c:pt>
                <c:pt idx="414">
                  <c:v>3.5990000000000002</c:v>
                </c:pt>
                <c:pt idx="415">
                  <c:v>3.569</c:v>
                </c:pt>
                <c:pt idx="416">
                  <c:v>3.6040000000000001</c:v>
                </c:pt>
                <c:pt idx="417">
                  <c:v>3.6509999999999998</c:v>
                </c:pt>
                <c:pt idx="418">
                  <c:v>3.694</c:v>
                </c:pt>
                <c:pt idx="419">
                  <c:v>3.6840000000000002</c:v>
                </c:pt>
                <c:pt idx="420">
                  <c:v>3.6829999999999998</c:v>
                </c:pt>
                <c:pt idx="421">
                  <c:v>3.7719999999999998</c:v>
                </c:pt>
                <c:pt idx="422">
                  <c:v>3.9039999999999999</c:v>
                </c:pt>
                <c:pt idx="423">
                  <c:v>4.0720000000000001</c:v>
                </c:pt>
                <c:pt idx="424">
                  <c:v>3.952</c:v>
                </c:pt>
                <c:pt idx="425">
                  <c:v>3.83</c:v>
                </c:pt>
                <c:pt idx="426">
                  <c:v>3.8149999999999999</c:v>
                </c:pt>
                <c:pt idx="427">
                  <c:v>3.7789999999999999</c:v>
                </c:pt>
                <c:pt idx="428">
                  <c:v>3.7530000000000001</c:v>
                </c:pt>
                <c:pt idx="429">
                  <c:v>3.7050000000000001</c:v>
                </c:pt>
                <c:pt idx="430">
                  <c:v>3.5613540000000001</c:v>
                </c:pt>
                <c:pt idx="431">
                  <c:v>3.5043669999999998</c:v>
                </c:pt>
                <c:pt idx="432">
                  <c:v>3.524613</c:v>
                </c:pt>
                <c:pt idx="433">
                  <c:v>3.5800649999999998</c:v>
                </c:pt>
                <c:pt idx="434">
                  <c:v>3.6693880000000001</c:v>
                </c:pt>
                <c:pt idx="435">
                  <c:v>3.6918530000000001</c:v>
                </c:pt>
                <c:pt idx="436">
                  <c:v>3.687535</c:v>
                </c:pt>
                <c:pt idx="437">
                  <c:v>3.668698</c:v>
                </c:pt>
                <c:pt idx="438">
                  <c:v>3.6420059999999999</c:v>
                </c:pt>
                <c:pt idx="439">
                  <c:v>3.6038839999999999</c:v>
                </c:pt>
                <c:pt idx="440">
                  <c:v>3.5606339999999999</c:v>
                </c:pt>
                <c:pt idx="441">
                  <c:v>3.5262929999999999</c:v>
                </c:pt>
                <c:pt idx="442">
                  <c:v>3.5415190000000001</c:v>
                </c:pt>
                <c:pt idx="443">
                  <c:v>3.573483</c:v>
                </c:pt>
                <c:pt idx="444">
                  <c:v>3.6145969999999998</c:v>
                </c:pt>
                <c:pt idx="445">
                  <c:v>3.662471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Oil-M'!$A$491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Oil-M'!$A$41:$A$486</c:f>
              <c:numCache>
                <c:formatCode>mmmm\ yyyy</c:formatCode>
                <c:ptCount val="446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</c:numCache>
            </c:numRef>
          </c:cat>
          <c:val>
            <c:numRef>
              <c:f>'Heat Oil-M'!$D$41:$D$486</c:f>
              <c:numCache>
                <c:formatCode>0.00</c:formatCode>
                <c:ptCount val="446"/>
                <c:pt idx="0">
                  <c:v>1.8838952118518519</c:v>
                </c:pt>
                <c:pt idx="1">
                  <c:v>1.914961443298969</c:v>
                </c:pt>
                <c:pt idx="2">
                  <c:v>1.9330171970802921</c:v>
                </c:pt>
                <c:pt idx="3">
                  <c:v>1.9893125606936417</c:v>
                </c:pt>
                <c:pt idx="4">
                  <c:v>2.0649593419170245</c:v>
                </c:pt>
                <c:pt idx="5">
                  <c:v>2.1188301586402267</c:v>
                </c:pt>
                <c:pt idx="6">
                  <c:v>2.1919918431372549</c:v>
                </c:pt>
                <c:pt idx="7">
                  <c:v>2.3428384542936289</c:v>
                </c:pt>
                <c:pt idx="8">
                  <c:v>2.457696701369863</c:v>
                </c:pt>
                <c:pt idx="9">
                  <c:v>2.5897378561736772</c:v>
                </c:pt>
                <c:pt idx="10">
                  <c:v>2.7192943655913977</c:v>
                </c:pt>
                <c:pt idx="11">
                  <c:v>2.7157465106382976</c:v>
                </c:pt>
                <c:pt idx="12">
                  <c:v>2.7216909631578949</c:v>
                </c:pt>
                <c:pt idx="13">
                  <c:v>2.7394770715214567</c:v>
                </c:pt>
                <c:pt idx="14">
                  <c:v>2.8415442102564108</c:v>
                </c:pt>
                <c:pt idx="15">
                  <c:v>2.9505350531645571</c:v>
                </c:pt>
                <c:pt idx="16">
                  <c:v>2.9963929787765293</c:v>
                </c:pt>
                <c:pt idx="17">
                  <c:v>2.9785586650185412</c:v>
                </c:pt>
                <c:pt idx="18">
                  <c:v>2.9523130428396573</c:v>
                </c:pt>
                <c:pt idx="19">
                  <c:v>2.9410357963636367</c:v>
                </c:pt>
                <c:pt idx="20">
                  <c:v>2.9519170847457628</c:v>
                </c:pt>
                <c:pt idx="21">
                  <c:v>2.9277616778846154</c:v>
                </c:pt>
                <c:pt idx="22">
                  <c:v>2.8976473468414778</c:v>
                </c:pt>
                <c:pt idx="23">
                  <c:v>2.8533782148760332</c:v>
                </c:pt>
                <c:pt idx="24">
                  <c:v>2.8568234813084112</c:v>
                </c:pt>
                <c:pt idx="25">
                  <c:v>2.9435862685185188</c:v>
                </c:pt>
                <c:pt idx="26">
                  <c:v>3.1464052752293576</c:v>
                </c:pt>
                <c:pt idx="27">
                  <c:v>3.4160260909090909</c:v>
                </c:pt>
                <c:pt idx="28">
                  <c:v>3.4736758916478556</c:v>
                </c:pt>
                <c:pt idx="29">
                  <c:v>3.4274061503928173</c:v>
                </c:pt>
                <c:pt idx="30">
                  <c:v>3.3699036031215157</c:v>
                </c:pt>
                <c:pt idx="31">
                  <c:v>3.3190244906077346</c:v>
                </c:pt>
                <c:pt idx="32">
                  <c:v>3.2618915803278683</c:v>
                </c:pt>
                <c:pt idx="33">
                  <c:v>3.2241885206073748</c:v>
                </c:pt>
                <c:pt idx="34">
                  <c:v>3.1750818947368424</c:v>
                </c:pt>
                <c:pt idx="35">
                  <c:v>3.1470028608137044</c:v>
                </c:pt>
                <c:pt idx="36">
                  <c:v>3.1412132835820903</c:v>
                </c:pt>
                <c:pt idx="37">
                  <c:v>3.1616233921360259</c:v>
                </c:pt>
                <c:pt idx="38">
                  <c:v>3.1692671440677969</c:v>
                </c:pt>
                <c:pt idx="39">
                  <c:v>3.1441113072861668</c:v>
                </c:pt>
                <c:pt idx="40">
                  <c:v>3.043338508975713</c:v>
                </c:pt>
                <c:pt idx="41">
                  <c:v>2.9182052126315789</c:v>
                </c:pt>
                <c:pt idx="42">
                  <c:v>2.9132086715328471</c:v>
                </c:pt>
                <c:pt idx="43">
                  <c:v>2.9367427051546393</c:v>
                </c:pt>
                <c:pt idx="44">
                  <c:v>2.9363643076923078</c:v>
                </c:pt>
                <c:pt idx="45">
                  <c:v>2.9181435209825999</c:v>
                </c:pt>
                <c:pt idx="46">
                  <c:v>2.908375676560901</c:v>
                </c:pt>
                <c:pt idx="47">
                  <c:v>2.9524529500509686</c:v>
                </c:pt>
                <c:pt idx="48">
                  <c:v>3.011458828571429</c:v>
                </c:pt>
                <c:pt idx="49">
                  <c:v>3.0011701985670425</c:v>
                </c:pt>
                <c:pt idx="50">
                  <c:v>2.9097450704800818</c:v>
                </c:pt>
                <c:pt idx="51">
                  <c:v>2.8240034285714284</c:v>
                </c:pt>
                <c:pt idx="52">
                  <c:v>2.6776364892966362</c:v>
                </c:pt>
                <c:pt idx="53">
                  <c:v>2.5838074089068828</c:v>
                </c:pt>
                <c:pt idx="54">
                  <c:v>2.6190845201612905</c:v>
                </c:pt>
                <c:pt idx="55">
                  <c:v>2.6090143380281692</c:v>
                </c:pt>
                <c:pt idx="56">
                  <c:v>2.5889950581162324</c:v>
                </c:pt>
                <c:pt idx="57">
                  <c:v>2.5812358321678324</c:v>
                </c:pt>
                <c:pt idx="58">
                  <c:v>2.5830281394422312</c:v>
                </c:pt>
                <c:pt idx="59">
                  <c:v>2.5775117500000002</c:v>
                </c:pt>
                <c:pt idx="60">
                  <c:v>2.5627838338278934</c:v>
                </c:pt>
                <c:pt idx="61">
                  <c:v>2.5528487771203157</c:v>
                </c:pt>
                <c:pt idx="62">
                  <c:v>2.6218052027424101</c:v>
                </c:pt>
                <c:pt idx="63">
                  <c:v>2.8369114230019492</c:v>
                </c:pt>
                <c:pt idx="64">
                  <c:v>2.6848899591836735</c:v>
                </c:pt>
                <c:pt idx="65">
                  <c:v>2.6259923059051307</c:v>
                </c:pt>
                <c:pt idx="66">
                  <c:v>2.6140025739130435</c:v>
                </c:pt>
                <c:pt idx="67">
                  <c:v>2.5928564050144649</c:v>
                </c:pt>
                <c:pt idx="68">
                  <c:v>2.5416405033621521</c:v>
                </c:pt>
                <c:pt idx="69">
                  <c:v>2.4863467892720306</c:v>
                </c:pt>
                <c:pt idx="70">
                  <c:v>2.4632717058261702</c:v>
                </c:pt>
                <c:pt idx="71">
                  <c:v>2.4765969895337774</c:v>
                </c:pt>
                <c:pt idx="72">
                  <c:v>2.4673616752136756</c:v>
                </c:pt>
                <c:pt idx="73">
                  <c:v>2.4536385402843606</c:v>
                </c:pt>
                <c:pt idx="74">
                  <c:v>2.4331959205298017</c:v>
                </c:pt>
                <c:pt idx="75">
                  <c:v>2.4351727751646286</c:v>
                </c:pt>
                <c:pt idx="76">
                  <c:v>2.4148365880149814</c:v>
                </c:pt>
                <c:pt idx="77">
                  <c:v>2.4237011700934579</c:v>
                </c:pt>
                <c:pt idx="78">
                  <c:v>2.4080515597014926</c:v>
                </c:pt>
                <c:pt idx="79">
                  <c:v>2.3591638586046511</c:v>
                </c:pt>
                <c:pt idx="80">
                  <c:v>2.3038327205199631</c:v>
                </c:pt>
                <c:pt idx="81">
                  <c:v>2.2641845264133456</c:v>
                </c:pt>
                <c:pt idx="82">
                  <c:v>2.3085500610545795</c:v>
                </c:pt>
                <c:pt idx="83">
                  <c:v>2.3484148645161294</c:v>
                </c:pt>
                <c:pt idx="84">
                  <c:v>2.449271306422018</c:v>
                </c:pt>
                <c:pt idx="85">
                  <c:v>2.4903788383561647</c:v>
                </c:pt>
                <c:pt idx="86">
                  <c:v>2.4444097324840763</c:v>
                </c:pt>
                <c:pt idx="87">
                  <c:v>2.1987600328167729</c:v>
                </c:pt>
                <c:pt idx="88">
                  <c:v>2.0490291952337309</c:v>
                </c:pt>
                <c:pt idx="89">
                  <c:v>1.9204889604415825</c:v>
                </c:pt>
                <c:pt idx="90">
                  <c:v>1.8167070458715593</c:v>
                </c:pt>
                <c:pt idx="91">
                  <c:v>1.7577253893967093</c:v>
                </c:pt>
                <c:pt idx="92">
                  <c:v>1.6362856584474887</c:v>
                </c:pt>
                <c:pt idx="93">
                  <c:v>1.5803721678832114</c:v>
                </c:pt>
                <c:pt idx="94">
                  <c:v>1.5963144145454544</c:v>
                </c:pt>
                <c:pt idx="95">
                  <c:v>1.5869223847549907</c:v>
                </c:pt>
                <c:pt idx="96">
                  <c:v>1.5840475253623185</c:v>
                </c:pt>
                <c:pt idx="97">
                  <c:v>1.6149341155234656</c:v>
                </c:pt>
                <c:pt idx="98">
                  <c:v>1.7497265098743267</c:v>
                </c:pt>
                <c:pt idx="99">
                  <c:v>1.816021821109123</c:v>
                </c:pt>
                <c:pt idx="100">
                  <c:v>1.7925365668449194</c:v>
                </c:pt>
                <c:pt idx="101">
                  <c:v>1.7845838757763974</c:v>
                </c:pt>
                <c:pt idx="102">
                  <c:v>1.7714007469026549</c:v>
                </c:pt>
                <c:pt idx="103">
                  <c:v>1.7678012651982378</c:v>
                </c:pt>
                <c:pt idx="104">
                  <c:v>1.7652374622144114</c:v>
                </c:pt>
                <c:pt idx="105">
                  <c:v>1.7742139982502185</c:v>
                </c:pt>
                <c:pt idx="106">
                  <c:v>1.772186741063644</c:v>
                </c:pt>
                <c:pt idx="107">
                  <c:v>1.7903843026086959</c:v>
                </c:pt>
                <c:pt idx="108">
                  <c:v>1.8358638197573658</c:v>
                </c:pt>
                <c:pt idx="109">
                  <c:v>1.8347514221453289</c:v>
                </c:pt>
                <c:pt idx="110">
                  <c:v>1.8304814137931036</c:v>
                </c:pt>
                <c:pt idx="111">
                  <c:v>1.823224481927711</c:v>
                </c:pt>
                <c:pt idx="112">
                  <c:v>1.8041942283261803</c:v>
                </c:pt>
                <c:pt idx="113">
                  <c:v>1.7832400136518773</c:v>
                </c:pt>
                <c:pt idx="114">
                  <c:v>1.7746261310638298</c:v>
                </c:pt>
                <c:pt idx="115">
                  <c:v>1.7428441966101698</c:v>
                </c:pt>
                <c:pt idx="116">
                  <c:v>1.6750905248945145</c:v>
                </c:pt>
                <c:pt idx="117">
                  <c:v>1.6480036235294118</c:v>
                </c:pt>
                <c:pt idx="118">
                  <c:v>1.6311258008368199</c:v>
                </c:pt>
                <c:pt idx="119">
                  <c:v>1.5719589991659717</c:v>
                </c:pt>
                <c:pt idx="120">
                  <c:v>1.5825978453865337</c:v>
                </c:pt>
                <c:pt idx="121">
                  <c:v>1.6326988367854183</c:v>
                </c:pt>
                <c:pt idx="122">
                  <c:v>1.7381665577557757</c:v>
                </c:pt>
                <c:pt idx="123">
                  <c:v>1.7422589210526316</c:v>
                </c:pt>
                <c:pt idx="124">
                  <c:v>1.7395615679214405</c:v>
                </c:pt>
                <c:pt idx="125">
                  <c:v>1.7520386547522337</c:v>
                </c:pt>
                <c:pt idx="126">
                  <c:v>1.7107526693613579</c:v>
                </c:pt>
                <c:pt idx="127">
                  <c:v>1.6667889863013698</c:v>
                </c:pt>
                <c:pt idx="128">
                  <c:v>1.6422708208835337</c:v>
                </c:pt>
                <c:pt idx="129">
                  <c:v>1.6211914987951805</c:v>
                </c:pt>
                <c:pt idx="130">
                  <c:v>1.6249411858974356</c:v>
                </c:pt>
                <c:pt idx="131">
                  <c:v>1.6875606475279108</c:v>
                </c:pt>
                <c:pt idx="132">
                  <c:v>1.7301284733915807</c:v>
                </c:pt>
                <c:pt idx="133">
                  <c:v>1.8474334821852734</c:v>
                </c:pt>
                <c:pt idx="134">
                  <c:v>2.3558565992156861</c:v>
                </c:pt>
                <c:pt idx="135">
                  <c:v>1.906772896875</c:v>
                </c:pt>
                <c:pt idx="136">
                  <c:v>1.8310891539657854</c:v>
                </c:pt>
                <c:pt idx="137">
                  <c:v>1.79166061132661</c:v>
                </c:pt>
                <c:pt idx="138">
                  <c:v>1.759316647560031</c:v>
                </c:pt>
                <c:pt idx="139">
                  <c:v>1.6695062078521941</c:v>
                </c:pt>
                <c:pt idx="140">
                  <c:v>1.6088126283524906</c:v>
                </c:pt>
                <c:pt idx="141">
                  <c:v>1.8092890638297872</c:v>
                </c:pt>
                <c:pt idx="142">
                  <c:v>2.0976998792452832</c:v>
                </c:pt>
                <c:pt idx="143">
                  <c:v>2.3786421889055473</c:v>
                </c:pt>
                <c:pt idx="144">
                  <c:v>2.3286939267015709</c:v>
                </c:pt>
                <c:pt idx="145">
                  <c:v>2.2631283964232485</c:v>
                </c:pt>
                <c:pt idx="146">
                  <c:v>2.1874224647364517</c:v>
                </c:pt>
                <c:pt idx="147">
                  <c:v>2.0707576557863496</c:v>
                </c:pt>
                <c:pt idx="148">
                  <c:v>1.9220878753709199</c:v>
                </c:pt>
                <c:pt idx="149">
                  <c:v>1.7942033575129535</c:v>
                </c:pt>
                <c:pt idx="150">
                  <c:v>1.7031346076696166</c:v>
                </c:pt>
                <c:pt idx="151">
                  <c:v>1.6577773676470586</c:v>
                </c:pt>
                <c:pt idx="152">
                  <c:v>1.6220610102790016</c:v>
                </c:pt>
                <c:pt idx="153">
                  <c:v>1.6190577540263544</c:v>
                </c:pt>
                <c:pt idx="154">
                  <c:v>1.6404524321167882</c:v>
                </c:pt>
                <c:pt idx="155">
                  <c:v>1.6797951428571425</c:v>
                </c:pt>
                <c:pt idx="156">
                  <c:v>1.76597381712627</c:v>
                </c:pt>
                <c:pt idx="157">
                  <c:v>1.7556834529667149</c:v>
                </c:pt>
                <c:pt idx="158">
                  <c:v>1.6992111785972523</c:v>
                </c:pt>
                <c:pt idx="159">
                  <c:v>1.6783196969696972</c:v>
                </c:pt>
                <c:pt idx="160">
                  <c:v>1.6482745909417684</c:v>
                </c:pt>
                <c:pt idx="161">
                  <c:v>1.6276126226685796</c:v>
                </c:pt>
                <c:pt idx="162">
                  <c:v>1.6258251911238366</c:v>
                </c:pt>
                <c:pt idx="163">
                  <c:v>1.6245891391862952</c:v>
                </c:pt>
                <c:pt idx="164">
                  <c:v>1.6080774462633451</c:v>
                </c:pt>
                <c:pt idx="165">
                  <c:v>1.597873315340909</c:v>
                </c:pt>
                <c:pt idx="166">
                  <c:v>1.5978577037562012</c:v>
                </c:pt>
                <c:pt idx="167">
                  <c:v>1.631500581510233</c:v>
                </c:pt>
                <c:pt idx="168">
                  <c:v>1.6420186403940886</c:v>
                </c:pt>
                <c:pt idx="169">
                  <c:v>1.6279746423049894</c:v>
                </c:pt>
                <c:pt idx="170">
                  <c:v>1.6189330000000002</c:v>
                </c:pt>
                <c:pt idx="171">
                  <c:v>1.6222079021663174</c:v>
                </c:pt>
                <c:pt idx="172">
                  <c:v>1.6266034138171668</c:v>
                </c:pt>
                <c:pt idx="173">
                  <c:v>1.6209476300417247</c:v>
                </c:pt>
                <c:pt idx="174">
                  <c:v>1.5932881747572814</c:v>
                </c:pt>
                <c:pt idx="175">
                  <c:v>1.5706903672903672</c:v>
                </c:pt>
                <c:pt idx="176">
                  <c:v>1.5470524927335643</c:v>
                </c:pt>
                <c:pt idx="177">
                  <c:v>1.4927701491712708</c:v>
                </c:pt>
                <c:pt idx="178">
                  <c:v>1.4923565324137931</c:v>
                </c:pt>
                <c:pt idx="179">
                  <c:v>1.5140628461538461</c:v>
                </c:pt>
                <c:pt idx="180">
                  <c:v>1.5148170493150688</c:v>
                </c:pt>
                <c:pt idx="181">
                  <c:v>1.490510966507177</c:v>
                </c:pt>
                <c:pt idx="182">
                  <c:v>1.4986647464114831</c:v>
                </c:pt>
                <c:pt idx="183">
                  <c:v>1.5905306666666668</c:v>
                </c:pt>
                <c:pt idx="184">
                  <c:v>1.5667429884432356</c:v>
                </c:pt>
                <c:pt idx="185">
                  <c:v>1.5154342798913045</c:v>
                </c:pt>
                <c:pt idx="186">
                  <c:v>1.4864722196610167</c:v>
                </c:pt>
                <c:pt idx="187">
                  <c:v>1.4614815253549696</c:v>
                </c:pt>
                <c:pt idx="188">
                  <c:v>1.443695962264151</c:v>
                </c:pt>
                <c:pt idx="189">
                  <c:v>1.4314776</c:v>
                </c:pt>
                <c:pt idx="190">
                  <c:v>1.4286012217012725</c:v>
                </c:pt>
                <c:pt idx="191">
                  <c:v>1.4212573226238288</c:v>
                </c:pt>
                <c:pt idx="192">
                  <c:v>1.4238328598130841</c:v>
                </c:pt>
                <c:pt idx="193">
                  <c:v>1.4305239173884079</c:v>
                </c:pt>
                <c:pt idx="194">
                  <c:v>1.447330065116279</c:v>
                </c:pt>
                <c:pt idx="195">
                  <c:v>1.4466556262425447</c:v>
                </c:pt>
                <c:pt idx="196">
                  <c:v>1.4295841111111112</c:v>
                </c:pt>
                <c:pt idx="197">
                  <c:v>1.4145035573122529</c:v>
                </c:pt>
                <c:pt idx="198">
                  <c:v>1.4132821801446418</c:v>
                </c:pt>
                <c:pt idx="199">
                  <c:v>1.4011072309711285</c:v>
                </c:pt>
                <c:pt idx="200">
                  <c:v>1.3836366055045872</c:v>
                </c:pt>
                <c:pt idx="201">
                  <c:v>1.3715596363636364</c:v>
                </c:pt>
                <c:pt idx="202">
                  <c:v>1.3557429915088179</c:v>
                </c:pt>
                <c:pt idx="203">
                  <c:v>1.3568729042345278</c:v>
                </c:pt>
                <c:pt idx="204">
                  <c:v>1.3644207443070919</c:v>
                </c:pt>
                <c:pt idx="205">
                  <c:v>1.4029534632878493</c:v>
                </c:pt>
                <c:pt idx="206">
                  <c:v>1.5530036018099549</c:v>
                </c:pt>
                <c:pt idx="207">
                  <c:v>1.5407624490322578</c:v>
                </c:pt>
                <c:pt idx="208">
                  <c:v>1.5649594340836013</c:v>
                </c:pt>
                <c:pt idx="209">
                  <c:v>1.6277211659192825</c:v>
                </c:pt>
                <c:pt idx="210">
                  <c:v>1.5834119232736574</c:v>
                </c:pt>
                <c:pt idx="211">
                  <c:v>1.475326307594129</c:v>
                </c:pt>
                <c:pt idx="212">
                  <c:v>1.4208402929936308</c:v>
                </c:pt>
                <c:pt idx="213">
                  <c:v>1.4175149262086515</c:v>
                </c:pt>
                <c:pt idx="214">
                  <c:v>1.4826126062143312</c:v>
                </c:pt>
                <c:pt idx="215">
                  <c:v>1.6030980707964599</c:v>
                </c:pt>
                <c:pt idx="216">
                  <c:v>1.6491608141146819</c:v>
                </c:pt>
                <c:pt idx="217">
                  <c:v>1.6810039698302954</c:v>
                </c:pt>
                <c:pt idx="218">
                  <c:v>1.7002912521957338</c:v>
                </c:pt>
                <c:pt idx="219">
                  <c:v>1.6836519048215404</c:v>
                </c:pt>
                <c:pt idx="220">
                  <c:v>1.6109348460575719</c:v>
                </c:pt>
                <c:pt idx="221">
                  <c:v>1.560689565978737</c:v>
                </c:pt>
                <c:pt idx="222">
                  <c:v>1.5383087404627891</c:v>
                </c:pt>
                <c:pt idx="223">
                  <c:v>1.4907501847690383</c:v>
                </c:pt>
                <c:pt idx="224">
                  <c:v>1.4234456184538651</c:v>
                </c:pt>
                <c:pt idx="225">
                  <c:v>1.4021002611940296</c:v>
                </c:pt>
                <c:pt idx="226">
                  <c:v>1.3986211042183621</c:v>
                </c:pt>
                <c:pt idx="227">
                  <c:v>1.4122730501547986</c:v>
                </c:pt>
                <c:pt idx="228">
                  <c:v>1.4311825108225109</c:v>
                </c:pt>
                <c:pt idx="229">
                  <c:v>1.4435687787391842</c:v>
                </c:pt>
                <c:pt idx="230">
                  <c:v>1.4226413185185183</c:v>
                </c:pt>
                <c:pt idx="231">
                  <c:v>1.3961324740740739</c:v>
                </c:pt>
                <c:pt idx="232">
                  <c:v>1.3740417703703705</c:v>
                </c:pt>
                <c:pt idx="233">
                  <c:v>1.3458713563501847</c:v>
                </c:pt>
                <c:pt idx="234">
                  <c:v>1.3249531291512917</c:v>
                </c:pt>
                <c:pt idx="235">
                  <c:v>1.2808265995085997</c:v>
                </c:pt>
                <c:pt idx="236">
                  <c:v>1.246987737745098</c:v>
                </c:pt>
                <c:pt idx="237">
                  <c:v>1.2235600048959607</c:v>
                </c:pt>
                <c:pt idx="238">
                  <c:v>1.2067604232415901</c:v>
                </c:pt>
                <c:pt idx="239">
                  <c:v>1.2140047980475899</c:v>
                </c:pt>
                <c:pt idx="240">
                  <c:v>1.2227022766605726</c:v>
                </c:pt>
                <c:pt idx="241">
                  <c:v>1.2001540705596108</c:v>
                </c:pt>
                <c:pt idx="242">
                  <c:v>1.2081079927140255</c:v>
                </c:pt>
                <c:pt idx="243">
                  <c:v>1.199416568306011</c:v>
                </c:pt>
                <c:pt idx="244">
                  <c:v>1.1986887669902913</c:v>
                </c:pt>
                <c:pt idx="245">
                  <c:v>1.2266931814345989</c:v>
                </c:pt>
                <c:pt idx="246">
                  <c:v>1.22451698313253</c:v>
                </c:pt>
                <c:pt idx="247">
                  <c:v>1.2144563975903615</c:v>
                </c:pt>
                <c:pt idx="248">
                  <c:v>1.2265309970005998</c:v>
                </c:pt>
                <c:pt idx="249">
                  <c:v>1.2521502645122682</c:v>
                </c:pt>
                <c:pt idx="250">
                  <c:v>1.3350789296781882</c:v>
                </c:pt>
                <c:pt idx="251">
                  <c:v>1.3852093372992267</c:v>
                </c:pt>
                <c:pt idx="252">
                  <c:v>1.4422448503562946</c:v>
                </c:pt>
                <c:pt idx="253">
                  <c:v>1.5377642464454977</c:v>
                </c:pt>
                <c:pt idx="254">
                  <c:v>1.6755531269935027</c:v>
                </c:pt>
                <c:pt idx="255">
                  <c:v>2.2651027905882355</c:v>
                </c:pt>
                <c:pt idx="256">
                  <c:v>1.8960799789473686</c:v>
                </c:pt>
                <c:pt idx="257">
                  <c:v>1.7952800795787009</c:v>
                </c:pt>
                <c:pt idx="258">
                  <c:v>1.7600819789719626</c:v>
                </c:pt>
                <c:pt idx="259">
                  <c:v>1.7304641138211383</c:v>
                </c:pt>
                <c:pt idx="260">
                  <c:v>1.7268355529820496</c:v>
                </c:pt>
                <c:pt idx="261">
                  <c:v>1.7213096792125071</c:v>
                </c:pt>
                <c:pt idx="262">
                  <c:v>1.9336491774193549</c:v>
                </c:pt>
                <c:pt idx="263">
                  <c:v>1.9934224197814836</c:v>
                </c:pt>
                <c:pt idx="264">
                  <c:v>2.0228591802525835</c:v>
                </c:pt>
                <c:pt idx="265">
                  <c:v>2.0879131088201603</c:v>
                </c:pt>
                <c:pt idx="266">
                  <c:v>2.0502085216400912</c:v>
                </c:pt>
                <c:pt idx="267">
                  <c:v>1.9831929250000002</c:v>
                </c:pt>
                <c:pt idx="268">
                  <c:v>1.8885858171493468</c:v>
                </c:pt>
                <c:pt idx="269">
                  <c:v>1.8488566507936508</c:v>
                </c:pt>
                <c:pt idx="270">
                  <c:v>1.8071765527354766</c:v>
                </c:pt>
                <c:pt idx="271">
                  <c:v>1.7749140754079913</c:v>
                </c:pt>
                <c:pt idx="272">
                  <c:v>1.6904991950394588</c:v>
                </c:pt>
                <c:pt idx="273">
                  <c:v>1.6649467012401351</c:v>
                </c:pt>
                <c:pt idx="274">
                  <c:v>1.7213632004491857</c:v>
                </c:pt>
                <c:pt idx="275">
                  <c:v>1.6482948716216217</c:v>
                </c:pt>
                <c:pt idx="276">
                  <c:v>1.6035237340845072</c:v>
                </c:pt>
                <c:pt idx="277">
                  <c:v>1.5022176617812852</c:v>
                </c:pt>
                <c:pt idx="278">
                  <c:v>1.5077371457512663</c:v>
                </c:pt>
                <c:pt idx="279">
                  <c:v>1.4904523325842698</c:v>
                </c:pt>
                <c:pt idx="280">
                  <c:v>1.4956334588235294</c:v>
                </c:pt>
                <c:pt idx="281">
                  <c:v>1.5408543045175682</c:v>
                </c:pt>
                <c:pt idx="282">
                  <c:v>1.545783146518106</c:v>
                </c:pt>
                <c:pt idx="283">
                  <c:v>1.5090558218262806</c:v>
                </c:pt>
                <c:pt idx="284">
                  <c:v>1.4937733844444443</c:v>
                </c:pt>
                <c:pt idx="285">
                  <c:v>1.5002096731301939</c:v>
                </c:pt>
                <c:pt idx="286">
                  <c:v>1.5491839070796458</c:v>
                </c:pt>
                <c:pt idx="287">
                  <c:v>1.5839473443708609</c:v>
                </c:pt>
                <c:pt idx="288">
                  <c:v>1.6049900363636367</c:v>
                </c:pt>
                <c:pt idx="289">
                  <c:v>1.662708213421342</c:v>
                </c:pt>
                <c:pt idx="290">
                  <c:v>1.8239710930996711</c:v>
                </c:pt>
                <c:pt idx="291">
                  <c:v>2.1324026339869278</c:v>
                </c:pt>
                <c:pt idx="292">
                  <c:v>2.2910906666666668</c:v>
                </c:pt>
                <c:pt idx="293">
                  <c:v>1.9417149759825327</c:v>
                </c:pt>
                <c:pt idx="294">
                  <c:v>1.7896731066156371</c:v>
                </c:pt>
                <c:pt idx="295">
                  <c:v>1.7004171381758602</c:v>
                </c:pt>
                <c:pt idx="296">
                  <c:v>1.6610958541099619</c:v>
                </c:pt>
                <c:pt idx="297">
                  <c:v>1.659065727913279</c:v>
                </c:pt>
                <c:pt idx="298">
                  <c:v>1.6549768038897894</c:v>
                </c:pt>
                <c:pt idx="299">
                  <c:v>1.673541055705787</c:v>
                </c:pt>
                <c:pt idx="300">
                  <c:v>1.7164835005405403</c:v>
                </c:pt>
                <c:pt idx="301">
                  <c:v>1.7491550188679246</c:v>
                </c:pt>
                <c:pt idx="302">
                  <c:v>1.9311757208803007</c:v>
                </c:pt>
                <c:pt idx="303">
                  <c:v>1.9909320664167114</c:v>
                </c:pt>
                <c:pt idx="304">
                  <c:v>1.9649982020309993</c:v>
                </c:pt>
                <c:pt idx="305">
                  <c:v>1.9338442497331909</c:v>
                </c:pt>
                <c:pt idx="306">
                  <c:v>1.9433715557917111</c:v>
                </c:pt>
                <c:pt idx="307">
                  <c:v>1.9412220497617787</c:v>
                </c:pt>
                <c:pt idx="308">
                  <c:v>1.9379072744579589</c:v>
                </c:pt>
                <c:pt idx="309">
                  <c:v>2.0264134101479918</c:v>
                </c:pt>
                <c:pt idx="310">
                  <c:v>2.1004558040042149</c:v>
                </c:pt>
                <c:pt idx="311">
                  <c:v>2.3532851530398324</c:v>
                </c:pt>
                <c:pt idx="312">
                  <c:v>2.4368224141888368</c:v>
                </c:pt>
                <c:pt idx="313">
                  <c:v>2.3584159728742828</c:v>
                </c:pt>
                <c:pt idx="314">
                  <c:v>2.3148198141962424</c:v>
                </c:pt>
                <c:pt idx="315">
                  <c:v>2.4329167110187111</c:v>
                </c:pt>
                <c:pt idx="316">
                  <c:v>2.5674179637493526</c:v>
                </c:pt>
                <c:pt idx="317">
                  <c:v>2.6111964481156429</c:v>
                </c:pt>
                <c:pt idx="318">
                  <c:v>2.5090292644628098</c:v>
                </c:pt>
                <c:pt idx="319">
                  <c:v>2.5360629654104287</c:v>
                </c:pt>
                <c:pt idx="320">
                  <c:v>2.6599972847614159</c:v>
                </c:pt>
                <c:pt idx="321">
                  <c:v>2.7690319714431411</c:v>
                </c:pt>
                <c:pt idx="322">
                  <c:v>3.1118556478873236</c:v>
                </c:pt>
                <c:pt idx="323">
                  <c:v>3.1467103445504772</c:v>
                </c:pt>
                <c:pt idx="324">
                  <c:v>2.9602658091872796</c:v>
                </c:pt>
                <c:pt idx="325">
                  <c:v>2.8988445088339225</c:v>
                </c:pt>
                <c:pt idx="326">
                  <c:v>2.8945583181133969</c:v>
                </c:pt>
                <c:pt idx="327">
                  <c:v>2.8990891213640926</c:v>
                </c:pt>
                <c:pt idx="328">
                  <c:v>2.9019020951427135</c:v>
                </c:pt>
                <c:pt idx="329">
                  <c:v>3.0027507204783253</c:v>
                </c:pt>
                <c:pt idx="330">
                  <c:v>3.048319578738202</c:v>
                </c:pt>
                <c:pt idx="331">
                  <c:v>3.0336732091179384</c:v>
                </c:pt>
                <c:pt idx="332">
                  <c:v>3.0536777782158699</c:v>
                </c:pt>
                <c:pt idx="333">
                  <c:v>3.1010665377821396</c:v>
                </c:pt>
                <c:pt idx="334">
                  <c:v>2.9775392879684421</c:v>
                </c:pt>
                <c:pt idx="335">
                  <c:v>2.8312863873204557</c:v>
                </c:pt>
                <c:pt idx="336">
                  <c:v>2.8050819306930692</c:v>
                </c:pt>
                <c:pt idx="337">
                  <c:v>2.889738138847858</c:v>
                </c:pt>
                <c:pt idx="338">
                  <c:v>2.7770587100674904</c:v>
                </c:pt>
                <c:pt idx="339">
                  <c:v>2.8329180907426084</c:v>
                </c:pt>
                <c:pt idx="340">
                  <c:v>2.9112363995947157</c:v>
                </c:pt>
                <c:pt idx="341">
                  <c:v>2.9604615646126353</c:v>
                </c:pt>
                <c:pt idx="342">
                  <c:v>2.9621234465913764</c:v>
                </c:pt>
                <c:pt idx="343">
                  <c:v>2.9483692618006696</c:v>
                </c:pt>
                <c:pt idx="344">
                  <c:v>3.0120813841803833</c:v>
                </c:pt>
                <c:pt idx="345">
                  <c:v>3.0260882393447202</c:v>
                </c:pt>
                <c:pt idx="346">
                  <c:v>3.0956877711019577</c:v>
                </c:pt>
                <c:pt idx="347">
                  <c:v>3.2025025899899613</c:v>
                </c:pt>
                <c:pt idx="348">
                  <c:v>3.5860380792471798</c:v>
                </c:pt>
                <c:pt idx="349">
                  <c:v>3.6636854084986634</c:v>
                </c:pt>
                <c:pt idx="350">
                  <c:v>3.7522982325826919</c:v>
                </c:pt>
                <c:pt idx="351">
                  <c:v>3.7443694480621765</c:v>
                </c:pt>
                <c:pt idx="352">
                  <c:v>4.1345242888197591</c:v>
                </c:pt>
                <c:pt idx="353">
                  <c:v>4.3212457114545071</c:v>
                </c:pt>
                <c:pt idx="354">
                  <c:v>4.6394912177985939</c:v>
                </c:pt>
                <c:pt idx="355">
                  <c:v>5.0346117932705798</c:v>
                </c:pt>
                <c:pt idx="356">
                  <c:v>5.0642718358476086</c:v>
                </c:pt>
                <c:pt idx="357">
                  <c:v>4.6005312231926467</c:v>
                </c:pt>
                <c:pt idx="358">
                  <c:v>4.3077462647971236</c:v>
                </c:pt>
                <c:pt idx="359">
                  <c:v>3.8965234332588308</c:v>
                </c:pt>
                <c:pt idx="360">
                  <c:v>3.3612219335406963</c:v>
                </c:pt>
                <c:pt idx="361">
                  <c:v>2.9760660233304002</c:v>
                </c:pt>
                <c:pt idx="362">
                  <c:v>2.824459694337361</c:v>
                </c:pt>
                <c:pt idx="363">
                  <c:v>2.7491530504689594</c:v>
                </c:pt>
                <c:pt idx="364">
                  <c:v>2.6036664034447869</c:v>
                </c:pt>
                <c:pt idx="365">
                  <c:v>2.6403037878039952</c:v>
                </c:pt>
                <c:pt idx="366">
                  <c:v>2.6252245420660776</c:v>
                </c:pt>
                <c:pt idx="367">
                  <c:v>2.7202450784487171</c:v>
                </c:pt>
                <c:pt idx="368">
                  <c:v>2.7243891247450236</c:v>
                </c:pt>
                <c:pt idx="369">
                  <c:v>2.8337867966302306</c:v>
                </c:pt>
                <c:pt idx="370">
                  <c:v>2.8216941402105986</c:v>
                </c:pt>
                <c:pt idx="371">
                  <c:v>2.8683458830810729</c:v>
                </c:pt>
                <c:pt idx="372">
                  <c:v>3.0641478037507941</c:v>
                </c:pt>
                <c:pt idx="373">
                  <c:v>3.0603593553166131</c:v>
                </c:pt>
                <c:pt idx="374">
                  <c:v>3.2550636568475078</c:v>
                </c:pt>
                <c:pt idx="375">
                  <c:v>3.173725524853741</c:v>
                </c:pt>
                <c:pt idx="376">
                  <c:v>3.1926990948206435</c:v>
                </c:pt>
                <c:pt idx="377">
                  <c:v>3.2717769560577059</c:v>
                </c:pt>
                <c:pt idx="378">
                  <c:v>3.1982769124570294</c:v>
                </c:pt>
                <c:pt idx="379">
                  <c:v>3.1051527201601585</c:v>
                </c:pt>
                <c:pt idx="380">
                  <c:v>3.0688721362385554</c:v>
                </c:pt>
                <c:pt idx="381">
                  <c:v>3.0794772507935342</c:v>
                </c:pt>
                <c:pt idx="382">
                  <c:v>3.0931701247474588</c:v>
                </c:pt>
                <c:pt idx="383">
                  <c:v>3.1981413251515813</c:v>
                </c:pt>
                <c:pt idx="384">
                  <c:v>3.3079305396640306</c:v>
                </c:pt>
                <c:pt idx="385">
                  <c:v>3.455793096440253</c:v>
                </c:pt>
                <c:pt idx="386">
                  <c:v>3.685281180738369</c:v>
                </c:pt>
                <c:pt idx="387">
                  <c:v>3.8795966801312805</c:v>
                </c:pt>
                <c:pt idx="388">
                  <c:v>4.0951946769527483</c:v>
                </c:pt>
                <c:pt idx="389">
                  <c:v>4.2326646463384154</c:v>
                </c:pt>
                <c:pt idx="390">
                  <c:v>4.1517377639850963</c:v>
                </c:pt>
                <c:pt idx="391">
                  <c:v>4.0549730672474329</c:v>
                </c:pt>
                <c:pt idx="392">
                  <c:v>3.9020547028857968</c:v>
                </c:pt>
                <c:pt idx="393">
                  <c:v>3.8727817129414679</c:v>
                </c:pt>
                <c:pt idx="394">
                  <c:v>3.8459190661478604</c:v>
                </c:pt>
                <c:pt idx="395">
                  <c:v>3.8318180957042873</c:v>
                </c:pt>
                <c:pt idx="396">
                  <c:v>3.8675070759368837</c:v>
                </c:pt>
                <c:pt idx="397">
                  <c:v>3.8304184699660491</c:v>
                </c:pt>
                <c:pt idx="398">
                  <c:v>3.8742226823504606</c:v>
                </c:pt>
                <c:pt idx="399">
                  <c:v>3.9781044736080791</c:v>
                </c:pt>
                <c:pt idx="400">
                  <c:v>4.0772941975762027</c:v>
                </c:pt>
                <c:pt idx="401">
                  <c:v>4.0161621090477517</c:v>
                </c:pt>
                <c:pt idx="402">
                  <c:v>3.9078088481501547</c:v>
                </c:pt>
                <c:pt idx="403">
                  <c:v>3.6627559698459518</c:v>
                </c:pt>
                <c:pt idx="404">
                  <c:v>3.6415928175225871</c:v>
                </c:pt>
                <c:pt idx="405">
                  <c:v>3.79732003200668</c:v>
                </c:pt>
                <c:pt idx="406">
                  <c:v>3.9407767376647662</c:v>
                </c:pt>
                <c:pt idx="407">
                  <c:v>3.9620453145235093</c:v>
                </c:pt>
                <c:pt idx="408">
                  <c:v>3.9699628928586876</c:v>
                </c:pt>
                <c:pt idx="409">
                  <c:v>3.9684290386371206</c:v>
                </c:pt>
                <c:pt idx="410">
                  <c:v>3.9615263793602833</c:v>
                </c:pt>
                <c:pt idx="411">
                  <c:v>4.0669483273788787</c:v>
                </c:pt>
                <c:pt idx="412">
                  <c:v>3.9877206437574064</c:v>
                </c:pt>
                <c:pt idx="413">
                  <c:v>3.8107743814386268</c:v>
                </c:pt>
                <c:pt idx="414">
                  <c:v>3.6990917802553813</c:v>
                </c:pt>
                <c:pt idx="415">
                  <c:v>3.6566631984883626</c:v>
                </c:pt>
                <c:pt idx="416">
                  <c:v>3.6863172808807638</c:v>
                </c:pt>
                <c:pt idx="417">
                  <c:v>3.7314952024777983</c:v>
                </c:pt>
                <c:pt idx="418">
                  <c:v>3.7704360874978078</c:v>
                </c:pt>
                <c:pt idx="419">
                  <c:v>3.7596018786732941</c:v>
                </c:pt>
                <c:pt idx="420">
                  <c:v>3.7545502847888974</c:v>
                </c:pt>
                <c:pt idx="421">
                  <c:v>3.8360838350511943</c:v>
                </c:pt>
                <c:pt idx="422">
                  <c:v>3.9645973890428334</c:v>
                </c:pt>
                <c:pt idx="423">
                  <c:v>4.1310552462271808</c:v>
                </c:pt>
                <c:pt idx="424">
                  <c:v>4.0013010490578855</c:v>
                </c:pt>
                <c:pt idx="425">
                  <c:v>3.8677011521498046</c:v>
                </c:pt>
                <c:pt idx="426">
                  <c:v>3.8390824057397617</c:v>
                </c:pt>
                <c:pt idx="427">
                  <c:v>3.7930957512421486</c:v>
                </c:pt>
                <c:pt idx="428">
                  <c:v>3.7635786741989583</c:v>
                </c:pt>
                <c:pt idx="429">
                  <c:v>3.7229704078710175</c:v>
                </c:pt>
                <c:pt idx="430">
                  <c:v>3.5666460126432811</c:v>
                </c:pt>
                <c:pt idx="431">
                  <c:v>3.5043669999999998</c:v>
                </c:pt>
                <c:pt idx="432">
                  <c:v>3.5195235638975642</c:v>
                </c:pt>
                <c:pt idx="433">
                  <c:v>3.569678233362783</c:v>
                </c:pt>
                <c:pt idx="434">
                  <c:v>3.6529285116363299</c:v>
                </c:pt>
                <c:pt idx="435">
                  <c:v>3.6701287793949628</c:v>
                </c:pt>
                <c:pt idx="436">
                  <c:v>3.6609395141915031</c:v>
                </c:pt>
                <c:pt idx="437">
                  <c:v>3.6380464390653469</c:v>
                </c:pt>
                <c:pt idx="438">
                  <c:v>3.60693740235584</c:v>
                </c:pt>
                <c:pt idx="439">
                  <c:v>3.5645333267820107</c:v>
                </c:pt>
                <c:pt idx="440">
                  <c:v>3.5170736911969098</c:v>
                </c:pt>
                <c:pt idx="441">
                  <c:v>3.4785168944166864</c:v>
                </c:pt>
                <c:pt idx="442">
                  <c:v>3.4888483856002153</c:v>
                </c:pt>
                <c:pt idx="443">
                  <c:v>3.5155466701639591</c:v>
                </c:pt>
                <c:pt idx="444">
                  <c:v>3.5511676628790032</c:v>
                </c:pt>
                <c:pt idx="445">
                  <c:v>3.5933022998592357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68960"/>
        <c:axId val="131229376"/>
      </c:lineChart>
      <c:dateAx>
        <c:axId val="131368960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229376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131229376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368960"/>
        <c:crosses val="autoZero"/>
        <c:crossBetween val="between"/>
        <c:majorUnit val="0.5"/>
      </c:valAx>
      <c:dateAx>
        <c:axId val="131370496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31229952"/>
        <c:crosses val="autoZero"/>
        <c:auto val="1"/>
        <c:lblOffset val="100"/>
        <c:baseTimeUnit val="months"/>
      </c:dateAx>
      <c:valAx>
        <c:axId val="13122995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313704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082774049217008"/>
          <c:y val="0.15277777777777779"/>
          <c:w val="0.3970917225950783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"/>
          <c:w val="0.87919559126336455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Gas-A'!$A$41:$A$89</c:f>
              <c:numCache>
                <c:formatCode>General</c:formatCode>
                <c:ptCount val="49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</c:numCache>
            </c:numRef>
          </c:cat>
          <c:val>
            <c:numRef>
              <c:f>'Natural Gas-A'!$E$41:$E$89</c:f>
              <c:numCache>
                <c:formatCode>General</c:formatCode>
                <c:ptCount val="49"/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1697664"/>
        <c:axId val="13123456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Gas-A'!$A$41:$A$89</c:f>
              <c:numCache>
                <c:formatCode>General</c:formatCode>
                <c:ptCount val="49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</c:numCache>
            </c:numRef>
          </c:cat>
          <c:val>
            <c:numRef>
              <c:f>'Natural Gas-A'!$C$41:$C$89</c:f>
              <c:numCache>
                <c:formatCode>0.00</c:formatCode>
                <c:ptCount val="49"/>
                <c:pt idx="0">
                  <c:v>1.04</c:v>
                </c:pt>
                <c:pt idx="1">
                  <c:v>1.04</c:v>
                </c:pt>
                <c:pt idx="2">
                  <c:v>1.05</c:v>
                </c:pt>
                <c:pt idx="3">
                  <c:v>1.0900000000000001</c:v>
                </c:pt>
                <c:pt idx="4">
                  <c:v>1.1499999999999999</c:v>
                </c:pt>
                <c:pt idx="5">
                  <c:v>1.21</c:v>
                </c:pt>
                <c:pt idx="6">
                  <c:v>1.29</c:v>
                </c:pt>
                <c:pt idx="7">
                  <c:v>1.43</c:v>
                </c:pt>
                <c:pt idx="8">
                  <c:v>1.71</c:v>
                </c:pt>
                <c:pt idx="9">
                  <c:v>1.98</c:v>
                </c:pt>
                <c:pt idx="10">
                  <c:v>2.35</c:v>
                </c:pt>
                <c:pt idx="11">
                  <c:v>2.56</c:v>
                </c:pt>
                <c:pt idx="12">
                  <c:v>2.98</c:v>
                </c:pt>
                <c:pt idx="13">
                  <c:v>3.68</c:v>
                </c:pt>
                <c:pt idx="14">
                  <c:v>4.2039515951000004</c:v>
                </c:pt>
                <c:pt idx="15">
                  <c:v>5.0530628103000002</c:v>
                </c:pt>
                <c:pt idx="16">
                  <c:v>6.0382965756000004</c:v>
                </c:pt>
                <c:pt idx="17">
                  <c:v>6.1191446041999997</c:v>
                </c:pt>
                <c:pt idx="18">
                  <c:v>6.1205661693</c:v>
                </c:pt>
                <c:pt idx="19">
                  <c:v>5.8299422498000002</c:v>
                </c:pt>
                <c:pt idx="20">
                  <c:v>5.5461170076000004</c:v>
                </c:pt>
                <c:pt idx="21">
                  <c:v>5.4705541647000002</c:v>
                </c:pt>
                <c:pt idx="22">
                  <c:v>5.6367852937</c:v>
                </c:pt>
                <c:pt idx="23">
                  <c:v>5.7964966126000004</c:v>
                </c:pt>
                <c:pt idx="24">
                  <c:v>5.8244283716999998</c:v>
                </c:pt>
                <c:pt idx="25">
                  <c:v>5.8908905048999998</c:v>
                </c:pt>
                <c:pt idx="26">
                  <c:v>6.1662314160999996</c:v>
                </c:pt>
                <c:pt idx="27">
                  <c:v>6.4054976545000004</c:v>
                </c:pt>
                <c:pt idx="28">
                  <c:v>6.0641935512999998</c:v>
                </c:pt>
                <c:pt idx="29">
                  <c:v>6.3493423491999996</c:v>
                </c:pt>
                <c:pt idx="30">
                  <c:v>6.9462838544999999</c:v>
                </c:pt>
                <c:pt idx="31">
                  <c:v>6.8255898137999997</c:v>
                </c:pt>
                <c:pt idx="32">
                  <c:v>6.6949664090000001</c:v>
                </c:pt>
                <c:pt idx="33">
                  <c:v>7.7683835006999997</c:v>
                </c:pt>
                <c:pt idx="34">
                  <c:v>9.6307919243000004</c:v>
                </c:pt>
                <c:pt idx="35">
                  <c:v>7.8968603146999996</c:v>
                </c:pt>
                <c:pt idx="36">
                  <c:v>9.6320075833000001</c:v>
                </c:pt>
                <c:pt idx="37">
                  <c:v>10.750917429999999</c:v>
                </c:pt>
                <c:pt idx="38">
                  <c:v>12.700083261</c:v>
                </c:pt>
                <c:pt idx="39">
                  <c:v>13.732421025000001</c:v>
                </c:pt>
                <c:pt idx="40">
                  <c:v>13.083873873</c:v>
                </c:pt>
                <c:pt idx="41">
                  <c:v>13.895861755</c:v>
                </c:pt>
                <c:pt idx="42">
                  <c:v>12.142955502</c:v>
                </c:pt>
                <c:pt idx="43">
                  <c:v>11.391013954</c:v>
                </c:pt>
                <c:pt idx="44">
                  <c:v>11.026940066</c:v>
                </c:pt>
                <c:pt idx="45">
                  <c:v>10.694517819</c:v>
                </c:pt>
                <c:pt idx="46">
                  <c:v>10.308346103</c:v>
                </c:pt>
                <c:pt idx="47">
                  <c:v>11.092625218</c:v>
                </c:pt>
                <c:pt idx="48">
                  <c:v>11.132652428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Gas-A'!$A$93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Gas-A'!$A$41:$A$89</c:f>
              <c:numCache>
                <c:formatCode>General</c:formatCode>
                <c:ptCount val="49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</c:numCache>
            </c:numRef>
          </c:cat>
          <c:val>
            <c:numRef>
              <c:f>'Natural Gas-A'!$D$41:$D$89</c:f>
              <c:numCache>
                <c:formatCode>0.00</c:formatCode>
                <c:ptCount val="49"/>
                <c:pt idx="0">
                  <c:v>7.4288258682634734</c:v>
                </c:pt>
                <c:pt idx="1">
                  <c:v>7.1299650574712654</c:v>
                </c:pt>
                <c:pt idx="2">
                  <c:v>6.8258468664850147</c:v>
                </c:pt>
                <c:pt idx="3">
                  <c:v>6.7023650515463915</c:v>
                </c:pt>
                <c:pt idx="4">
                  <c:v>6.7744824691358012</c:v>
                </c:pt>
                <c:pt idx="5">
                  <c:v>6.9062515789473684</c:v>
                </c:pt>
                <c:pt idx="6">
                  <c:v>6.9317045945945948</c:v>
                </c:pt>
                <c:pt idx="7">
                  <c:v>6.9202602028397564</c:v>
                </c:pt>
                <c:pt idx="8">
                  <c:v>7.5795841337668364</c:v>
                </c:pt>
                <c:pt idx="9">
                  <c:v>8.2972062295567746</c:v>
                </c:pt>
                <c:pt idx="10">
                  <c:v>9.2493053615108654</c:v>
                </c:pt>
                <c:pt idx="11">
                  <c:v>9.3615599846245416</c:v>
                </c:pt>
                <c:pt idx="12">
                  <c:v>9.7951854145111152</c:v>
                </c:pt>
                <c:pt idx="13">
                  <c:v>10.657166837995781</c:v>
                </c:pt>
                <c:pt idx="14">
                  <c:v>11.02980670801316</c:v>
                </c:pt>
                <c:pt idx="15">
                  <c:v>12.488512127697645</c:v>
                </c:pt>
                <c:pt idx="16">
                  <c:v>14.466420569300487</c:v>
                </c:pt>
                <c:pt idx="17">
                  <c:v>14.04653372731574</c:v>
                </c:pt>
                <c:pt idx="18">
                  <c:v>13.571024427928682</c:v>
                </c:pt>
                <c:pt idx="19">
                  <c:v>12.68013635133131</c:v>
                </c:pt>
                <c:pt idx="20">
                  <c:v>11.646093975539838</c:v>
                </c:pt>
                <c:pt idx="21">
                  <c:v>11.034983085119089</c:v>
                </c:pt>
                <c:pt idx="22">
                  <c:v>10.850442928425958</c:v>
                </c:pt>
                <c:pt idx="23">
                  <c:v>10.584291166049447</c:v>
                </c:pt>
                <c:pt idx="24">
                  <c:v>10.205065785420958</c:v>
                </c:pt>
                <c:pt idx="25">
                  <c:v>10.016841244897996</c:v>
                </c:pt>
                <c:pt idx="26">
                  <c:v>10.182640766641782</c:v>
                </c:pt>
                <c:pt idx="27">
                  <c:v>10.310143823319605</c:v>
                </c:pt>
                <c:pt idx="28">
                  <c:v>9.4944298708742085</c:v>
                </c:pt>
                <c:pt idx="29">
                  <c:v>9.6572717928112652</c:v>
                </c:pt>
                <c:pt idx="30">
                  <c:v>10.323884899505174</c:v>
                </c:pt>
                <c:pt idx="31">
                  <c:v>9.9899585148434831</c:v>
                </c:pt>
                <c:pt idx="32">
                  <c:v>9.5884886917735948</c:v>
                </c:pt>
                <c:pt idx="33">
                  <c:v>10.763458325747823</c:v>
                </c:pt>
                <c:pt idx="34">
                  <c:v>12.978359999658066</c:v>
                </c:pt>
                <c:pt idx="35">
                  <c:v>10.474591040226564</c:v>
                </c:pt>
                <c:pt idx="36">
                  <c:v>12.489133241416743</c:v>
                </c:pt>
                <c:pt idx="37">
                  <c:v>13.577747126707067</c:v>
                </c:pt>
                <c:pt idx="38">
                  <c:v>15.5171429719581</c:v>
                </c:pt>
                <c:pt idx="39">
                  <c:v>16.254726168091647</c:v>
                </c:pt>
                <c:pt idx="40">
                  <c:v>15.054898554435377</c:v>
                </c:pt>
                <c:pt idx="41">
                  <c:v>15.401643122787114</c:v>
                </c:pt>
                <c:pt idx="42">
                  <c:v>13.502043516515391</c:v>
                </c:pt>
                <c:pt idx="43">
                  <c:v>12.461787730129634</c:v>
                </c:pt>
                <c:pt idx="44">
                  <c:v>11.695996678096744</c:v>
                </c:pt>
                <c:pt idx="45">
                  <c:v>11.112830236551709</c:v>
                </c:pt>
                <c:pt idx="46">
                  <c:v>10.556998843859837</c:v>
                </c:pt>
                <c:pt idx="47">
                  <c:v>11.154349486206499</c:v>
                </c:pt>
                <c:pt idx="48">
                  <c:v>11.002742327012657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67424"/>
        <c:axId val="131233984"/>
      </c:lineChart>
      <c:catAx>
        <c:axId val="13136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233984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31233984"/>
        <c:scaling>
          <c:orientation val="minMax"/>
          <c:max val="18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367424"/>
        <c:crosses val="autoZero"/>
        <c:crossBetween val="between"/>
      </c:valAx>
      <c:catAx>
        <c:axId val="13169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1234560"/>
        <c:crosses val="autoZero"/>
        <c:auto val="1"/>
        <c:lblAlgn val="ctr"/>
        <c:lblOffset val="100"/>
        <c:noMultiLvlLbl val="0"/>
      </c:catAx>
      <c:valAx>
        <c:axId val="13123456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3169766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760661628706137"/>
          <c:y val="0.16666703120443291"/>
          <c:w val="0.39709219233502124"/>
          <c:h val="4.340277777777785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088017521299775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409758675998841"/>
          <c:w val="0.87807702180882763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'Natural Gas-Q'!$A$41:$A$180</c:f>
              <c:strCache>
                <c:ptCount val="140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</c:strCache>
            </c:strRef>
          </c:cat>
          <c:val>
            <c:numRef>
              <c:f>'Natural Gas-Q'!$E$41:$E$180</c:f>
              <c:numCache>
                <c:formatCode>General</c:formatCode>
                <c:ptCount val="140"/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2079616"/>
        <c:axId val="13161785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'Natural Gas-Q'!$A$41:$A$180</c:f>
              <c:strCache>
                <c:ptCount val="140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</c:strCache>
            </c:strRef>
          </c:cat>
          <c:val>
            <c:numRef>
              <c:f>'Natural Gas-Q'!$C$41:$C$180</c:f>
              <c:numCache>
                <c:formatCode>0.00</c:formatCode>
                <c:ptCount val="140"/>
                <c:pt idx="0">
                  <c:v>3.9897217069000002</c:v>
                </c:pt>
                <c:pt idx="1">
                  <c:v>4.2084000000000001</c:v>
                </c:pt>
                <c:pt idx="2">
                  <c:v>4.3646173469000002</c:v>
                </c:pt>
                <c:pt idx="3">
                  <c:v>4.5342272348000003</c:v>
                </c:pt>
                <c:pt idx="4">
                  <c:v>4.6986690327999998</c:v>
                </c:pt>
                <c:pt idx="5">
                  <c:v>5.0111542992000002</c:v>
                </c:pt>
                <c:pt idx="6">
                  <c:v>5.2916624685000002</c:v>
                </c:pt>
                <c:pt idx="7">
                  <c:v>5.7058958517000002</c:v>
                </c:pt>
                <c:pt idx="8">
                  <c:v>5.9018859800000003</c:v>
                </c:pt>
                <c:pt idx="9">
                  <c:v>6.1359682791000001</c:v>
                </c:pt>
                <c:pt idx="10">
                  <c:v>6.1937198525000001</c:v>
                </c:pt>
                <c:pt idx="11">
                  <c:v>6.1779871595999998</c:v>
                </c:pt>
                <c:pt idx="12">
                  <c:v>5.8378332267999999</c:v>
                </c:pt>
                <c:pt idx="13">
                  <c:v>6.2045055806000002</c:v>
                </c:pt>
                <c:pt idx="14">
                  <c:v>7.1683480805000004</c:v>
                </c:pt>
                <c:pt idx="15">
                  <c:v>6.2560850442999998</c:v>
                </c:pt>
                <c:pt idx="16">
                  <c:v>5.9323778439000003</c:v>
                </c:pt>
                <c:pt idx="17">
                  <c:v>6.4169303266000002</c:v>
                </c:pt>
                <c:pt idx="18">
                  <c:v>7.1106174590000002</c:v>
                </c:pt>
                <c:pt idx="19">
                  <c:v>5.9481022004000002</c:v>
                </c:pt>
                <c:pt idx="20">
                  <c:v>5.6658994298999996</c:v>
                </c:pt>
                <c:pt idx="21">
                  <c:v>6.1409546733999996</c:v>
                </c:pt>
                <c:pt idx="22">
                  <c:v>6.8678786588999996</c:v>
                </c:pt>
                <c:pt idx="23">
                  <c:v>5.5765833989000004</c:v>
                </c:pt>
                <c:pt idx="24">
                  <c:v>5.3309503743000004</c:v>
                </c:pt>
                <c:pt idx="25">
                  <c:v>5.8176046752000001</c:v>
                </c:pt>
                <c:pt idx="26">
                  <c:v>6.7511987241</c:v>
                </c:pt>
                <c:pt idx="27">
                  <c:v>5.3551518624999996</c:v>
                </c:pt>
                <c:pt idx="28">
                  <c:v>5.1105111933999998</c:v>
                </c:pt>
                <c:pt idx="29">
                  <c:v>5.7315043999000004</c:v>
                </c:pt>
                <c:pt idx="30">
                  <c:v>6.8141067158000004</c:v>
                </c:pt>
                <c:pt idx="31">
                  <c:v>5.5466549967000001</c:v>
                </c:pt>
                <c:pt idx="32">
                  <c:v>5.4116554858999999</c:v>
                </c:pt>
                <c:pt idx="33">
                  <c:v>5.8566677455000002</c:v>
                </c:pt>
                <c:pt idx="34">
                  <c:v>6.9236309941999998</c:v>
                </c:pt>
                <c:pt idx="35">
                  <c:v>5.495921396</c:v>
                </c:pt>
                <c:pt idx="36">
                  <c:v>5.5486054691</c:v>
                </c:pt>
                <c:pt idx="37">
                  <c:v>5.9334708620000001</c:v>
                </c:pt>
                <c:pt idx="38">
                  <c:v>7.0040816815999998</c:v>
                </c:pt>
                <c:pt idx="39">
                  <c:v>5.7326193126999998</c:v>
                </c:pt>
                <c:pt idx="40">
                  <c:v>5.5629056553999998</c:v>
                </c:pt>
                <c:pt idx="41">
                  <c:v>6.2270297469999996</c:v>
                </c:pt>
                <c:pt idx="42">
                  <c:v>7.1581213548999996</c:v>
                </c:pt>
                <c:pt idx="43">
                  <c:v>5.6256537759</c:v>
                </c:pt>
                <c:pt idx="44">
                  <c:v>5.5250098991999996</c:v>
                </c:pt>
                <c:pt idx="45">
                  <c:v>6.0120418556999997</c:v>
                </c:pt>
                <c:pt idx="46">
                  <c:v>7.2855942233000004</c:v>
                </c:pt>
                <c:pt idx="47">
                  <c:v>5.9622944121000003</c:v>
                </c:pt>
                <c:pt idx="48">
                  <c:v>5.7116754027000001</c:v>
                </c:pt>
                <c:pt idx="49">
                  <c:v>6.4899436544000002</c:v>
                </c:pt>
                <c:pt idx="50">
                  <c:v>7.9031929257</c:v>
                </c:pt>
                <c:pt idx="51">
                  <c:v>6.2316031790000004</c:v>
                </c:pt>
                <c:pt idx="52">
                  <c:v>6.0644059069000003</c:v>
                </c:pt>
                <c:pt idx="53">
                  <c:v>6.8809609610000004</c:v>
                </c:pt>
                <c:pt idx="54">
                  <c:v>8.0491941138000005</c:v>
                </c:pt>
                <c:pt idx="55">
                  <c:v>6.2668882062</c:v>
                </c:pt>
                <c:pt idx="56">
                  <c:v>5.8159437290999998</c:v>
                </c:pt>
                <c:pt idx="57">
                  <c:v>6.4802565131999996</c:v>
                </c:pt>
                <c:pt idx="58">
                  <c:v>7.8817624440999996</c:v>
                </c:pt>
                <c:pt idx="59">
                  <c:v>5.7231371393000003</c:v>
                </c:pt>
                <c:pt idx="60">
                  <c:v>5.7833637267000002</c:v>
                </c:pt>
                <c:pt idx="61">
                  <c:v>6.7194241952000002</c:v>
                </c:pt>
                <c:pt idx="62">
                  <c:v>8.4328458148000003</c:v>
                </c:pt>
                <c:pt idx="63">
                  <c:v>6.5311338789000004</c:v>
                </c:pt>
                <c:pt idx="64">
                  <c:v>6.6978872049999998</c:v>
                </c:pt>
                <c:pt idx="65">
                  <c:v>6.9555752391999999</c:v>
                </c:pt>
                <c:pt idx="66">
                  <c:v>8.8667045042999995</c:v>
                </c:pt>
                <c:pt idx="67">
                  <c:v>6.8329759436000002</c:v>
                </c:pt>
                <c:pt idx="68">
                  <c:v>6.3738797914000003</c:v>
                </c:pt>
                <c:pt idx="69">
                  <c:v>7.3938320441999998</c:v>
                </c:pt>
                <c:pt idx="70">
                  <c:v>8.8976283085999999</c:v>
                </c:pt>
                <c:pt idx="71">
                  <c:v>6.6286739421999998</c:v>
                </c:pt>
                <c:pt idx="72">
                  <c:v>6.1057942029000003</c:v>
                </c:pt>
                <c:pt idx="73">
                  <c:v>7.0307476102999997</c:v>
                </c:pt>
                <c:pt idx="74">
                  <c:v>8.8539887144999998</c:v>
                </c:pt>
                <c:pt idx="75">
                  <c:v>6.8919093562000002</c:v>
                </c:pt>
                <c:pt idx="76">
                  <c:v>6.5660024100000003</c:v>
                </c:pt>
                <c:pt idx="77">
                  <c:v>7.9565428560000004</c:v>
                </c:pt>
                <c:pt idx="78">
                  <c:v>10.256536981</c:v>
                </c:pt>
                <c:pt idx="79">
                  <c:v>8.6930005916000006</c:v>
                </c:pt>
                <c:pt idx="80">
                  <c:v>10.089315342000001</c:v>
                </c:pt>
                <c:pt idx="81">
                  <c:v>10.706509938</c:v>
                </c:pt>
                <c:pt idx="82">
                  <c:v>10.751646935</c:v>
                </c:pt>
                <c:pt idx="83">
                  <c:v>7.6880911721</c:v>
                </c:pt>
                <c:pt idx="84">
                  <c:v>7.2466451072</c:v>
                </c:pt>
                <c:pt idx="85">
                  <c:v>8.3003130616000007</c:v>
                </c:pt>
                <c:pt idx="86">
                  <c:v>10.324056937</c:v>
                </c:pt>
                <c:pt idx="87">
                  <c:v>8.0316893992999994</c:v>
                </c:pt>
                <c:pt idx="88">
                  <c:v>8.7494200843000005</c:v>
                </c:pt>
                <c:pt idx="89">
                  <c:v>10.729331695999999</c:v>
                </c:pt>
                <c:pt idx="90">
                  <c:v>12.625594359000001</c:v>
                </c:pt>
                <c:pt idx="91">
                  <c:v>9.7768076197999996</c:v>
                </c:pt>
                <c:pt idx="92">
                  <c:v>9.8382450862000006</c:v>
                </c:pt>
                <c:pt idx="93">
                  <c:v>11.354012114</c:v>
                </c:pt>
                <c:pt idx="94">
                  <c:v>13.527092732</c:v>
                </c:pt>
                <c:pt idx="95">
                  <c:v>11.291872561</c:v>
                </c:pt>
                <c:pt idx="96">
                  <c:v>10.872760166000001</c:v>
                </c:pt>
                <c:pt idx="97">
                  <c:v>12.522113772000001</c:v>
                </c:pt>
                <c:pt idx="98">
                  <c:v>15.636551425</c:v>
                </c:pt>
                <c:pt idx="99">
                  <c:v>15.169305442000001</c:v>
                </c:pt>
                <c:pt idx="100">
                  <c:v>14.060256932</c:v>
                </c:pt>
                <c:pt idx="101">
                  <c:v>13.964245328000001</c:v>
                </c:pt>
                <c:pt idx="102">
                  <c:v>15.859369933</c:v>
                </c:pt>
                <c:pt idx="103">
                  <c:v>12.500345907</c:v>
                </c:pt>
                <c:pt idx="104">
                  <c:v>12.324631611999999</c:v>
                </c:pt>
                <c:pt idx="105">
                  <c:v>14.237018304999999</c:v>
                </c:pt>
                <c:pt idx="106">
                  <c:v>16.481205973000002</c:v>
                </c:pt>
                <c:pt idx="107">
                  <c:v>12.858624644000001</c:v>
                </c:pt>
                <c:pt idx="108">
                  <c:v>12.605657901000001</c:v>
                </c:pt>
                <c:pt idx="109">
                  <c:v>15.88119442</c:v>
                </c:pt>
                <c:pt idx="110">
                  <c:v>19.776655492</c:v>
                </c:pt>
                <c:pt idx="111">
                  <c:v>13.532172959</c:v>
                </c:pt>
                <c:pt idx="112">
                  <c:v>12.281649222</c:v>
                </c:pt>
                <c:pt idx="113">
                  <c:v>12.501107147000001</c:v>
                </c:pt>
                <c:pt idx="114">
                  <c:v>15.217545757</c:v>
                </c:pt>
                <c:pt idx="115">
                  <c:v>10.952025391999999</c:v>
                </c:pt>
                <c:pt idx="116">
                  <c:v>10.712775365000001</c:v>
                </c:pt>
                <c:pt idx="117">
                  <c:v>12.923139136</c:v>
                </c:pt>
                <c:pt idx="118">
                  <c:v>16.147674498000001</c:v>
                </c:pt>
                <c:pt idx="119">
                  <c:v>10.708874521</c:v>
                </c:pt>
                <c:pt idx="120">
                  <c:v>10.114185715</c:v>
                </c:pt>
                <c:pt idx="121">
                  <c:v>12.312851985</c:v>
                </c:pt>
                <c:pt idx="122">
                  <c:v>16.131138433</c:v>
                </c:pt>
                <c:pt idx="123">
                  <c:v>10.638284912</c:v>
                </c:pt>
                <c:pt idx="124">
                  <c:v>9.7857000869000004</c:v>
                </c:pt>
                <c:pt idx="125">
                  <c:v>12.192221701999999</c:v>
                </c:pt>
                <c:pt idx="126">
                  <c:v>15.280216040999999</c:v>
                </c:pt>
                <c:pt idx="127">
                  <c:v>10.207333637</c:v>
                </c:pt>
                <c:pt idx="128">
                  <c:v>9.2422964114999999</c:v>
                </c:pt>
                <c:pt idx="129">
                  <c:v>11.876722474999999</c:v>
                </c:pt>
                <c:pt idx="130">
                  <c:v>16.134832785</c:v>
                </c:pt>
                <c:pt idx="131">
                  <c:v>9.9259103690000003</c:v>
                </c:pt>
                <c:pt idx="132">
                  <c:v>9.8132301718000008</c:v>
                </c:pt>
                <c:pt idx="133">
                  <c:v>13.173137027999999</c:v>
                </c:pt>
                <c:pt idx="134">
                  <c:v>17.004218082000001</c:v>
                </c:pt>
                <c:pt idx="135">
                  <c:v>11.061694404000001</c:v>
                </c:pt>
                <c:pt idx="136">
                  <c:v>10.005856276999999</c:v>
                </c:pt>
                <c:pt idx="137">
                  <c:v>12.545113531</c:v>
                </c:pt>
                <c:pt idx="138">
                  <c:v>16.510041823000002</c:v>
                </c:pt>
                <c:pt idx="139">
                  <c:v>10.98667957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Gas-Q'!$A$185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'Natural Gas-Q'!$A$41:$A$180</c:f>
              <c:strCache>
                <c:ptCount val="140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</c:strCache>
            </c:strRef>
          </c:cat>
          <c:val>
            <c:numRef>
              <c:f>'Natural Gas-Q'!$D$41:$D$180</c:f>
              <c:numCache>
                <c:formatCode>0.00</c:formatCode>
                <c:ptCount val="140"/>
                <c:pt idx="0">
                  <c:v>10.824862118428289</c:v>
                </c:pt>
                <c:pt idx="1">
                  <c:v>11.184980192754606</c:v>
                </c:pt>
                <c:pt idx="2">
                  <c:v>11.285859762709913</c:v>
                </c:pt>
                <c:pt idx="3">
                  <c:v>11.536872946859345</c:v>
                </c:pt>
                <c:pt idx="4">
                  <c:v>11.849963830632252</c:v>
                </c:pt>
                <c:pt idx="5">
                  <c:v>12.458067261937446</c:v>
                </c:pt>
                <c:pt idx="6">
                  <c:v>12.930857443571725</c:v>
                </c:pt>
                <c:pt idx="7">
                  <c:v>13.90037797765363</c:v>
                </c:pt>
                <c:pt idx="8">
                  <c:v>14.368057105653143</c:v>
                </c:pt>
                <c:pt idx="9">
                  <c:v>14.767150547867743</c:v>
                </c:pt>
                <c:pt idx="10">
                  <c:v>14.762189859355736</c:v>
                </c:pt>
                <c:pt idx="11">
                  <c:v>14.57904753058857</c:v>
                </c:pt>
                <c:pt idx="12">
                  <c:v>13.583757309771773</c:v>
                </c:pt>
                <c:pt idx="13">
                  <c:v>14.30211072094025</c:v>
                </c:pt>
                <c:pt idx="14">
                  <c:v>16.381433119793659</c:v>
                </c:pt>
                <c:pt idx="15">
                  <c:v>14.174494467569577</c:v>
                </c:pt>
                <c:pt idx="16">
                  <c:v>13.318798616707609</c:v>
                </c:pt>
                <c:pt idx="17">
                  <c:v>14.27679829588766</c:v>
                </c:pt>
                <c:pt idx="18">
                  <c:v>15.722412132726937</c:v>
                </c:pt>
                <c:pt idx="19">
                  <c:v>13.019227924133501</c:v>
                </c:pt>
                <c:pt idx="20">
                  <c:v>12.33740206496482</c:v>
                </c:pt>
                <c:pt idx="21">
                  <c:v>13.437234879021949</c:v>
                </c:pt>
                <c:pt idx="22">
                  <c:v>14.93651543563262</c:v>
                </c:pt>
                <c:pt idx="23">
                  <c:v>12.043986451141123</c:v>
                </c:pt>
                <c:pt idx="24">
                  <c:v>11.376171806085368</c:v>
                </c:pt>
                <c:pt idx="25">
                  <c:v>12.275605509962505</c:v>
                </c:pt>
                <c:pt idx="26">
                  <c:v>14.095959373418626</c:v>
                </c:pt>
                <c:pt idx="27">
                  <c:v>11.077716670503735</c:v>
                </c:pt>
                <c:pt idx="28">
                  <c:v>10.489793946244857</c:v>
                </c:pt>
                <c:pt idx="29">
                  <c:v>11.631018092607984</c:v>
                </c:pt>
                <c:pt idx="30">
                  <c:v>13.661402139604016</c:v>
                </c:pt>
                <c:pt idx="31">
                  <c:v>11.00015569784445</c:v>
                </c:pt>
                <c:pt idx="32">
                  <c:v>10.61186795448045</c:v>
                </c:pt>
                <c:pt idx="33">
                  <c:v>11.301818129619559</c:v>
                </c:pt>
                <c:pt idx="34">
                  <c:v>13.257119688152795</c:v>
                </c:pt>
                <c:pt idx="35">
                  <c:v>10.417489896088957</c:v>
                </c:pt>
                <c:pt idx="36">
                  <c:v>10.339370529108214</c:v>
                </c:pt>
                <c:pt idx="37">
                  <c:v>10.948222002069723</c:v>
                </c:pt>
                <c:pt idx="38">
                  <c:v>12.704239782101899</c:v>
                </c:pt>
                <c:pt idx="39">
                  <c:v>10.224415817658807</c:v>
                </c:pt>
                <c:pt idx="40">
                  <c:v>9.8481014548867893</c:v>
                </c:pt>
                <c:pt idx="41">
                  <c:v>10.958757803227185</c:v>
                </c:pt>
                <c:pt idx="42">
                  <c:v>12.502062442192532</c:v>
                </c:pt>
                <c:pt idx="43">
                  <c:v>9.7446725142197046</c:v>
                </c:pt>
                <c:pt idx="44">
                  <c:v>9.5059229691020892</c:v>
                </c:pt>
                <c:pt idx="45">
                  <c:v>10.264913223881537</c:v>
                </c:pt>
                <c:pt idx="46">
                  <c:v>12.345128945718926</c:v>
                </c:pt>
                <c:pt idx="47">
                  <c:v>10.015126608456491</c:v>
                </c:pt>
                <c:pt idx="48">
                  <c:v>9.5248548430166959</c:v>
                </c:pt>
                <c:pt idx="49">
                  <c:v>10.74509480284032</c:v>
                </c:pt>
                <c:pt idx="50">
                  <c:v>13.024687590786924</c:v>
                </c:pt>
                <c:pt idx="51">
                  <c:v>10.185430877624551</c:v>
                </c:pt>
                <c:pt idx="52">
                  <c:v>9.8626007873608668</c:v>
                </c:pt>
                <c:pt idx="53">
                  <c:v>11.127362722964889</c:v>
                </c:pt>
                <c:pt idx="54">
                  <c:v>12.897068582892938</c:v>
                </c:pt>
                <c:pt idx="55">
                  <c:v>9.9832073099040919</c:v>
                </c:pt>
                <c:pt idx="56">
                  <c:v>9.1972969187838842</c:v>
                </c:pt>
                <c:pt idx="57">
                  <c:v>10.164740347249511</c:v>
                </c:pt>
                <c:pt idx="58">
                  <c:v>12.301097238338837</c:v>
                </c:pt>
                <c:pt idx="59">
                  <c:v>8.8836940106658329</c:v>
                </c:pt>
                <c:pt idx="60">
                  <c:v>8.8980606483723239</c:v>
                </c:pt>
                <c:pt idx="61">
                  <c:v>10.250112127373004</c:v>
                </c:pt>
                <c:pt idx="62">
                  <c:v>12.790241458084287</c:v>
                </c:pt>
                <c:pt idx="63">
                  <c:v>9.8205586660189628</c:v>
                </c:pt>
                <c:pt idx="64">
                  <c:v>10.010310609192226</c:v>
                </c:pt>
                <c:pt idx="65">
                  <c:v>10.371614739614001</c:v>
                </c:pt>
                <c:pt idx="66">
                  <c:v>13.155564763396095</c:v>
                </c:pt>
                <c:pt idx="67">
                  <c:v>10.083764952990297</c:v>
                </c:pt>
                <c:pt idx="68">
                  <c:v>9.3868993276561437</c:v>
                </c:pt>
                <c:pt idx="69">
                  <c:v>10.853265945089804</c:v>
                </c:pt>
                <c:pt idx="70">
                  <c:v>12.994037560321267</c:v>
                </c:pt>
                <c:pt idx="71">
                  <c:v>9.6352541289152107</c:v>
                </c:pt>
                <c:pt idx="72">
                  <c:v>8.8428850989863044</c:v>
                </c:pt>
                <c:pt idx="73">
                  <c:v>10.106806301662827</c:v>
                </c:pt>
                <c:pt idx="74">
                  <c:v>12.633858169317728</c:v>
                </c:pt>
                <c:pt idx="75">
                  <c:v>9.7621352313734064</c:v>
                </c:pt>
                <c:pt idx="76">
                  <c:v>9.2093723020390126</c:v>
                </c:pt>
                <c:pt idx="77">
                  <c:v>11.072927155381572</c:v>
                </c:pt>
                <c:pt idx="78">
                  <c:v>14.144511504694727</c:v>
                </c:pt>
                <c:pt idx="79">
                  <c:v>11.903420340444059</c:v>
                </c:pt>
                <c:pt idx="80">
                  <c:v>13.684507211871651</c:v>
                </c:pt>
                <c:pt idx="81">
                  <c:v>14.420520465480616</c:v>
                </c:pt>
                <c:pt idx="82">
                  <c:v>14.440553341011416</c:v>
                </c:pt>
                <c:pt idx="83">
                  <c:v>10.33364347382056</c:v>
                </c:pt>
                <c:pt idx="84">
                  <c:v>9.7092944083790833</c:v>
                </c:pt>
                <c:pt idx="85">
                  <c:v>11.034279550935306</c:v>
                </c:pt>
                <c:pt idx="86">
                  <c:v>13.651077264652811</c:v>
                </c:pt>
                <c:pt idx="87">
                  <c:v>10.557560574155561</c:v>
                </c:pt>
                <c:pt idx="88">
                  <c:v>11.38392916145963</c:v>
                </c:pt>
                <c:pt idx="89">
                  <c:v>13.982882361174756</c:v>
                </c:pt>
                <c:pt idx="90">
                  <c:v>16.332238850462229</c:v>
                </c:pt>
                <c:pt idx="91">
                  <c:v>12.599280795377208</c:v>
                </c:pt>
                <c:pt idx="92">
                  <c:v>12.572065224250464</c:v>
                </c:pt>
                <c:pt idx="93">
                  <c:v>14.39593800799976</c:v>
                </c:pt>
                <c:pt idx="94">
                  <c:v>17.042536735293041</c:v>
                </c:pt>
                <c:pt idx="95">
                  <c:v>14.075289649186811</c:v>
                </c:pt>
                <c:pt idx="96">
                  <c:v>13.484762283427125</c:v>
                </c:pt>
                <c:pt idx="97">
                  <c:v>15.42609756364973</c:v>
                </c:pt>
                <c:pt idx="98">
                  <c:v>18.975392595910122</c:v>
                </c:pt>
                <c:pt idx="99">
                  <c:v>18.238300813157959</c:v>
                </c:pt>
                <c:pt idx="100">
                  <c:v>16.817298502729262</c:v>
                </c:pt>
                <c:pt idx="101">
                  <c:v>16.553084123555479</c:v>
                </c:pt>
                <c:pt idx="102">
                  <c:v>18.623734871887223</c:v>
                </c:pt>
                <c:pt idx="103">
                  <c:v>14.739674759816289</c:v>
                </c:pt>
                <c:pt idx="104">
                  <c:v>14.391390242311285</c:v>
                </c:pt>
                <c:pt idx="105">
                  <c:v>16.438298863188862</c:v>
                </c:pt>
                <c:pt idx="106">
                  <c:v>18.909774157594061</c:v>
                </c:pt>
                <c:pt idx="107">
                  <c:v>14.574613436607722</c:v>
                </c:pt>
                <c:pt idx="108">
                  <c:v>14.134781836275083</c:v>
                </c:pt>
                <c:pt idx="109">
                  <c:v>17.578964599477132</c:v>
                </c:pt>
                <c:pt idx="110">
                  <c:v>21.55846202210153</c:v>
                </c:pt>
                <c:pt idx="111">
                  <c:v>15.097126682913053</c:v>
                </c:pt>
                <c:pt idx="112">
                  <c:v>13.796888367165483</c:v>
                </c:pt>
                <c:pt idx="113">
                  <c:v>13.969139853439943</c:v>
                </c:pt>
                <c:pt idx="114">
                  <c:v>16.859517700454887</c:v>
                </c:pt>
                <c:pt idx="115">
                  <c:v>12.039486878372589</c:v>
                </c:pt>
                <c:pt idx="116">
                  <c:v>11.759647656516291</c:v>
                </c:pt>
                <c:pt idx="117">
                  <c:v>14.187361337250255</c:v>
                </c:pt>
                <c:pt idx="118">
                  <c:v>17.672855280806647</c:v>
                </c:pt>
                <c:pt idx="119">
                  <c:v>11.63080249638079</c:v>
                </c:pt>
                <c:pt idx="120">
                  <c:v>10.871941925066405</c:v>
                </c:pt>
                <c:pt idx="121">
                  <c:v>13.0760484301695</c:v>
                </c:pt>
                <c:pt idx="122">
                  <c:v>17.019590411275598</c:v>
                </c:pt>
                <c:pt idx="123">
                  <c:v>11.181123477380247</c:v>
                </c:pt>
                <c:pt idx="124">
                  <c:v>10.231755871503303</c:v>
                </c:pt>
                <c:pt idx="125">
                  <c:v>12.704229232865206</c:v>
                </c:pt>
                <c:pt idx="126">
                  <c:v>15.85441282677303</c:v>
                </c:pt>
                <c:pt idx="127">
                  <c:v>10.52796236054756</c:v>
                </c:pt>
                <c:pt idx="128">
                  <c:v>9.5044794041715246</c:v>
                </c:pt>
                <c:pt idx="129">
                  <c:v>12.201436637349333</c:v>
                </c:pt>
                <c:pt idx="130">
                  <c:v>16.48752742000114</c:v>
                </c:pt>
                <c:pt idx="131">
                  <c:v>10.114276976116138</c:v>
                </c:pt>
                <c:pt idx="132">
                  <c:v>9.9522340846760571</c:v>
                </c:pt>
                <c:pt idx="133">
                  <c:v>13.260376198833082</c:v>
                </c:pt>
                <c:pt idx="134">
                  <c:v>17.056076815914192</c:v>
                </c:pt>
                <c:pt idx="135">
                  <c:v>11.045656924020651</c:v>
                </c:pt>
                <c:pt idx="136">
                  <c:v>9.9472019590449676</c:v>
                </c:pt>
                <c:pt idx="137">
                  <c:v>12.42423679074698</c:v>
                </c:pt>
                <c:pt idx="138">
                  <c:v>16.286285353653518</c:v>
                </c:pt>
                <c:pt idx="139">
                  <c:v>10.793861910500354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84064"/>
        <c:axId val="131617280"/>
      </c:lineChart>
      <c:catAx>
        <c:axId val="13218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617280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31617280"/>
        <c:scaling>
          <c:orientation val="minMax"/>
          <c:max val="22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184064"/>
        <c:crosses val="autoZero"/>
        <c:crossBetween val="between"/>
        <c:majorUnit val="2"/>
      </c:valAx>
      <c:catAx>
        <c:axId val="132079616"/>
        <c:scaling>
          <c:orientation val="minMax"/>
        </c:scaling>
        <c:delete val="1"/>
        <c:axPos val="b"/>
        <c:majorTickMark val="out"/>
        <c:minorTickMark val="none"/>
        <c:tickLblPos val="none"/>
        <c:crossAx val="131617856"/>
        <c:crosses val="autoZero"/>
        <c:auto val="1"/>
        <c:lblAlgn val="ctr"/>
        <c:lblOffset val="100"/>
        <c:noMultiLvlLbl val="0"/>
      </c:catAx>
      <c:valAx>
        <c:axId val="13161785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3207961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089485458612975"/>
          <c:y val="0.15625000000000044"/>
          <c:w val="0.39709172259507786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610016029875460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409758675998841"/>
          <c:w val="0.87248417453615967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Gas-M'!$A$41:$A$460</c:f>
              <c:numCache>
                <c:formatCode>mmmm\ yyyy</c:formatCode>
                <c:ptCount val="420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</c:numCache>
            </c:numRef>
          </c:cat>
          <c:val>
            <c:numRef>
              <c:f>'Natural Gas-M'!$E$41:$E$460</c:f>
              <c:numCache>
                <c:formatCode>General</c:formatCode>
                <c:ptCount val="420"/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2887552"/>
        <c:axId val="13240844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Gas-M'!$A$41:$A$460</c:f>
              <c:numCache>
                <c:formatCode>mmmm\ yyyy</c:formatCode>
                <c:ptCount val="420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</c:numCache>
            </c:numRef>
          </c:cat>
          <c:val>
            <c:numRef>
              <c:f>'Natural Gas-M'!$C$41:$C$460</c:f>
              <c:numCache>
                <c:formatCode>0.00</c:formatCode>
                <c:ptCount val="420"/>
                <c:pt idx="0">
                  <c:v>3.94</c:v>
                </c:pt>
                <c:pt idx="1">
                  <c:v>3.99</c:v>
                </c:pt>
                <c:pt idx="2">
                  <c:v>4.0599999999999996</c:v>
                </c:pt>
                <c:pt idx="3">
                  <c:v>4.1100000000000003</c:v>
                </c:pt>
                <c:pt idx="4">
                  <c:v>4.29</c:v>
                </c:pt>
                <c:pt idx="5">
                  <c:v>4.3</c:v>
                </c:pt>
                <c:pt idx="6">
                  <c:v>4.32</c:v>
                </c:pt>
                <c:pt idx="7">
                  <c:v>4.3</c:v>
                </c:pt>
                <c:pt idx="8">
                  <c:v>4.47</c:v>
                </c:pt>
                <c:pt idx="9">
                  <c:v>4.5</c:v>
                </c:pt>
                <c:pt idx="10">
                  <c:v>4.53</c:v>
                </c:pt>
                <c:pt idx="11">
                  <c:v>4.55</c:v>
                </c:pt>
                <c:pt idx="12">
                  <c:v>4.6500000000000004</c:v>
                </c:pt>
                <c:pt idx="13">
                  <c:v>4.6900000000000004</c:v>
                </c:pt>
                <c:pt idx="14">
                  <c:v>4.78</c:v>
                </c:pt>
                <c:pt idx="15">
                  <c:v>4.8600000000000003</c:v>
                </c:pt>
                <c:pt idx="16">
                  <c:v>5.17</c:v>
                </c:pt>
                <c:pt idx="17">
                  <c:v>5.2</c:v>
                </c:pt>
                <c:pt idx="18">
                  <c:v>5.23</c:v>
                </c:pt>
                <c:pt idx="19">
                  <c:v>5.23</c:v>
                </c:pt>
                <c:pt idx="20">
                  <c:v>5.41</c:v>
                </c:pt>
                <c:pt idx="21">
                  <c:v>5.66</c:v>
                </c:pt>
                <c:pt idx="22">
                  <c:v>5.68</c:v>
                </c:pt>
                <c:pt idx="23">
                  <c:v>5.74</c:v>
                </c:pt>
                <c:pt idx="24">
                  <c:v>5.86</c:v>
                </c:pt>
                <c:pt idx="25">
                  <c:v>5.87</c:v>
                </c:pt>
                <c:pt idx="26">
                  <c:v>6</c:v>
                </c:pt>
                <c:pt idx="27">
                  <c:v>6.06</c:v>
                </c:pt>
                <c:pt idx="28">
                  <c:v>6.22</c:v>
                </c:pt>
                <c:pt idx="29">
                  <c:v>6.2</c:v>
                </c:pt>
                <c:pt idx="30">
                  <c:v>6.21</c:v>
                </c:pt>
                <c:pt idx="31">
                  <c:v>6.18</c:v>
                </c:pt>
                <c:pt idx="32">
                  <c:v>6.19</c:v>
                </c:pt>
                <c:pt idx="33">
                  <c:v>6.7</c:v>
                </c:pt>
                <c:pt idx="34">
                  <c:v>6.3</c:v>
                </c:pt>
                <c:pt idx="35">
                  <c:v>5.94</c:v>
                </c:pt>
                <c:pt idx="36">
                  <c:v>5.78</c:v>
                </c:pt>
                <c:pt idx="37">
                  <c:v>5.84</c:v>
                </c:pt>
                <c:pt idx="38">
                  <c:v>5.92</c:v>
                </c:pt>
                <c:pt idx="39">
                  <c:v>5.96</c:v>
                </c:pt>
                <c:pt idx="40">
                  <c:v>6.27</c:v>
                </c:pt>
                <c:pt idx="41">
                  <c:v>6.76</c:v>
                </c:pt>
                <c:pt idx="42">
                  <c:v>7.11</c:v>
                </c:pt>
                <c:pt idx="43">
                  <c:v>7.23</c:v>
                </c:pt>
                <c:pt idx="44">
                  <c:v>7.17</c:v>
                </c:pt>
                <c:pt idx="45">
                  <c:v>6.8</c:v>
                </c:pt>
                <c:pt idx="46">
                  <c:v>6.31</c:v>
                </c:pt>
                <c:pt idx="47">
                  <c:v>6.05</c:v>
                </c:pt>
                <c:pt idx="48">
                  <c:v>5.97</c:v>
                </c:pt>
                <c:pt idx="49">
                  <c:v>5.86</c:v>
                </c:pt>
                <c:pt idx="50">
                  <c:v>5.99</c:v>
                </c:pt>
                <c:pt idx="51">
                  <c:v>6.11</c:v>
                </c:pt>
                <c:pt idx="52">
                  <c:v>6.59</c:v>
                </c:pt>
                <c:pt idx="53">
                  <c:v>6.96</c:v>
                </c:pt>
                <c:pt idx="54">
                  <c:v>7.07</c:v>
                </c:pt>
                <c:pt idx="55">
                  <c:v>7.21</c:v>
                </c:pt>
                <c:pt idx="56">
                  <c:v>7.06</c:v>
                </c:pt>
                <c:pt idx="57">
                  <c:v>6.5</c:v>
                </c:pt>
                <c:pt idx="58">
                  <c:v>6.13</c:v>
                </c:pt>
                <c:pt idx="59">
                  <c:v>5.7</c:v>
                </c:pt>
                <c:pt idx="60">
                  <c:v>5.63</c:v>
                </c:pt>
                <c:pt idx="61">
                  <c:v>5.67</c:v>
                </c:pt>
                <c:pt idx="62">
                  <c:v>5.71</c:v>
                </c:pt>
                <c:pt idx="63">
                  <c:v>5.89</c:v>
                </c:pt>
                <c:pt idx="64">
                  <c:v>6.18</c:v>
                </c:pt>
                <c:pt idx="65">
                  <c:v>6.67</c:v>
                </c:pt>
                <c:pt idx="66">
                  <c:v>6.84</c:v>
                </c:pt>
                <c:pt idx="67">
                  <c:v>6.94</c:v>
                </c:pt>
                <c:pt idx="68">
                  <c:v>6.83</c:v>
                </c:pt>
                <c:pt idx="69">
                  <c:v>6.38</c:v>
                </c:pt>
                <c:pt idx="70">
                  <c:v>5.66</c:v>
                </c:pt>
                <c:pt idx="71">
                  <c:v>5.28</c:v>
                </c:pt>
                <c:pt idx="72">
                  <c:v>5.3</c:v>
                </c:pt>
                <c:pt idx="73">
                  <c:v>5.34</c:v>
                </c:pt>
                <c:pt idx="74">
                  <c:v>5.36</c:v>
                </c:pt>
                <c:pt idx="75">
                  <c:v>5.46</c:v>
                </c:pt>
                <c:pt idx="76">
                  <c:v>5.98</c:v>
                </c:pt>
                <c:pt idx="77">
                  <c:v>6.55</c:v>
                </c:pt>
                <c:pt idx="78">
                  <c:v>6.78</c:v>
                </c:pt>
                <c:pt idx="79">
                  <c:v>6.84</c:v>
                </c:pt>
                <c:pt idx="80">
                  <c:v>6.64</c:v>
                </c:pt>
                <c:pt idx="81">
                  <c:v>5.85</c:v>
                </c:pt>
                <c:pt idx="82">
                  <c:v>5.42</c:v>
                </c:pt>
                <c:pt idx="83">
                  <c:v>5.13</c:v>
                </c:pt>
                <c:pt idx="84">
                  <c:v>5.08</c:v>
                </c:pt>
                <c:pt idx="85">
                  <c:v>5.09</c:v>
                </c:pt>
                <c:pt idx="86">
                  <c:v>5.18</c:v>
                </c:pt>
                <c:pt idx="87">
                  <c:v>5.35</c:v>
                </c:pt>
                <c:pt idx="88">
                  <c:v>5.87</c:v>
                </c:pt>
                <c:pt idx="89">
                  <c:v>6.5</c:v>
                </c:pt>
                <c:pt idx="90">
                  <c:v>6.74</c:v>
                </c:pt>
                <c:pt idx="91">
                  <c:v>6.92</c:v>
                </c:pt>
                <c:pt idx="92">
                  <c:v>6.79</c:v>
                </c:pt>
                <c:pt idx="93">
                  <c:v>5.95</c:v>
                </c:pt>
                <c:pt idx="94">
                  <c:v>5.56</c:v>
                </c:pt>
                <c:pt idx="95">
                  <c:v>5.39</c:v>
                </c:pt>
                <c:pt idx="96">
                  <c:v>5.41</c:v>
                </c:pt>
                <c:pt idx="97">
                  <c:v>5.38</c:v>
                </c:pt>
                <c:pt idx="98">
                  <c:v>5.45</c:v>
                </c:pt>
                <c:pt idx="99">
                  <c:v>5.54</c:v>
                </c:pt>
                <c:pt idx="100">
                  <c:v>5.93</c:v>
                </c:pt>
                <c:pt idx="101">
                  <c:v>6.58</c:v>
                </c:pt>
                <c:pt idx="102">
                  <c:v>6.92</c:v>
                </c:pt>
                <c:pt idx="103">
                  <c:v>7.07</c:v>
                </c:pt>
                <c:pt idx="104">
                  <c:v>6.8</c:v>
                </c:pt>
                <c:pt idx="105">
                  <c:v>6.06</c:v>
                </c:pt>
                <c:pt idx="106">
                  <c:v>5.56</c:v>
                </c:pt>
                <c:pt idx="107">
                  <c:v>5.3</c:v>
                </c:pt>
                <c:pt idx="108">
                  <c:v>5.43</c:v>
                </c:pt>
                <c:pt idx="109">
                  <c:v>5.65</c:v>
                </c:pt>
                <c:pt idx="110">
                  <c:v>5.6</c:v>
                </c:pt>
                <c:pt idx="111">
                  <c:v>5.64</c:v>
                </c:pt>
                <c:pt idx="112">
                  <c:v>6</c:v>
                </c:pt>
                <c:pt idx="113">
                  <c:v>6.56</c:v>
                </c:pt>
                <c:pt idx="114">
                  <c:v>7.04</c:v>
                </c:pt>
                <c:pt idx="115">
                  <c:v>7.08</c:v>
                </c:pt>
                <c:pt idx="116">
                  <c:v>6.9</c:v>
                </c:pt>
                <c:pt idx="117">
                  <c:v>6.14</c:v>
                </c:pt>
                <c:pt idx="118">
                  <c:v>5.69</c:v>
                </c:pt>
                <c:pt idx="119">
                  <c:v>5.62</c:v>
                </c:pt>
                <c:pt idx="120">
                  <c:v>5.54</c:v>
                </c:pt>
                <c:pt idx="121">
                  <c:v>5.56</c:v>
                </c:pt>
                <c:pt idx="122">
                  <c:v>5.6</c:v>
                </c:pt>
                <c:pt idx="123">
                  <c:v>5.9</c:v>
                </c:pt>
                <c:pt idx="124">
                  <c:v>6.28</c:v>
                </c:pt>
                <c:pt idx="125">
                  <c:v>6.97</c:v>
                </c:pt>
                <c:pt idx="126">
                  <c:v>7.23</c:v>
                </c:pt>
                <c:pt idx="127">
                  <c:v>7.36</c:v>
                </c:pt>
                <c:pt idx="128">
                  <c:v>6.92</c:v>
                </c:pt>
                <c:pt idx="129">
                  <c:v>6.2</c:v>
                </c:pt>
                <c:pt idx="130">
                  <c:v>5.51</c:v>
                </c:pt>
                <c:pt idx="131">
                  <c:v>5.51</c:v>
                </c:pt>
                <c:pt idx="132">
                  <c:v>5.53</c:v>
                </c:pt>
                <c:pt idx="133">
                  <c:v>5.54</c:v>
                </c:pt>
                <c:pt idx="134">
                  <c:v>5.5</c:v>
                </c:pt>
                <c:pt idx="135">
                  <c:v>5.62</c:v>
                </c:pt>
                <c:pt idx="136">
                  <c:v>6.15</c:v>
                </c:pt>
                <c:pt idx="137">
                  <c:v>6.84</c:v>
                </c:pt>
                <c:pt idx="138">
                  <c:v>7.27</c:v>
                </c:pt>
                <c:pt idx="139">
                  <c:v>7.45</c:v>
                </c:pt>
                <c:pt idx="140">
                  <c:v>7.15</c:v>
                </c:pt>
                <c:pt idx="141">
                  <c:v>6.52</c:v>
                </c:pt>
                <c:pt idx="142">
                  <c:v>6.02</c:v>
                </c:pt>
                <c:pt idx="143">
                  <c:v>5.74</c:v>
                </c:pt>
                <c:pt idx="144">
                  <c:v>5.73</c:v>
                </c:pt>
                <c:pt idx="145">
                  <c:v>5.73</c:v>
                </c:pt>
                <c:pt idx="146">
                  <c:v>5.67</c:v>
                </c:pt>
                <c:pt idx="147">
                  <c:v>6.02</c:v>
                </c:pt>
                <c:pt idx="148">
                  <c:v>6.78</c:v>
                </c:pt>
                <c:pt idx="149">
                  <c:v>7.37</c:v>
                </c:pt>
                <c:pt idx="150">
                  <c:v>7.86</c:v>
                </c:pt>
                <c:pt idx="151">
                  <c:v>8.1300000000000008</c:v>
                </c:pt>
                <c:pt idx="152">
                  <c:v>7.75</c:v>
                </c:pt>
                <c:pt idx="153">
                  <c:v>6.79</c:v>
                </c:pt>
                <c:pt idx="154">
                  <c:v>6.17</c:v>
                </c:pt>
                <c:pt idx="155">
                  <c:v>6.07</c:v>
                </c:pt>
                <c:pt idx="156">
                  <c:v>5.93</c:v>
                </c:pt>
                <c:pt idx="157">
                  <c:v>6.04</c:v>
                </c:pt>
                <c:pt idx="158">
                  <c:v>6.3</c:v>
                </c:pt>
                <c:pt idx="159">
                  <c:v>6.6</c:v>
                </c:pt>
                <c:pt idx="160">
                  <c:v>6.84</c:v>
                </c:pt>
                <c:pt idx="161">
                  <c:v>7.66</c:v>
                </c:pt>
                <c:pt idx="162">
                  <c:v>8.1</c:v>
                </c:pt>
                <c:pt idx="163">
                  <c:v>8.2200000000000006</c:v>
                </c:pt>
                <c:pt idx="164">
                  <c:v>7.84</c:v>
                </c:pt>
                <c:pt idx="165">
                  <c:v>6.86</c:v>
                </c:pt>
                <c:pt idx="166">
                  <c:v>6.27</c:v>
                </c:pt>
                <c:pt idx="167">
                  <c:v>6.06</c:v>
                </c:pt>
                <c:pt idx="168">
                  <c:v>5.85</c:v>
                </c:pt>
                <c:pt idx="169">
                  <c:v>5.76</c:v>
                </c:pt>
                <c:pt idx="170">
                  <c:v>5.84</c:v>
                </c:pt>
                <c:pt idx="171">
                  <c:v>6.06</c:v>
                </c:pt>
                <c:pt idx="172">
                  <c:v>6.54</c:v>
                </c:pt>
                <c:pt idx="173">
                  <c:v>7.49</c:v>
                </c:pt>
                <c:pt idx="174">
                  <c:v>7.82</c:v>
                </c:pt>
                <c:pt idx="175">
                  <c:v>8.1300000000000008</c:v>
                </c:pt>
                <c:pt idx="176">
                  <c:v>7.73</c:v>
                </c:pt>
                <c:pt idx="177">
                  <c:v>6.62</c:v>
                </c:pt>
                <c:pt idx="178">
                  <c:v>5.61</c:v>
                </c:pt>
                <c:pt idx="179">
                  <c:v>5.54</c:v>
                </c:pt>
                <c:pt idx="180">
                  <c:v>5.64</c:v>
                </c:pt>
                <c:pt idx="181">
                  <c:v>5.82</c:v>
                </c:pt>
                <c:pt idx="182">
                  <c:v>5.93</c:v>
                </c:pt>
                <c:pt idx="183">
                  <c:v>6.27</c:v>
                </c:pt>
                <c:pt idx="184">
                  <c:v>6.84</c:v>
                </c:pt>
                <c:pt idx="185">
                  <c:v>7.83</c:v>
                </c:pt>
                <c:pt idx="186">
                  <c:v>8.64</c:v>
                </c:pt>
                <c:pt idx="187">
                  <c:v>8.73</c:v>
                </c:pt>
                <c:pt idx="188">
                  <c:v>7.99</c:v>
                </c:pt>
                <c:pt idx="189">
                  <c:v>7.05</c:v>
                </c:pt>
                <c:pt idx="190">
                  <c:v>6.37</c:v>
                </c:pt>
                <c:pt idx="191">
                  <c:v>6.47</c:v>
                </c:pt>
                <c:pt idx="192">
                  <c:v>6.74</c:v>
                </c:pt>
                <c:pt idx="193">
                  <c:v>6.79</c:v>
                </c:pt>
                <c:pt idx="194">
                  <c:v>6.52</c:v>
                </c:pt>
                <c:pt idx="195">
                  <c:v>6.53</c:v>
                </c:pt>
                <c:pt idx="196">
                  <c:v>6.83</c:v>
                </c:pt>
                <c:pt idx="197">
                  <c:v>8.3000000000000007</c:v>
                </c:pt>
                <c:pt idx="198">
                  <c:v>8.7799999999999994</c:v>
                </c:pt>
                <c:pt idx="199">
                  <c:v>8.99</c:v>
                </c:pt>
                <c:pt idx="200">
                  <c:v>8.84</c:v>
                </c:pt>
                <c:pt idx="201">
                  <c:v>7.69</c:v>
                </c:pt>
                <c:pt idx="202">
                  <c:v>6.86</c:v>
                </c:pt>
                <c:pt idx="203">
                  <c:v>6.54</c:v>
                </c:pt>
                <c:pt idx="204">
                  <c:v>6.41</c:v>
                </c:pt>
                <c:pt idx="205">
                  <c:v>6.41</c:v>
                </c:pt>
                <c:pt idx="206">
                  <c:v>6.29</c:v>
                </c:pt>
                <c:pt idx="207">
                  <c:v>6.81</c:v>
                </c:pt>
                <c:pt idx="208">
                  <c:v>7.7</c:v>
                </c:pt>
                <c:pt idx="209">
                  <c:v>8.51</c:v>
                </c:pt>
                <c:pt idx="210">
                  <c:v>8.5299999999999994</c:v>
                </c:pt>
                <c:pt idx="211">
                  <c:v>9.25</c:v>
                </c:pt>
                <c:pt idx="212">
                  <c:v>8.9600000000000009</c:v>
                </c:pt>
                <c:pt idx="213">
                  <c:v>7.6</c:v>
                </c:pt>
                <c:pt idx="214">
                  <c:v>6.58</c:v>
                </c:pt>
                <c:pt idx="215">
                  <c:v>6.34</c:v>
                </c:pt>
                <c:pt idx="216">
                  <c:v>6</c:v>
                </c:pt>
                <c:pt idx="217">
                  <c:v>6.29</c:v>
                </c:pt>
                <c:pt idx="218">
                  <c:v>6.06</c:v>
                </c:pt>
                <c:pt idx="219">
                  <c:v>6.44</c:v>
                </c:pt>
                <c:pt idx="220">
                  <c:v>7.3</c:v>
                </c:pt>
                <c:pt idx="221">
                  <c:v>8.1999999999999993</c:v>
                </c:pt>
                <c:pt idx="222">
                  <c:v>8.83</c:v>
                </c:pt>
                <c:pt idx="223">
                  <c:v>9.14</c:v>
                </c:pt>
                <c:pt idx="224">
                  <c:v>8.6300000000000008</c:v>
                </c:pt>
                <c:pt idx="225">
                  <c:v>7.56</c:v>
                </c:pt>
                <c:pt idx="226">
                  <c:v>7.15</c:v>
                </c:pt>
                <c:pt idx="227">
                  <c:v>6.51</c:v>
                </c:pt>
                <c:pt idx="228">
                  <c:v>6.37</c:v>
                </c:pt>
                <c:pt idx="229">
                  <c:v>6.54</c:v>
                </c:pt>
                <c:pt idx="230">
                  <c:v>6.91</c:v>
                </c:pt>
                <c:pt idx="231">
                  <c:v>7.19</c:v>
                </c:pt>
                <c:pt idx="232">
                  <c:v>8.26</c:v>
                </c:pt>
                <c:pt idx="233">
                  <c:v>9.5</c:v>
                </c:pt>
                <c:pt idx="234">
                  <c:v>10.32</c:v>
                </c:pt>
                <c:pt idx="235">
                  <c:v>10.37</c:v>
                </c:pt>
                <c:pt idx="236">
                  <c:v>10.1</c:v>
                </c:pt>
                <c:pt idx="237">
                  <c:v>9.44</c:v>
                </c:pt>
                <c:pt idx="238">
                  <c:v>8.58</c:v>
                </c:pt>
                <c:pt idx="239">
                  <c:v>8.56</c:v>
                </c:pt>
                <c:pt idx="240">
                  <c:v>10.119999999999999</c:v>
                </c:pt>
                <c:pt idx="241">
                  <c:v>10.26</c:v>
                </c:pt>
                <c:pt idx="242">
                  <c:v>9.85</c:v>
                </c:pt>
                <c:pt idx="243">
                  <c:v>10.16</c:v>
                </c:pt>
                <c:pt idx="244">
                  <c:v>11.14</c:v>
                </c:pt>
                <c:pt idx="245">
                  <c:v>11.58</c:v>
                </c:pt>
                <c:pt idx="246">
                  <c:v>11.22</c:v>
                </c:pt>
                <c:pt idx="247">
                  <c:v>10.89</c:v>
                </c:pt>
                <c:pt idx="248">
                  <c:v>10.17</c:v>
                </c:pt>
                <c:pt idx="249">
                  <c:v>8.24</c:v>
                </c:pt>
                <c:pt idx="250">
                  <c:v>7.98</c:v>
                </c:pt>
                <c:pt idx="251">
                  <c:v>7.3</c:v>
                </c:pt>
                <c:pt idx="252">
                  <c:v>7.38</c:v>
                </c:pt>
                <c:pt idx="253">
                  <c:v>7.23</c:v>
                </c:pt>
                <c:pt idx="254">
                  <c:v>7.1</c:v>
                </c:pt>
                <c:pt idx="255">
                  <c:v>7.66</c:v>
                </c:pt>
                <c:pt idx="256">
                  <c:v>8.5399999999999991</c:v>
                </c:pt>
                <c:pt idx="257">
                  <c:v>9.58</c:v>
                </c:pt>
                <c:pt idx="258">
                  <c:v>10.31</c:v>
                </c:pt>
                <c:pt idx="259">
                  <c:v>10.44</c:v>
                </c:pt>
                <c:pt idx="260">
                  <c:v>10.23</c:v>
                </c:pt>
                <c:pt idx="261">
                  <c:v>8.61</c:v>
                </c:pt>
                <c:pt idx="262">
                  <c:v>7.99</c:v>
                </c:pt>
                <c:pt idx="263">
                  <c:v>7.87</c:v>
                </c:pt>
                <c:pt idx="264">
                  <c:v>8.18</c:v>
                </c:pt>
                <c:pt idx="265">
                  <c:v>8.58</c:v>
                </c:pt>
                <c:pt idx="266">
                  <c:v>9.77</c:v>
                </c:pt>
                <c:pt idx="267">
                  <c:v>10.18</c:v>
                </c:pt>
                <c:pt idx="268">
                  <c:v>10.79</c:v>
                </c:pt>
                <c:pt idx="269">
                  <c:v>12.08</c:v>
                </c:pt>
                <c:pt idx="270">
                  <c:v>12.75</c:v>
                </c:pt>
                <c:pt idx="271">
                  <c:v>12.84</c:v>
                </c:pt>
                <c:pt idx="272">
                  <c:v>12.31</c:v>
                </c:pt>
                <c:pt idx="273">
                  <c:v>10.64</c:v>
                </c:pt>
                <c:pt idx="274">
                  <c:v>9.77</c:v>
                </c:pt>
                <c:pt idx="275">
                  <c:v>9.51</c:v>
                </c:pt>
                <c:pt idx="276">
                  <c:v>9.7100000000000009</c:v>
                </c:pt>
                <c:pt idx="277">
                  <c:v>9.85</c:v>
                </c:pt>
                <c:pt idx="278">
                  <c:v>10.029999999999999</c:v>
                </c:pt>
                <c:pt idx="279">
                  <c:v>10.54</c:v>
                </c:pt>
                <c:pt idx="280">
                  <c:v>11.63</c:v>
                </c:pt>
                <c:pt idx="281">
                  <c:v>13.08</c:v>
                </c:pt>
                <c:pt idx="282">
                  <c:v>13.54</c:v>
                </c:pt>
                <c:pt idx="283">
                  <c:v>13.74</c:v>
                </c:pt>
                <c:pt idx="284">
                  <c:v>13.31</c:v>
                </c:pt>
                <c:pt idx="285">
                  <c:v>11.69</c:v>
                </c:pt>
                <c:pt idx="286">
                  <c:v>11.44</c:v>
                </c:pt>
                <c:pt idx="287">
                  <c:v>11.09</c:v>
                </c:pt>
                <c:pt idx="288">
                  <c:v>10.9</c:v>
                </c:pt>
                <c:pt idx="289">
                  <c:v>10.87</c:v>
                </c:pt>
                <c:pt idx="290">
                  <c:v>10.84</c:v>
                </c:pt>
                <c:pt idx="291">
                  <c:v>11.88</c:v>
                </c:pt>
                <c:pt idx="292">
                  <c:v>12.74</c:v>
                </c:pt>
                <c:pt idx="293">
                  <c:v>13.79</c:v>
                </c:pt>
                <c:pt idx="294">
                  <c:v>14.86</c:v>
                </c:pt>
                <c:pt idx="295">
                  <c:v>15.51</c:v>
                </c:pt>
                <c:pt idx="296">
                  <c:v>16.559999999999999</c:v>
                </c:pt>
                <c:pt idx="297">
                  <c:v>16.440000000000001</c:v>
                </c:pt>
                <c:pt idx="298">
                  <c:v>15.64</c:v>
                </c:pt>
                <c:pt idx="299">
                  <c:v>14.6</c:v>
                </c:pt>
                <c:pt idx="300">
                  <c:v>14.92</c:v>
                </c:pt>
                <c:pt idx="301">
                  <c:v>13.98</c:v>
                </c:pt>
                <c:pt idx="302">
                  <c:v>13.17</c:v>
                </c:pt>
                <c:pt idx="303">
                  <c:v>13.27</c:v>
                </c:pt>
                <c:pt idx="304">
                  <c:v>14.41</c:v>
                </c:pt>
                <c:pt idx="305">
                  <c:v>15.07</c:v>
                </c:pt>
                <c:pt idx="306">
                  <c:v>15.72</c:v>
                </c:pt>
                <c:pt idx="307">
                  <c:v>16.18</c:v>
                </c:pt>
                <c:pt idx="308">
                  <c:v>15.71</c:v>
                </c:pt>
                <c:pt idx="309">
                  <c:v>12.51</c:v>
                </c:pt>
                <c:pt idx="310">
                  <c:v>12.45</c:v>
                </c:pt>
                <c:pt idx="311">
                  <c:v>12.53</c:v>
                </c:pt>
                <c:pt idx="312">
                  <c:v>12.17</c:v>
                </c:pt>
                <c:pt idx="313">
                  <c:v>12.13</c:v>
                </c:pt>
                <c:pt idx="314">
                  <c:v>12.81</c:v>
                </c:pt>
                <c:pt idx="315">
                  <c:v>13.31</c:v>
                </c:pt>
                <c:pt idx="316">
                  <c:v>14.69</c:v>
                </c:pt>
                <c:pt idx="317">
                  <c:v>16.28</c:v>
                </c:pt>
                <c:pt idx="318">
                  <c:v>16.71</c:v>
                </c:pt>
                <c:pt idx="319">
                  <c:v>16.71</c:v>
                </c:pt>
                <c:pt idx="320">
                  <c:v>16.03</c:v>
                </c:pt>
                <c:pt idx="321">
                  <c:v>14.57</c:v>
                </c:pt>
                <c:pt idx="322">
                  <c:v>13.04</c:v>
                </c:pt>
                <c:pt idx="323">
                  <c:v>12.34</c:v>
                </c:pt>
                <c:pt idx="324">
                  <c:v>12.24</c:v>
                </c:pt>
                <c:pt idx="325">
                  <c:v>12.58</c:v>
                </c:pt>
                <c:pt idx="326">
                  <c:v>13.13</c:v>
                </c:pt>
                <c:pt idx="327">
                  <c:v>14.49</c:v>
                </c:pt>
                <c:pt idx="328">
                  <c:v>16.329999999999998</c:v>
                </c:pt>
                <c:pt idx="329">
                  <c:v>18.91</c:v>
                </c:pt>
                <c:pt idx="330">
                  <c:v>20.77</c:v>
                </c:pt>
                <c:pt idx="331">
                  <c:v>20.170000000000002</c:v>
                </c:pt>
                <c:pt idx="332">
                  <c:v>18.41</c:v>
                </c:pt>
                <c:pt idx="333">
                  <c:v>15.45</c:v>
                </c:pt>
                <c:pt idx="334">
                  <c:v>13.8</c:v>
                </c:pt>
                <c:pt idx="335">
                  <c:v>12.84</c:v>
                </c:pt>
                <c:pt idx="336">
                  <c:v>12.49</c:v>
                </c:pt>
                <c:pt idx="337">
                  <c:v>12.26</c:v>
                </c:pt>
                <c:pt idx="338">
                  <c:v>11.98</c:v>
                </c:pt>
                <c:pt idx="339">
                  <c:v>11.68</c:v>
                </c:pt>
                <c:pt idx="340">
                  <c:v>12.86</c:v>
                </c:pt>
                <c:pt idx="341">
                  <c:v>14.26</c:v>
                </c:pt>
                <c:pt idx="342">
                  <c:v>15.27</c:v>
                </c:pt>
                <c:pt idx="343">
                  <c:v>15.61</c:v>
                </c:pt>
                <c:pt idx="344">
                  <c:v>14.8</c:v>
                </c:pt>
                <c:pt idx="345">
                  <c:v>11.78</c:v>
                </c:pt>
                <c:pt idx="346">
                  <c:v>11.48</c:v>
                </c:pt>
                <c:pt idx="347">
                  <c:v>10.42</c:v>
                </c:pt>
                <c:pt idx="348">
                  <c:v>10.56</c:v>
                </c:pt>
                <c:pt idx="349">
                  <c:v>10.69</c:v>
                </c:pt>
                <c:pt idx="350">
                  <c:v>10.99</c:v>
                </c:pt>
                <c:pt idx="351">
                  <c:v>11.97</c:v>
                </c:pt>
                <c:pt idx="352">
                  <c:v>13.12</c:v>
                </c:pt>
                <c:pt idx="353">
                  <c:v>14.86</c:v>
                </c:pt>
                <c:pt idx="354">
                  <c:v>16.21</c:v>
                </c:pt>
                <c:pt idx="355">
                  <c:v>16.649999999999999</c:v>
                </c:pt>
                <c:pt idx="356">
                  <c:v>15.63</c:v>
                </c:pt>
                <c:pt idx="357">
                  <c:v>13.37</c:v>
                </c:pt>
                <c:pt idx="358">
                  <c:v>10.89</c:v>
                </c:pt>
                <c:pt idx="359">
                  <c:v>9.98</c:v>
                </c:pt>
                <c:pt idx="360">
                  <c:v>9.9</c:v>
                </c:pt>
                <c:pt idx="361">
                  <c:v>10.14</c:v>
                </c:pt>
                <c:pt idx="362">
                  <c:v>10.43</c:v>
                </c:pt>
                <c:pt idx="363">
                  <c:v>11.27</c:v>
                </c:pt>
                <c:pt idx="364">
                  <c:v>12.5</c:v>
                </c:pt>
                <c:pt idx="365">
                  <c:v>14.7</c:v>
                </c:pt>
                <c:pt idx="366">
                  <c:v>16.14</c:v>
                </c:pt>
                <c:pt idx="367">
                  <c:v>16.670000000000002</c:v>
                </c:pt>
                <c:pt idx="368">
                  <c:v>15.63</c:v>
                </c:pt>
                <c:pt idx="369">
                  <c:v>12.85</c:v>
                </c:pt>
                <c:pt idx="370">
                  <c:v>10.78</c:v>
                </c:pt>
                <c:pt idx="371">
                  <c:v>9.83</c:v>
                </c:pt>
                <c:pt idx="372">
                  <c:v>9.67</c:v>
                </c:pt>
                <c:pt idx="373">
                  <c:v>9.52</c:v>
                </c:pt>
                <c:pt idx="374">
                  <c:v>10.45</c:v>
                </c:pt>
                <c:pt idx="375">
                  <c:v>11.01</c:v>
                </c:pt>
                <c:pt idx="376">
                  <c:v>12.66</c:v>
                </c:pt>
                <c:pt idx="377">
                  <c:v>14.25</c:v>
                </c:pt>
                <c:pt idx="378">
                  <c:v>15.2</c:v>
                </c:pt>
                <c:pt idx="379">
                  <c:v>15.89</c:v>
                </c:pt>
                <c:pt idx="380">
                  <c:v>14.81</c:v>
                </c:pt>
                <c:pt idx="381">
                  <c:v>11.78</c:v>
                </c:pt>
                <c:pt idx="382">
                  <c:v>10.06</c:v>
                </c:pt>
                <c:pt idx="383">
                  <c:v>9.75</c:v>
                </c:pt>
                <c:pt idx="384">
                  <c:v>9.17</c:v>
                </c:pt>
                <c:pt idx="385">
                  <c:v>9.24</c:v>
                </c:pt>
                <c:pt idx="386">
                  <c:v>9.34</c:v>
                </c:pt>
                <c:pt idx="387">
                  <c:v>10.41</c:v>
                </c:pt>
                <c:pt idx="388">
                  <c:v>12.61</c:v>
                </c:pt>
                <c:pt idx="389">
                  <c:v>14.97</c:v>
                </c:pt>
                <c:pt idx="390">
                  <c:v>16.309999999999999</c:v>
                </c:pt>
                <c:pt idx="391">
                  <c:v>16.440000000000001</c:v>
                </c:pt>
                <c:pt idx="392">
                  <c:v>15.69</c:v>
                </c:pt>
                <c:pt idx="393">
                  <c:v>12.48</c:v>
                </c:pt>
                <c:pt idx="394">
                  <c:v>10.1</c:v>
                </c:pt>
                <c:pt idx="395">
                  <c:v>9.15</c:v>
                </c:pt>
                <c:pt idx="396">
                  <c:v>9.26</c:v>
                </c:pt>
                <c:pt idx="397">
                  <c:v>9.76</c:v>
                </c:pt>
                <c:pt idx="398">
                  <c:v>10.7</c:v>
                </c:pt>
                <c:pt idx="399">
                  <c:v>11.85</c:v>
                </c:pt>
                <c:pt idx="400">
                  <c:v>13.69</c:v>
                </c:pt>
                <c:pt idx="401">
                  <c:v>16.059999999999999</c:v>
                </c:pt>
                <c:pt idx="402">
                  <c:v>17.13</c:v>
                </c:pt>
                <c:pt idx="403">
                  <c:v>17.372720000000001</c:v>
                </c:pt>
                <c:pt idx="404">
                  <c:v>16.538250000000001</c:v>
                </c:pt>
                <c:pt idx="405">
                  <c:v>13.64223</c:v>
                </c:pt>
                <c:pt idx="406">
                  <c:v>11.360440000000001</c:v>
                </c:pt>
                <c:pt idx="407">
                  <c:v>10.19023</c:v>
                </c:pt>
                <c:pt idx="408">
                  <c:v>9.8367529999999999</c:v>
                </c:pt>
                <c:pt idx="409">
                  <c:v>9.7687229999999996</c:v>
                </c:pt>
                <c:pt idx="410">
                  <c:v>10.56359</c:v>
                </c:pt>
                <c:pt idx="411">
                  <c:v>11.40025</c:v>
                </c:pt>
                <c:pt idx="412">
                  <c:v>12.87907</c:v>
                </c:pt>
                <c:pt idx="413">
                  <c:v>14.97851</c:v>
                </c:pt>
                <c:pt idx="414">
                  <c:v>16.376719999999999</c:v>
                </c:pt>
                <c:pt idx="415">
                  <c:v>17.047039999999999</c:v>
                </c:pt>
                <c:pt idx="416">
                  <c:v>16.1479</c:v>
                </c:pt>
                <c:pt idx="417">
                  <c:v>13.48272</c:v>
                </c:pt>
                <c:pt idx="418">
                  <c:v>11.23466</c:v>
                </c:pt>
                <c:pt idx="419">
                  <c:v>10.159660000000001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Gas-M'!$A$465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Gas-M'!$A$41:$A$460</c:f>
              <c:numCache>
                <c:formatCode>mmmm\ yyyy</c:formatCode>
                <c:ptCount val="420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</c:numCache>
            </c:numRef>
          </c:cat>
          <c:val>
            <c:numRef>
              <c:f>'Natural Gas-M'!$D$41:$D$460</c:f>
              <c:numCache>
                <c:formatCode>0.00</c:formatCode>
                <c:ptCount val="420"/>
                <c:pt idx="0">
                  <c:v>10.779858073394497</c:v>
                </c:pt>
                <c:pt idx="1">
                  <c:v>10.817415954545456</c:v>
                </c:pt>
                <c:pt idx="2">
                  <c:v>10.932654356659143</c:v>
                </c:pt>
                <c:pt idx="3">
                  <c:v>11.005186936026936</c:v>
                </c:pt>
                <c:pt idx="4">
                  <c:v>11.410328695652174</c:v>
                </c:pt>
                <c:pt idx="5">
                  <c:v>11.335826298342541</c:v>
                </c:pt>
                <c:pt idx="6">
                  <c:v>11.264086032786885</c:v>
                </c:pt>
                <c:pt idx="7">
                  <c:v>11.12681431670282</c:v>
                </c:pt>
                <c:pt idx="8">
                  <c:v>11.454895939849623</c:v>
                </c:pt>
                <c:pt idx="9">
                  <c:v>11.494734475374731</c:v>
                </c:pt>
                <c:pt idx="10">
                  <c:v>11.522021194029852</c:v>
                </c:pt>
                <c:pt idx="11">
                  <c:v>11.535995536663126</c:v>
                </c:pt>
                <c:pt idx="12">
                  <c:v>11.752067161016951</c:v>
                </c:pt>
                <c:pt idx="13">
                  <c:v>11.815610601900742</c:v>
                </c:pt>
                <c:pt idx="14">
                  <c:v>12.042349398099262</c:v>
                </c:pt>
                <c:pt idx="15">
                  <c:v>12.205230063157897</c:v>
                </c:pt>
                <c:pt idx="16">
                  <c:v>12.861903357664234</c:v>
                </c:pt>
                <c:pt idx="17">
                  <c:v>12.789834226804125</c:v>
                </c:pt>
                <c:pt idx="18">
                  <c:v>12.797654441025642</c:v>
                </c:pt>
                <c:pt idx="19">
                  <c:v>12.771456581371547</c:v>
                </c:pt>
                <c:pt idx="20">
                  <c:v>13.211009580348005</c:v>
                </c:pt>
                <c:pt idx="21">
                  <c:v>13.765143078491336</c:v>
                </c:pt>
                <c:pt idx="22">
                  <c:v>13.827878857142856</c:v>
                </c:pt>
                <c:pt idx="23">
                  <c:v>14.016856745138179</c:v>
                </c:pt>
                <c:pt idx="24">
                  <c:v>14.280658386108275</c:v>
                </c:pt>
                <c:pt idx="25">
                  <c:v>14.290431142857143</c:v>
                </c:pt>
                <c:pt idx="26">
                  <c:v>14.592024464831805</c:v>
                </c:pt>
                <c:pt idx="27">
                  <c:v>14.633526072874494</c:v>
                </c:pt>
                <c:pt idx="28">
                  <c:v>14.959325725806451</c:v>
                </c:pt>
                <c:pt idx="29">
                  <c:v>14.881222535211268</c:v>
                </c:pt>
                <c:pt idx="30">
                  <c:v>14.845484128256514</c:v>
                </c:pt>
                <c:pt idx="31">
                  <c:v>14.729489790209792</c:v>
                </c:pt>
                <c:pt idx="32">
                  <c:v>14.709240278884462</c:v>
                </c:pt>
                <c:pt idx="33">
                  <c:v>15.857969444444445</c:v>
                </c:pt>
                <c:pt idx="34">
                  <c:v>14.866978041543028</c:v>
                </c:pt>
                <c:pt idx="35">
                  <c:v>13.97596473372781</c:v>
                </c:pt>
                <c:pt idx="36">
                  <c:v>13.506269226248778</c:v>
                </c:pt>
                <c:pt idx="37">
                  <c:v>13.579969434697855</c:v>
                </c:pt>
                <c:pt idx="38">
                  <c:v>13.725862312925171</c:v>
                </c:pt>
                <c:pt idx="39">
                  <c:v>13.765095992255567</c:v>
                </c:pt>
                <c:pt idx="40">
                  <c:v>14.453083014492755</c:v>
                </c:pt>
                <c:pt idx="41">
                  <c:v>15.552537087753134</c:v>
                </c:pt>
                <c:pt idx="42">
                  <c:v>16.294917925072046</c:v>
                </c:pt>
                <c:pt idx="43">
                  <c:v>16.522322873563219</c:v>
                </c:pt>
                <c:pt idx="44">
                  <c:v>16.338259140401149</c:v>
                </c:pt>
                <c:pt idx="45">
                  <c:v>15.43616822074215</c:v>
                </c:pt>
                <c:pt idx="46">
                  <c:v>14.296650294396962</c:v>
                </c:pt>
                <c:pt idx="47">
                  <c:v>13.681578957345971</c:v>
                </c:pt>
                <c:pt idx="48">
                  <c:v>13.475120264900662</c:v>
                </c:pt>
                <c:pt idx="49">
                  <c:v>13.152177384760114</c:v>
                </c:pt>
                <c:pt idx="50">
                  <c:v>13.381009400749065</c:v>
                </c:pt>
                <c:pt idx="51">
                  <c:v>13.623564074766355</c:v>
                </c:pt>
                <c:pt idx="52">
                  <c:v>14.666413843283582</c:v>
                </c:pt>
                <c:pt idx="53">
                  <c:v>15.446642009302327</c:v>
                </c:pt>
                <c:pt idx="54">
                  <c:v>15.661632051996287</c:v>
                </c:pt>
                <c:pt idx="55">
                  <c:v>15.942158628359595</c:v>
                </c:pt>
                <c:pt idx="56">
                  <c:v>15.581609398704902</c:v>
                </c:pt>
                <c:pt idx="57">
                  <c:v>14.292787096774195</c:v>
                </c:pt>
                <c:pt idx="58">
                  <c:v>13.417366495412843</c:v>
                </c:pt>
                <c:pt idx="59">
                  <c:v>12.419212054794521</c:v>
                </c:pt>
                <c:pt idx="60">
                  <c:v>12.222048662420381</c:v>
                </c:pt>
                <c:pt idx="61">
                  <c:v>12.331324813126709</c:v>
                </c:pt>
                <c:pt idx="62">
                  <c:v>12.486613345554538</c:v>
                </c:pt>
                <c:pt idx="63">
                  <c:v>12.927634259429624</c:v>
                </c:pt>
                <c:pt idx="64">
                  <c:v>13.526806678899082</c:v>
                </c:pt>
                <c:pt idx="65">
                  <c:v>14.54594087751371</c:v>
                </c:pt>
                <c:pt idx="66">
                  <c:v>14.903054465753424</c:v>
                </c:pt>
                <c:pt idx="67">
                  <c:v>15.107138905109487</c:v>
                </c:pt>
                <c:pt idx="68">
                  <c:v>14.813624254545454</c:v>
                </c:pt>
                <c:pt idx="69">
                  <c:v>13.812503157894737</c:v>
                </c:pt>
                <c:pt idx="70">
                  <c:v>12.231526594202897</c:v>
                </c:pt>
                <c:pt idx="71">
                  <c:v>11.369136173285199</c:v>
                </c:pt>
                <c:pt idx="72">
                  <c:v>11.35073500897666</c:v>
                </c:pt>
                <c:pt idx="73">
                  <c:v>11.395483577817529</c:v>
                </c:pt>
                <c:pt idx="74">
                  <c:v>11.397385525846703</c:v>
                </c:pt>
                <c:pt idx="75">
                  <c:v>11.558514782608697</c:v>
                </c:pt>
                <c:pt idx="76">
                  <c:v>12.625716884955756</c:v>
                </c:pt>
                <c:pt idx="77">
                  <c:v>13.768250044052865</c:v>
                </c:pt>
                <c:pt idx="78">
                  <c:v>14.214144885764501</c:v>
                </c:pt>
                <c:pt idx="79">
                  <c:v>14.277204409448817</c:v>
                </c:pt>
                <c:pt idx="80">
                  <c:v>13.811408404533564</c:v>
                </c:pt>
                <c:pt idx="81">
                  <c:v>12.13644052173913</c:v>
                </c:pt>
                <c:pt idx="82">
                  <c:v>11.205385025996534</c:v>
                </c:pt>
                <c:pt idx="83">
                  <c:v>10.587485709342561</c:v>
                </c:pt>
                <c:pt idx="84">
                  <c:v>10.448141103448277</c:v>
                </c:pt>
                <c:pt idx="85">
                  <c:v>10.450689879518073</c:v>
                </c:pt>
                <c:pt idx="86">
                  <c:v>10.608088652360514</c:v>
                </c:pt>
                <c:pt idx="87">
                  <c:v>10.890792320819113</c:v>
                </c:pt>
                <c:pt idx="88">
                  <c:v>11.918827676595743</c:v>
                </c:pt>
                <c:pt idx="89">
                  <c:v>13.142096610169492</c:v>
                </c:pt>
                <c:pt idx="90">
                  <c:v>13.569843915611814</c:v>
                </c:pt>
                <c:pt idx="91">
                  <c:v>13.873704470588237</c:v>
                </c:pt>
                <c:pt idx="92">
                  <c:v>13.556112836820084</c:v>
                </c:pt>
                <c:pt idx="93">
                  <c:v>11.839438031693078</c:v>
                </c:pt>
                <c:pt idx="94">
                  <c:v>11.026621579384869</c:v>
                </c:pt>
                <c:pt idx="95">
                  <c:v>10.654051731565865</c:v>
                </c:pt>
                <c:pt idx="96">
                  <c:v>10.649468943894389</c:v>
                </c:pt>
                <c:pt idx="97">
                  <c:v>10.55557769736842</c:v>
                </c:pt>
                <c:pt idx="98">
                  <c:v>10.640415875613748</c:v>
                </c:pt>
                <c:pt idx="99">
                  <c:v>10.737051047928514</c:v>
                </c:pt>
                <c:pt idx="100">
                  <c:v>11.437162716248988</c:v>
                </c:pt>
                <c:pt idx="101">
                  <c:v>12.649909492344882</c:v>
                </c:pt>
                <c:pt idx="102">
                  <c:v>13.26080989558233</c:v>
                </c:pt>
                <c:pt idx="103">
                  <c:v>13.548255196787148</c:v>
                </c:pt>
                <c:pt idx="104">
                  <c:v>12.999529487179485</c:v>
                </c:pt>
                <c:pt idx="105">
                  <c:v>11.529444784688994</c:v>
                </c:pt>
                <c:pt idx="106">
                  <c:v>10.536160254169976</c:v>
                </c:pt>
                <c:pt idx="107">
                  <c:v>10.011653840063342</c:v>
                </c:pt>
                <c:pt idx="108">
                  <c:v>10.160684141176471</c:v>
                </c:pt>
                <c:pt idx="109">
                  <c:v>10.531052656250001</c:v>
                </c:pt>
                <c:pt idx="110">
                  <c:v>10.38915832037325</c:v>
                </c:pt>
                <c:pt idx="111">
                  <c:v>10.439014305663305</c:v>
                </c:pt>
                <c:pt idx="112">
                  <c:v>11.088130131680868</c:v>
                </c:pt>
                <c:pt idx="113">
                  <c:v>12.048361632024635</c:v>
                </c:pt>
                <c:pt idx="114">
                  <c:v>12.870501026819925</c:v>
                </c:pt>
                <c:pt idx="115">
                  <c:v>12.835437446808511</c:v>
                </c:pt>
                <c:pt idx="116">
                  <c:v>12.42414520754717</c:v>
                </c:pt>
                <c:pt idx="117">
                  <c:v>10.981100029985006</c:v>
                </c:pt>
                <c:pt idx="118">
                  <c:v>10.153462408376964</c:v>
                </c:pt>
                <c:pt idx="119">
                  <c:v>9.9911874217585694</c:v>
                </c:pt>
                <c:pt idx="120">
                  <c:v>9.8124052264291031</c:v>
                </c:pt>
                <c:pt idx="121">
                  <c:v>9.8405235608308583</c:v>
                </c:pt>
                <c:pt idx="122">
                  <c:v>9.9113186943620164</c:v>
                </c:pt>
                <c:pt idx="123">
                  <c:v>10.419094300518136</c:v>
                </c:pt>
                <c:pt idx="124">
                  <c:v>11.049261710914454</c:v>
                </c:pt>
                <c:pt idx="125">
                  <c:v>12.227204499999997</c:v>
                </c:pt>
                <c:pt idx="126">
                  <c:v>12.664688017621147</c:v>
                </c:pt>
                <c:pt idx="127">
                  <c:v>12.854654875549047</c:v>
                </c:pt>
                <c:pt idx="128">
                  <c:v>12.05088198540146</c:v>
                </c:pt>
                <c:pt idx="129">
                  <c:v>10.78129387755102</c:v>
                </c:pt>
                <c:pt idx="130">
                  <c:v>9.5397213062409296</c:v>
                </c:pt>
                <c:pt idx="131">
                  <c:v>9.512109956584661</c:v>
                </c:pt>
                <c:pt idx="132">
                  <c:v>9.539733825018077</c:v>
                </c:pt>
                <c:pt idx="133">
                  <c:v>9.5362985858585869</c:v>
                </c:pt>
                <c:pt idx="134">
                  <c:v>9.433413371675055</c:v>
                </c:pt>
                <c:pt idx="135">
                  <c:v>9.6184888952654237</c:v>
                </c:pt>
                <c:pt idx="136">
                  <c:v>10.502967358625627</c:v>
                </c:pt>
                <c:pt idx="137">
                  <c:v>11.64799760171306</c:v>
                </c:pt>
                <c:pt idx="138">
                  <c:v>12.345008483985763</c:v>
                </c:pt>
                <c:pt idx="139">
                  <c:v>12.623707528409092</c:v>
                </c:pt>
                <c:pt idx="140">
                  <c:v>12.089611197732104</c:v>
                </c:pt>
                <c:pt idx="141">
                  <c:v>10.977692251235004</c:v>
                </c:pt>
                <c:pt idx="142">
                  <c:v>10.107313103448273</c:v>
                </c:pt>
                <c:pt idx="143">
                  <c:v>9.6236606043569921</c:v>
                </c:pt>
                <c:pt idx="144">
                  <c:v>9.5732570588235308</c:v>
                </c:pt>
                <c:pt idx="145">
                  <c:v>9.5531873375262055</c:v>
                </c:pt>
                <c:pt idx="146">
                  <c:v>9.4399604466154923</c:v>
                </c:pt>
                <c:pt idx="147">
                  <c:v>9.9878247009735741</c:v>
                </c:pt>
                <c:pt idx="148">
                  <c:v>11.21754291262136</c:v>
                </c:pt>
                <c:pt idx="149">
                  <c:v>12.185250533610533</c:v>
                </c:pt>
                <c:pt idx="150">
                  <c:v>12.977409384083046</c:v>
                </c:pt>
                <c:pt idx="151">
                  <c:v>13.395387762430939</c:v>
                </c:pt>
                <c:pt idx="152">
                  <c:v>12.75166827586207</c:v>
                </c:pt>
                <c:pt idx="153">
                  <c:v>11.126067884615386</c:v>
                </c:pt>
                <c:pt idx="154">
                  <c:v>10.082439260273974</c:v>
                </c:pt>
                <c:pt idx="155">
                  <c:v>9.898688803827751</c:v>
                </c:pt>
                <c:pt idx="156">
                  <c:v>9.6703829665071765</c:v>
                </c:pt>
                <c:pt idx="157">
                  <c:v>9.8229092297205174</c:v>
                </c:pt>
                <c:pt idx="158">
                  <c:v>10.217889055064582</c:v>
                </c:pt>
                <c:pt idx="159">
                  <c:v>10.697183152173913</c:v>
                </c:pt>
                <c:pt idx="160">
                  <c:v>11.063623484745762</c:v>
                </c:pt>
                <c:pt idx="161">
                  <c:v>12.356455280594997</c:v>
                </c:pt>
                <c:pt idx="162">
                  <c:v>13.022201886792452</c:v>
                </c:pt>
                <c:pt idx="163">
                  <c:v>13.161908134228188</c:v>
                </c:pt>
                <c:pt idx="164">
                  <c:v>12.52822547890154</c:v>
                </c:pt>
                <c:pt idx="165">
                  <c:v>10.954859812583669</c:v>
                </c:pt>
                <c:pt idx="166">
                  <c:v>9.9859418691588786</c:v>
                </c:pt>
                <c:pt idx="167">
                  <c:v>9.6321943770819463</c:v>
                </c:pt>
                <c:pt idx="168">
                  <c:v>9.2736920930232571</c:v>
                </c:pt>
                <c:pt idx="169">
                  <c:v>9.1068157455268395</c:v>
                </c:pt>
                <c:pt idx="170">
                  <c:v>9.214979259259259</c:v>
                </c:pt>
                <c:pt idx="171">
                  <c:v>9.5243239525691692</c:v>
                </c:pt>
                <c:pt idx="172">
                  <c:v>10.258452228796845</c:v>
                </c:pt>
                <c:pt idx="173">
                  <c:v>11.725467217847768</c:v>
                </c:pt>
                <c:pt idx="174">
                  <c:v>12.226031926605504</c:v>
                </c:pt>
                <c:pt idx="175">
                  <c:v>12.685756363636365</c:v>
                </c:pt>
                <c:pt idx="176">
                  <c:v>12.045854395819728</c:v>
                </c:pt>
                <c:pt idx="177">
                  <c:v>10.289230957654725</c:v>
                </c:pt>
                <c:pt idx="178">
                  <c:v>8.708077787898505</c:v>
                </c:pt>
                <c:pt idx="179">
                  <c:v>8.5882455100714754</c:v>
                </c:pt>
                <c:pt idx="180">
                  <c:v>8.6980539366515846</c:v>
                </c:pt>
                <c:pt idx="181">
                  <c:v>8.9582791741935495</c:v>
                </c:pt>
                <c:pt idx="182">
                  <c:v>9.0982445530546627</c:v>
                </c:pt>
                <c:pt idx="183">
                  <c:v>9.5829217937219742</c:v>
                </c:pt>
                <c:pt idx="184">
                  <c:v>10.434043887468029</c:v>
                </c:pt>
                <c:pt idx="185">
                  <c:v>11.921367377153798</c:v>
                </c:pt>
                <c:pt idx="186">
                  <c:v>13.129476076433122</c:v>
                </c:pt>
                <c:pt idx="187">
                  <c:v>13.249363282442749</c:v>
                </c:pt>
                <c:pt idx="188">
                  <c:v>12.087831350665821</c:v>
                </c:pt>
                <c:pt idx="189">
                  <c:v>10.632023893805307</c:v>
                </c:pt>
                <c:pt idx="190">
                  <c:v>9.5762574165091383</c:v>
                </c:pt>
                <c:pt idx="191">
                  <c:v>9.7021370961659326</c:v>
                </c:pt>
                <c:pt idx="192">
                  <c:v>10.087995633626097</c:v>
                </c:pt>
                <c:pt idx="193">
                  <c:v>10.143741289918598</c:v>
                </c:pt>
                <c:pt idx="194">
                  <c:v>9.7342865581977467</c:v>
                </c:pt>
                <c:pt idx="195">
                  <c:v>9.7431193746091314</c:v>
                </c:pt>
                <c:pt idx="196">
                  <c:v>10.190735884928081</c:v>
                </c:pt>
                <c:pt idx="197">
                  <c:v>12.360865667915105</c:v>
                </c:pt>
                <c:pt idx="198">
                  <c:v>13.059407032418951</c:v>
                </c:pt>
                <c:pt idx="199">
                  <c:v>13.338498781094527</c:v>
                </c:pt>
                <c:pt idx="200">
                  <c:v>13.083397419354839</c:v>
                </c:pt>
                <c:pt idx="201">
                  <c:v>11.360229869969041</c:v>
                </c:pt>
                <c:pt idx="202">
                  <c:v>10.121558787878788</c:v>
                </c:pt>
                <c:pt idx="203">
                  <c:v>9.6434523114956736</c:v>
                </c:pt>
                <c:pt idx="204">
                  <c:v>9.4400940493827168</c:v>
                </c:pt>
                <c:pt idx="205">
                  <c:v>9.4400940493827168</c:v>
                </c:pt>
                <c:pt idx="206">
                  <c:v>9.2633684197530854</c:v>
                </c:pt>
                <c:pt idx="207">
                  <c:v>10.016813045622687</c:v>
                </c:pt>
                <c:pt idx="208">
                  <c:v>11.298049938499386</c:v>
                </c:pt>
                <c:pt idx="209">
                  <c:v>12.471206363636364</c:v>
                </c:pt>
                <c:pt idx="210">
                  <c:v>12.469877377450981</c:v>
                </c:pt>
                <c:pt idx="211">
                  <c:v>13.505883108935128</c:v>
                </c:pt>
                <c:pt idx="212">
                  <c:v>13.074453920489299</c:v>
                </c:pt>
                <c:pt idx="213">
                  <c:v>11.062873459426479</c:v>
                </c:pt>
                <c:pt idx="214">
                  <c:v>9.5664458744667886</c:v>
                </c:pt>
                <c:pt idx="215">
                  <c:v>9.200697469586375</c:v>
                </c:pt>
                <c:pt idx="216">
                  <c:v>8.6914244080145728</c:v>
                </c:pt>
                <c:pt idx="217">
                  <c:v>9.1115099210686097</c:v>
                </c:pt>
                <c:pt idx="218">
                  <c:v>8.7730119902912627</c:v>
                </c:pt>
                <c:pt idx="219">
                  <c:v>9.2613178059071739</c:v>
                </c:pt>
                <c:pt idx="220">
                  <c:v>10.491753493975905</c:v>
                </c:pt>
                <c:pt idx="221">
                  <c:v>11.785257349397591</c:v>
                </c:pt>
                <c:pt idx="222">
                  <c:v>12.637419724055189</c:v>
                </c:pt>
                <c:pt idx="223">
                  <c:v>13.049775846798324</c:v>
                </c:pt>
                <c:pt idx="224">
                  <c:v>12.270214231227655</c:v>
                </c:pt>
                <c:pt idx="225">
                  <c:v>10.729695276621058</c:v>
                </c:pt>
                <c:pt idx="226">
                  <c:v>10.129715795724465</c:v>
                </c:pt>
                <c:pt idx="227">
                  <c:v>9.2011445260663507</c:v>
                </c:pt>
                <c:pt idx="228">
                  <c:v>8.9766807560543427</c:v>
                </c:pt>
                <c:pt idx="229">
                  <c:v>9.1782975529411761</c:v>
                </c:pt>
                <c:pt idx="230">
                  <c:v>9.6408481637426906</c:v>
                </c:pt>
                <c:pt idx="231">
                  <c:v>10.037374628437684</c:v>
                </c:pt>
                <c:pt idx="232">
                  <c:v>11.510908271028038</c:v>
                </c:pt>
                <c:pt idx="233">
                  <c:v>13.162056910569106</c:v>
                </c:pt>
                <c:pt idx="234">
                  <c:v>14.256754325419802</c:v>
                </c:pt>
                <c:pt idx="235">
                  <c:v>14.325827747539083</c:v>
                </c:pt>
                <c:pt idx="236">
                  <c:v>13.880495161290323</c:v>
                </c:pt>
                <c:pt idx="237">
                  <c:v>12.951072018401378</c:v>
                </c:pt>
                <c:pt idx="238">
                  <c:v>11.75093552238806</c:v>
                </c:pt>
                <c:pt idx="239">
                  <c:v>11.696686002290951</c:v>
                </c:pt>
                <c:pt idx="240">
                  <c:v>13.749576036446468</c:v>
                </c:pt>
                <c:pt idx="241">
                  <c:v>13.908106227272727</c:v>
                </c:pt>
                <c:pt idx="242">
                  <c:v>13.344741964792732</c:v>
                </c:pt>
                <c:pt idx="243">
                  <c:v>13.741319365079367</c:v>
                </c:pt>
                <c:pt idx="244">
                  <c:v>14.990280564015794</c:v>
                </c:pt>
                <c:pt idx="245">
                  <c:v>15.547280630275747</c:v>
                </c:pt>
                <c:pt idx="246">
                  <c:v>15.089420022547916</c:v>
                </c:pt>
                <c:pt idx="247">
                  <c:v>14.645613551296506</c:v>
                </c:pt>
                <c:pt idx="248">
                  <c:v>13.623551555306008</c:v>
                </c:pt>
                <c:pt idx="249">
                  <c:v>11.069233693693693</c:v>
                </c:pt>
                <c:pt idx="250">
                  <c:v>10.726001171830987</c:v>
                </c:pt>
                <c:pt idx="251">
                  <c:v>9.8175370913190534</c:v>
                </c:pt>
                <c:pt idx="252">
                  <c:v>9.9083705571187402</c:v>
                </c:pt>
                <c:pt idx="253">
                  <c:v>9.6906208314606754</c:v>
                </c:pt>
                <c:pt idx="254">
                  <c:v>9.4897207843137252</c:v>
                </c:pt>
                <c:pt idx="255">
                  <c:v>10.192525019520357</c:v>
                </c:pt>
                <c:pt idx="256">
                  <c:v>11.350806596100279</c:v>
                </c:pt>
                <c:pt idx="257">
                  <c:v>12.726016525612472</c:v>
                </c:pt>
                <c:pt idx="258">
                  <c:v>13.665309311111111</c:v>
                </c:pt>
                <c:pt idx="259">
                  <c:v>13.799285451523547</c:v>
                </c:pt>
                <c:pt idx="260">
                  <c:v>13.499277146017699</c:v>
                </c:pt>
                <c:pt idx="261">
                  <c:v>11.336480993377481</c:v>
                </c:pt>
                <c:pt idx="262">
                  <c:v>10.502760352617081</c:v>
                </c:pt>
                <c:pt idx="263">
                  <c:v>10.327950781078107</c:v>
                </c:pt>
                <c:pt idx="264">
                  <c:v>10.687738926615554</c:v>
                </c:pt>
                <c:pt idx="265">
                  <c:v>11.149308104575162</c:v>
                </c:pt>
                <c:pt idx="266">
                  <c:v>12.674946666666667</c:v>
                </c:pt>
                <c:pt idx="267">
                  <c:v>13.257316200873362</c:v>
                </c:pt>
                <c:pt idx="268">
                  <c:v>14.074761530891196</c:v>
                </c:pt>
                <c:pt idx="269">
                  <c:v>15.740259792463135</c:v>
                </c:pt>
                <c:pt idx="270">
                  <c:v>16.559008709853021</c:v>
                </c:pt>
                <c:pt idx="271">
                  <c:v>16.603588422764229</c:v>
                </c:pt>
                <c:pt idx="272">
                  <c:v>15.866638984332795</c:v>
                </c:pt>
                <c:pt idx="273">
                  <c:v>13.728972114656573</c:v>
                </c:pt>
                <c:pt idx="274">
                  <c:v>12.599582118918919</c:v>
                </c:pt>
                <c:pt idx="275">
                  <c:v>12.231223698113208</c:v>
                </c:pt>
                <c:pt idx="276">
                  <c:v>12.434825099302202</c:v>
                </c:pt>
                <c:pt idx="277">
                  <c:v>12.587086555972148</c:v>
                </c:pt>
                <c:pt idx="278">
                  <c:v>12.789702768572955</c:v>
                </c:pt>
                <c:pt idx="279">
                  <c:v>13.41851112059765</c:v>
                </c:pt>
                <c:pt idx="280">
                  <c:v>14.743255834218917</c:v>
                </c:pt>
                <c:pt idx="281">
                  <c:v>16.519963832715721</c:v>
                </c:pt>
                <c:pt idx="282">
                  <c:v>17.082854489687996</c:v>
                </c:pt>
                <c:pt idx="283">
                  <c:v>17.326023805496831</c:v>
                </c:pt>
                <c:pt idx="284">
                  <c:v>16.730740126448893</c:v>
                </c:pt>
                <c:pt idx="285">
                  <c:v>14.617376960167714</c:v>
                </c:pt>
                <c:pt idx="286">
                  <c:v>14.237614105372979</c:v>
                </c:pt>
                <c:pt idx="287">
                  <c:v>13.802022764736568</c:v>
                </c:pt>
                <c:pt idx="288">
                  <c:v>13.572639039665971</c:v>
                </c:pt>
                <c:pt idx="289">
                  <c:v>13.479003388773387</c:v>
                </c:pt>
                <c:pt idx="290">
                  <c:v>13.393075422061107</c:v>
                </c:pt>
                <c:pt idx="291">
                  <c:v>14.632553680949922</c:v>
                </c:pt>
                <c:pt idx="292">
                  <c:v>15.699917892561984</c:v>
                </c:pt>
                <c:pt idx="293">
                  <c:v>16.985093877129582</c:v>
                </c:pt>
                <c:pt idx="294">
                  <c:v>18.190317373011798</c:v>
                </c:pt>
                <c:pt idx="295">
                  <c:v>18.869809260581338</c:v>
                </c:pt>
                <c:pt idx="296">
                  <c:v>19.873632676056339</c:v>
                </c:pt>
                <c:pt idx="297">
                  <c:v>19.699892636865897</c:v>
                </c:pt>
                <c:pt idx="298">
                  <c:v>18.835865441696111</c:v>
                </c:pt>
                <c:pt idx="299">
                  <c:v>17.583352650176678</c:v>
                </c:pt>
                <c:pt idx="300">
                  <c:v>17.860550085298545</c:v>
                </c:pt>
                <c:pt idx="301">
                  <c:v>16.726894724172517</c:v>
                </c:pt>
                <c:pt idx="302">
                  <c:v>15.734067761642462</c:v>
                </c:pt>
                <c:pt idx="303">
                  <c:v>15.774545550572993</c:v>
                </c:pt>
                <c:pt idx="304">
                  <c:v>17.078648961748634</c:v>
                </c:pt>
                <c:pt idx="305">
                  <c:v>17.816623250743312</c:v>
                </c:pt>
                <c:pt idx="306">
                  <c:v>18.484333721044852</c:v>
                </c:pt>
                <c:pt idx="307">
                  <c:v>18.941206712463202</c:v>
                </c:pt>
                <c:pt idx="308">
                  <c:v>18.481684003944775</c:v>
                </c:pt>
                <c:pt idx="309">
                  <c:v>14.782718157503714</c:v>
                </c:pt>
                <c:pt idx="310">
                  <c:v>14.704534752475247</c:v>
                </c:pt>
                <c:pt idx="311">
                  <c:v>14.71886946331856</c:v>
                </c:pt>
                <c:pt idx="312">
                  <c:v>14.272299198277599</c:v>
                </c:pt>
                <c:pt idx="313">
                  <c:v>14.170431521941378</c:v>
                </c:pt>
                <c:pt idx="314">
                  <c:v>14.887400510502319</c:v>
                </c:pt>
                <c:pt idx="315">
                  <c:v>15.422208776905743</c:v>
                </c:pt>
                <c:pt idx="316">
                  <c:v>16.951146642161007</c:v>
                </c:pt>
                <c:pt idx="317">
                  <c:v>18.742464499068685</c:v>
                </c:pt>
                <c:pt idx="318">
                  <c:v>19.203311686247311</c:v>
                </c:pt>
                <c:pt idx="319">
                  <c:v>19.19739350017095</c:v>
                </c:pt>
                <c:pt idx="320">
                  <c:v>18.3384608169861</c:v>
                </c:pt>
                <c:pt idx="321">
                  <c:v>16.61697390888666</c:v>
                </c:pt>
                <c:pt idx="322">
                  <c:v>14.756054450420709</c:v>
                </c:pt>
                <c:pt idx="323">
                  <c:v>13.923584213388823</c:v>
                </c:pt>
                <c:pt idx="324">
                  <c:v>13.763299480614966</c:v>
                </c:pt>
                <c:pt idx="325">
                  <c:v>14.111494205099513</c:v>
                </c:pt>
                <c:pt idx="326">
                  <c:v>14.675940500730858</c:v>
                </c:pt>
                <c:pt idx="327">
                  <c:v>16.158671060380851</c:v>
                </c:pt>
                <c:pt idx="328">
                  <c:v>18.103438849856882</c:v>
                </c:pt>
                <c:pt idx="329">
                  <c:v>20.746242974666952</c:v>
                </c:pt>
                <c:pt idx="330">
                  <c:v>22.625279851700331</c:v>
                </c:pt>
                <c:pt idx="331">
                  <c:v>22.004437934976451</c:v>
                </c:pt>
                <c:pt idx="332">
                  <c:v>20.067208687984575</c:v>
                </c:pt>
                <c:pt idx="333">
                  <c:v>16.986819143298231</c:v>
                </c:pt>
                <c:pt idx="334">
                  <c:v>15.446174719567633</c:v>
                </c:pt>
                <c:pt idx="335">
                  <c:v>14.490969942951208</c:v>
                </c:pt>
                <c:pt idx="336">
                  <c:v>14.060383253197944</c:v>
                </c:pt>
                <c:pt idx="337">
                  <c:v>13.751373479701934</c:v>
                </c:pt>
                <c:pt idx="338">
                  <c:v>13.450592286877338</c:v>
                </c:pt>
                <c:pt idx="339">
                  <c:v>13.100572744923817</c:v>
                </c:pt>
                <c:pt idx="340">
                  <c:v>14.402895738468326</c:v>
                </c:pt>
                <c:pt idx="341">
                  <c:v>15.839401722612786</c:v>
                </c:pt>
                <c:pt idx="342">
                  <c:v>16.966322159403145</c:v>
                </c:pt>
                <c:pt idx="343">
                  <c:v>17.2862101974982</c:v>
                </c:pt>
                <c:pt idx="344">
                  <c:v>16.357647189626658</c:v>
                </c:pt>
                <c:pt idx="345">
                  <c:v>12.980835383286605</c:v>
                </c:pt>
                <c:pt idx="346">
                  <c:v>12.608034690702192</c:v>
                </c:pt>
                <c:pt idx="347">
                  <c:v>11.437928437015463</c:v>
                </c:pt>
                <c:pt idx="348">
                  <c:v>11.585261953592749</c:v>
                </c:pt>
                <c:pt idx="349">
                  <c:v>11.739489917192556</c:v>
                </c:pt>
                <c:pt idx="350">
                  <c:v>12.065943277881319</c:v>
                </c:pt>
                <c:pt idx="351">
                  <c:v>13.13759482187546</c:v>
                </c:pt>
                <c:pt idx="352">
                  <c:v>14.404872327990464</c:v>
                </c:pt>
                <c:pt idx="353">
                  <c:v>16.316325820926433</c:v>
                </c:pt>
                <c:pt idx="354">
                  <c:v>17.766577617295354</c:v>
                </c:pt>
                <c:pt idx="355">
                  <c:v>18.220787571326348</c:v>
                </c:pt>
                <c:pt idx="356">
                  <c:v>17.083480229612292</c:v>
                </c:pt>
                <c:pt idx="357">
                  <c:v>14.563743023595586</c:v>
                </c:pt>
                <c:pt idx="358">
                  <c:v>11.834219309113436</c:v>
                </c:pt>
                <c:pt idx="359">
                  <c:v>10.801382744276143</c:v>
                </c:pt>
                <c:pt idx="360">
                  <c:v>10.683538415610498</c:v>
                </c:pt>
                <c:pt idx="361">
                  <c:v>10.906323908104016</c:v>
                </c:pt>
                <c:pt idx="362">
                  <c:v>11.16093035814402</c:v>
                </c:pt>
                <c:pt idx="363">
                  <c:v>12.00053599100225</c:v>
                </c:pt>
                <c:pt idx="364">
                  <c:v>13.259254483856338</c:v>
                </c:pt>
                <c:pt idx="365">
                  <c:v>15.587893328592383</c:v>
                </c:pt>
                <c:pt idx="366">
                  <c:v>17.072150421408718</c:v>
                </c:pt>
                <c:pt idx="367">
                  <c:v>17.586290153836636</c:v>
                </c:pt>
                <c:pt idx="368">
                  <c:v>16.450934593292573</c:v>
                </c:pt>
                <c:pt idx="369">
                  <c:v>13.519731611696898</c:v>
                </c:pt>
                <c:pt idx="370">
                  <c:v>11.323119575936884</c:v>
                </c:pt>
                <c:pt idx="371">
                  <c:v>10.327211618147633</c:v>
                </c:pt>
                <c:pt idx="372">
                  <c:v>10.133549726353516</c:v>
                </c:pt>
                <c:pt idx="373">
                  <c:v>9.9557188719108609</c:v>
                </c:pt>
                <c:pt idx="374">
                  <c:v>10.899903905006733</c:v>
                </c:pt>
                <c:pt idx="375">
                  <c:v>11.461364650237362</c:v>
                </c:pt>
                <c:pt idx="376">
                  <c:v>13.196281679802869</c:v>
                </c:pt>
                <c:pt idx="377">
                  <c:v>14.857464437889217</c:v>
                </c:pt>
                <c:pt idx="378">
                  <c:v>15.851148575699689</c:v>
                </c:pt>
                <c:pt idx="379">
                  <c:v>16.486179046061789</c:v>
                </c:pt>
                <c:pt idx="380">
                  <c:v>15.290255039249457</c:v>
                </c:pt>
                <c:pt idx="381">
                  <c:v>12.132283286999463</c:v>
                </c:pt>
                <c:pt idx="382">
                  <c:v>10.381551001340888</c:v>
                </c:pt>
                <c:pt idx="383">
                  <c:v>10.065604351381875</c:v>
                </c:pt>
                <c:pt idx="384">
                  <c:v>9.4577445713964572</c:v>
                </c:pt>
                <c:pt idx="385">
                  <c:v>9.4775794564894955</c:v>
                </c:pt>
                <c:pt idx="386">
                  <c:v>9.60178159646666</c:v>
                </c:pt>
                <c:pt idx="387">
                  <c:v>10.718768254735506</c:v>
                </c:pt>
                <c:pt idx="388">
                  <c:v>12.96069667936103</c:v>
                </c:pt>
                <c:pt idx="389">
                  <c:v>15.337699098170576</c:v>
                </c:pt>
                <c:pt idx="390">
                  <c:v>16.682529092998131</c:v>
                </c:pt>
                <c:pt idx="391">
                  <c:v>16.802459909267327</c:v>
                </c:pt>
                <c:pt idx="392">
                  <c:v>16.014656798278452</c:v>
                </c:pt>
                <c:pt idx="393">
                  <c:v>12.736110598762952</c:v>
                </c:pt>
                <c:pt idx="394">
                  <c:v>10.296214465481365</c:v>
                </c:pt>
                <c:pt idx="395">
                  <c:v>9.3054525691194154</c:v>
                </c:pt>
                <c:pt idx="396">
                  <c:v>9.4037325365104092</c:v>
                </c:pt>
                <c:pt idx="397">
                  <c:v>9.901546955593636</c:v>
                </c:pt>
                <c:pt idx="398">
                  <c:v>10.833482091325751</c:v>
                </c:pt>
                <c:pt idx="399">
                  <c:v>11.966647167878637</c:v>
                </c:pt>
                <c:pt idx="400">
                  <c:v>13.776418908146089</c:v>
                </c:pt>
                <c:pt idx="401">
                  <c:v>16.119904145263007</c:v>
                </c:pt>
                <c:pt idx="402">
                  <c:v>17.17828475593609</c:v>
                </c:pt>
                <c:pt idx="403">
                  <c:v>17.45698312124939</c:v>
                </c:pt>
                <c:pt idx="404">
                  <c:v>16.562825099273407</c:v>
                </c:pt>
                <c:pt idx="405">
                  <c:v>13.64223</c:v>
                </c:pt>
                <c:pt idx="406">
                  <c:v>11.34403586329746</c:v>
                </c:pt>
                <c:pt idx="407">
                  <c:v>10.160665301875925</c:v>
                </c:pt>
                <c:pt idx="408">
                  <c:v>9.7926290421247923</c:v>
                </c:pt>
                <c:pt idx="409">
                  <c:v>9.7112402417532593</c:v>
                </c:pt>
                <c:pt idx="410">
                  <c:v>10.48740257183138</c:v>
                </c:pt>
                <c:pt idx="411">
                  <c:v>11.30500218795734</c:v>
                </c:pt>
                <c:pt idx="412">
                  <c:v>12.755058418508655</c:v>
                </c:pt>
                <c:pt idx="413">
                  <c:v>14.814960215294841</c:v>
                </c:pt>
                <c:pt idx="414">
                  <c:v>16.176369449962632</c:v>
                </c:pt>
                <c:pt idx="415">
                  <c:v>16.816077574891544</c:v>
                </c:pt>
                <c:pt idx="416">
                  <c:v>15.907743215787836</c:v>
                </c:pt>
                <c:pt idx="417">
                  <c:v>13.26412673594726</c:v>
                </c:pt>
                <c:pt idx="418">
                  <c:v>11.037512977363789</c:v>
                </c:pt>
                <c:pt idx="419">
                  <c:v>9.9677866783895031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83200"/>
        <c:axId val="132407872"/>
      </c:lineChart>
      <c:dateAx>
        <c:axId val="132083200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07872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132407872"/>
        <c:scaling>
          <c:orientation val="minMax"/>
          <c:max val="24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083200"/>
        <c:crosses val="autoZero"/>
        <c:crossBetween val="between"/>
        <c:majorUnit val="2"/>
      </c:valAx>
      <c:dateAx>
        <c:axId val="13288755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32408448"/>
        <c:crosses val="autoZero"/>
        <c:auto val="1"/>
        <c:lblOffset val="100"/>
        <c:baseTimeUnit val="months"/>
      </c:dateAx>
      <c:valAx>
        <c:axId val="13240844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3288755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536912751677858"/>
          <c:y val="0.15451388888888998"/>
          <c:w val="0.3970917225950783"/>
          <c:h val="4.34027777777777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4608853423523664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2"/>
          <c:w val="0.8814327301724231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'Electricity-A'!$A$41:$A$96</c:f>
              <c:numCache>
                <c:formatCode>General</c:formatCod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numCache>
            </c:numRef>
          </c:cat>
          <c:val>
            <c:numRef>
              <c:f>'Electricity-A'!$E$41:$E$96</c:f>
              <c:numCache>
                <c:formatCode>General</c:formatCode>
                <c:ptCount val="56"/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2694016"/>
        <c:axId val="13241305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'Electricity-A'!$A$41:$A$96</c:f>
              <c:numCache>
                <c:formatCode>General</c:formatCod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numCache>
            </c:numRef>
          </c:cat>
          <c:val>
            <c:numRef>
              <c:f>'Electricity-A'!$C$41:$C$96</c:f>
              <c:numCache>
                <c:formatCode>0.00</c:formatCode>
                <c:ptCount val="56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2.5</c:v>
                </c:pt>
                <c:pt idx="4">
                  <c:v>2.5</c:v>
                </c:pt>
                <c:pt idx="5">
                  <c:v>2.4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3.1</c:v>
                </c:pt>
                <c:pt idx="15">
                  <c:v>3.5</c:v>
                </c:pt>
                <c:pt idx="16">
                  <c:v>3.7</c:v>
                </c:pt>
                <c:pt idx="17">
                  <c:v>4.0869737195000004</c:v>
                </c:pt>
                <c:pt idx="18">
                  <c:v>4.3026260775000003</c:v>
                </c:pt>
                <c:pt idx="19">
                  <c:v>4.6354266650999998</c:v>
                </c:pt>
                <c:pt idx="20">
                  <c:v>5.3572139178000002</c:v>
                </c:pt>
                <c:pt idx="21">
                  <c:v>6.2015212975000003</c:v>
                </c:pt>
                <c:pt idx="22">
                  <c:v>6.8406523882999997</c:v>
                </c:pt>
                <c:pt idx="23">
                  <c:v>7.1883668853999998</c:v>
                </c:pt>
                <c:pt idx="24">
                  <c:v>7.5589810956000001</c:v>
                </c:pt>
                <c:pt idx="25">
                  <c:v>7.7918994672000004</c:v>
                </c:pt>
                <c:pt idx="26">
                  <c:v>7.4058137809</c:v>
                </c:pt>
                <c:pt idx="27">
                  <c:v>7.4107566952999999</c:v>
                </c:pt>
                <c:pt idx="28">
                  <c:v>7.4911297113000002</c:v>
                </c:pt>
                <c:pt idx="29">
                  <c:v>7.6431419713000004</c:v>
                </c:pt>
                <c:pt idx="30">
                  <c:v>7.8491344834000003</c:v>
                </c:pt>
                <c:pt idx="31">
                  <c:v>8.0534852996000001</c:v>
                </c:pt>
                <c:pt idx="32">
                  <c:v>8.2336742423999993</c:v>
                </c:pt>
                <c:pt idx="33">
                  <c:v>8.3360960115000005</c:v>
                </c:pt>
                <c:pt idx="34">
                  <c:v>8.4048741943999996</c:v>
                </c:pt>
                <c:pt idx="35">
                  <c:v>8.4030444212000006</c:v>
                </c:pt>
                <c:pt idx="36">
                  <c:v>8.3597411438000009</c:v>
                </c:pt>
                <c:pt idx="37">
                  <c:v>8.4310266171000006</c:v>
                </c:pt>
                <c:pt idx="38">
                  <c:v>8.2605004342000008</c:v>
                </c:pt>
                <c:pt idx="39">
                  <c:v>8.1643699903000009</c:v>
                </c:pt>
                <c:pt idx="40">
                  <c:v>8.2355809661000006</c:v>
                </c:pt>
                <c:pt idx="41">
                  <c:v>8.5844156740000006</c:v>
                </c:pt>
                <c:pt idx="42">
                  <c:v>8.4456714849000001</c:v>
                </c:pt>
                <c:pt idx="43">
                  <c:v>8.7199791537000007</c:v>
                </c:pt>
                <c:pt idx="44">
                  <c:v>8.9459578119999996</c:v>
                </c:pt>
                <c:pt idx="45">
                  <c:v>9.4275651531999998</c:v>
                </c:pt>
                <c:pt idx="46">
                  <c:v>10.402749838</c:v>
                </c:pt>
                <c:pt idx="47">
                  <c:v>10.651059168</c:v>
                </c:pt>
                <c:pt idx="48">
                  <c:v>11.263414375</c:v>
                </c:pt>
                <c:pt idx="49">
                  <c:v>11.507102142000001</c:v>
                </c:pt>
                <c:pt idx="50">
                  <c:v>11.536083499</c:v>
                </c:pt>
                <c:pt idx="51">
                  <c:v>11.71686291</c:v>
                </c:pt>
                <c:pt idx="52">
                  <c:v>11.878472863000001</c:v>
                </c:pt>
                <c:pt idx="53">
                  <c:v>12.115900999000001</c:v>
                </c:pt>
                <c:pt idx="54">
                  <c:v>12.481316216</c:v>
                </c:pt>
                <c:pt idx="55">
                  <c:v>12.692101335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'Electricity-A'!$A$100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'Electricity-A'!$A$41:$A$96</c:f>
              <c:numCache>
                <c:formatCode>General</c:formatCode>
                <c:ptCount val="56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</c:numCache>
            </c:numRef>
          </c:cat>
          <c:val>
            <c:numRef>
              <c:f>'Electricity-A'!$D$41:$D$96</c:f>
              <c:numCache>
                <c:formatCode>0.00</c:formatCode>
                <c:ptCount val="56"/>
                <c:pt idx="0">
                  <c:v>20.956316216216216</c:v>
                </c:pt>
                <c:pt idx="1">
                  <c:v>20.746052173913043</c:v>
                </c:pt>
                <c:pt idx="2">
                  <c:v>20.53996556291391</c:v>
                </c:pt>
                <c:pt idx="3">
                  <c:v>19.491797385620913</c:v>
                </c:pt>
                <c:pt idx="4">
                  <c:v>19.240290322580645</c:v>
                </c:pt>
                <c:pt idx="5">
                  <c:v>18.177493333333334</c:v>
                </c:pt>
                <c:pt idx="6">
                  <c:v>16.936206172839505</c:v>
                </c:pt>
                <c:pt idx="7">
                  <c:v>16.429134131736525</c:v>
                </c:pt>
                <c:pt idx="8">
                  <c:v>15.768191954022988</c:v>
                </c:pt>
                <c:pt idx="9">
                  <c:v>14.301774386920981</c:v>
                </c:pt>
                <c:pt idx="10">
                  <c:v>13.527709278350516</c:v>
                </c:pt>
                <c:pt idx="11">
                  <c:v>13.548964938271602</c:v>
                </c:pt>
                <c:pt idx="12">
                  <c:v>13.69835023923445</c:v>
                </c:pt>
                <c:pt idx="13">
                  <c:v>13.433536036036035</c:v>
                </c:pt>
                <c:pt idx="14">
                  <c:v>15.001962677484789</c:v>
                </c:pt>
                <c:pt idx="15">
                  <c:v>15.513768694844403</c:v>
                </c:pt>
                <c:pt idx="16">
                  <c:v>15.504880327959629</c:v>
                </c:pt>
                <c:pt idx="17">
                  <c:v>16.085816143032066</c:v>
                </c:pt>
                <c:pt idx="18">
                  <c:v>15.734098482783617</c:v>
                </c:pt>
                <c:pt idx="19">
                  <c:v>15.23653142953806</c:v>
                </c:pt>
                <c:pt idx="20">
                  <c:v>15.514326768703157</c:v>
                </c:pt>
                <c:pt idx="21">
                  <c:v>16.270782300818784</c:v>
                </c:pt>
                <c:pt idx="22">
                  <c:v>16.906492857858712</c:v>
                </c:pt>
                <c:pt idx="23">
                  <c:v>17.221734187558678</c:v>
                </c:pt>
                <c:pt idx="24">
                  <c:v>17.351687167289754</c:v>
                </c:pt>
                <c:pt idx="25">
                  <c:v>17.276842547628153</c:v>
                </c:pt>
                <c:pt idx="26">
                  <c:v>16.10766016380385</c:v>
                </c:pt>
                <c:pt idx="27">
                  <c:v>15.561584579816257</c:v>
                </c:pt>
                <c:pt idx="28">
                  <c:v>15.110807271782452</c:v>
                </c:pt>
                <c:pt idx="29">
                  <c:v>14.712548275723179</c:v>
                </c:pt>
                <c:pt idx="30">
                  <c:v>14.332368381480093</c:v>
                </c:pt>
                <c:pt idx="31">
                  <c:v>14.110628895990791</c:v>
                </c:pt>
                <c:pt idx="32">
                  <c:v>14.000499191034722</c:v>
                </c:pt>
                <c:pt idx="33">
                  <c:v>13.765858812841431</c:v>
                </c:pt>
                <c:pt idx="34">
                  <c:v>13.528294979593687</c:v>
                </c:pt>
                <c:pt idx="35">
                  <c:v>13.156261468900679</c:v>
                </c:pt>
                <c:pt idx="36">
                  <c:v>12.715063687406239</c:v>
                </c:pt>
                <c:pt idx="37">
                  <c:v>12.530577529338554</c:v>
                </c:pt>
                <c:pt idx="38">
                  <c:v>12.09009900985571</c:v>
                </c:pt>
                <c:pt idx="39">
                  <c:v>11.69295923908007</c:v>
                </c:pt>
                <c:pt idx="40">
                  <c:v>11.410782244330731</c:v>
                </c:pt>
                <c:pt idx="41">
                  <c:v>11.568273707873416</c:v>
                </c:pt>
                <c:pt idx="42">
                  <c:v>11.202547764426463</c:v>
                </c:pt>
                <c:pt idx="43">
                  <c:v>11.306571404880895</c:v>
                </c:pt>
                <c:pt idx="44">
                  <c:v>11.298194202345913</c:v>
                </c:pt>
                <c:pt idx="45">
                  <c:v>11.518733645541134</c:v>
                </c:pt>
                <c:pt idx="46">
                  <c:v>12.313476968410221</c:v>
                </c:pt>
                <c:pt idx="47">
                  <c:v>12.255591641129303</c:v>
                </c:pt>
                <c:pt idx="48">
                  <c:v>12.483938859380244</c:v>
                </c:pt>
                <c:pt idx="49">
                  <c:v>12.795022912229353</c:v>
                </c:pt>
                <c:pt idx="50">
                  <c:v>12.620494047512528</c:v>
                </c:pt>
                <c:pt idx="51">
                  <c:v>12.427780404431459</c:v>
                </c:pt>
                <c:pt idx="52">
                  <c:v>12.343095278357156</c:v>
                </c:pt>
                <c:pt idx="53">
                  <c:v>12.408154670082215</c:v>
                </c:pt>
                <c:pt idx="54">
                  <c:v>12.550767774539667</c:v>
                </c:pt>
                <c:pt idx="55">
                  <c:v>12.543993579293513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86528"/>
        <c:axId val="132412480"/>
      </c:lineChart>
      <c:catAx>
        <c:axId val="13288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124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2412480"/>
        <c:scaling>
          <c:orientation val="minMax"/>
          <c:max val="22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86528"/>
        <c:crosses val="autoZero"/>
        <c:crossBetween val="between"/>
        <c:majorUnit val="2"/>
      </c:valAx>
      <c:catAx>
        <c:axId val="13269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2413056"/>
        <c:crosses val="autoZero"/>
        <c:auto val="1"/>
        <c:lblAlgn val="ctr"/>
        <c:lblOffset val="100"/>
        <c:noMultiLvlLbl val="0"/>
      </c:catAx>
      <c:valAx>
        <c:axId val="13241305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3269401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6386584228"/>
          <c:y val="0.15740777194517391"/>
          <c:w val="0.39709219233502091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013446305788958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872721638961792"/>
          <c:w val="0.87919559126336455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'Electricity-Q'!$A$41:$A$200</c:f>
              <c:strCache>
                <c:ptCount val="160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</c:strCache>
            </c:strRef>
          </c:cat>
          <c:val>
            <c:numRef>
              <c:f>'Electricity-Q'!$E$41:$E$200</c:f>
              <c:numCache>
                <c:formatCode>General</c:formatCode>
                <c:ptCount val="160"/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3210112"/>
        <c:axId val="13307257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'Electricity-Q'!$A$41:$A$200</c:f>
              <c:strCache>
                <c:ptCount val="160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</c:strCache>
            </c:strRef>
          </c:cat>
          <c:val>
            <c:numRef>
              <c:f>'Electricity-Q'!$C$41:$C$200</c:f>
              <c:numCache>
                <c:formatCode>0.00</c:formatCode>
                <c:ptCount val="160"/>
                <c:pt idx="2">
                  <c:v>3.7977784568000001</c:v>
                </c:pt>
                <c:pt idx="3">
                  <c:v>3.7535677990999998</c:v>
                </c:pt>
                <c:pt idx="4">
                  <c:v>3.7490918598</c:v>
                </c:pt>
                <c:pt idx="5">
                  <c:v>4.1669669743000002</c:v>
                </c:pt>
                <c:pt idx="6">
                  <c:v>4.3007234702000003</c:v>
                </c:pt>
                <c:pt idx="7">
                  <c:v>4.1588418227000004</c:v>
                </c:pt>
                <c:pt idx="8">
                  <c:v>3.9621146957</c:v>
                </c:pt>
                <c:pt idx="9">
                  <c:v>4.4333577052999997</c:v>
                </c:pt>
                <c:pt idx="10">
                  <c:v>4.5</c:v>
                </c:pt>
                <c:pt idx="11">
                  <c:v>4.3594506584000001</c:v>
                </c:pt>
                <c:pt idx="12">
                  <c:v>4.1601882340999996</c:v>
                </c:pt>
                <c:pt idx="13">
                  <c:v>4.6992804320000001</c:v>
                </c:pt>
                <c:pt idx="14">
                  <c:v>4.9326037450999998</c:v>
                </c:pt>
                <c:pt idx="15">
                  <c:v>4.8260045026</c:v>
                </c:pt>
                <c:pt idx="16">
                  <c:v>4.7633967681999998</c:v>
                </c:pt>
                <c:pt idx="17">
                  <c:v>5.3661269745000002</c:v>
                </c:pt>
                <c:pt idx="18">
                  <c:v>5.7</c:v>
                </c:pt>
                <c:pt idx="19">
                  <c:v>5.5959105535999996</c:v>
                </c:pt>
                <c:pt idx="20">
                  <c:v>5.5499196018000001</c:v>
                </c:pt>
                <c:pt idx="21">
                  <c:v>6.2740001669999996</c:v>
                </c:pt>
                <c:pt idx="22">
                  <c:v>6.6</c:v>
                </c:pt>
                <c:pt idx="23">
                  <c:v>6.4260456452000003</c:v>
                </c:pt>
                <c:pt idx="24">
                  <c:v>6.3846853220000002</c:v>
                </c:pt>
                <c:pt idx="25">
                  <c:v>6.8989433961</c:v>
                </c:pt>
                <c:pt idx="26">
                  <c:v>7.2</c:v>
                </c:pt>
                <c:pt idx="27">
                  <c:v>6.9202003061999999</c:v>
                </c:pt>
                <c:pt idx="28">
                  <c:v>6.7607597208000003</c:v>
                </c:pt>
                <c:pt idx="29">
                  <c:v>7.1621616457000004</c:v>
                </c:pt>
                <c:pt idx="30">
                  <c:v>7.5330407388999996</c:v>
                </c:pt>
                <c:pt idx="31">
                  <c:v>7.2496983293000001</c:v>
                </c:pt>
                <c:pt idx="32">
                  <c:v>6.9818796494999997</c:v>
                </c:pt>
                <c:pt idx="33">
                  <c:v>7.6063266158999996</c:v>
                </c:pt>
                <c:pt idx="34">
                  <c:v>8.0664389412999995</c:v>
                </c:pt>
                <c:pt idx="35">
                  <c:v>7.6128815022999996</c:v>
                </c:pt>
                <c:pt idx="36">
                  <c:v>7.3227841654999999</c:v>
                </c:pt>
                <c:pt idx="37">
                  <c:v>7.9724091100000001</c:v>
                </c:pt>
                <c:pt idx="38">
                  <c:v>8.1999999999999993</c:v>
                </c:pt>
                <c:pt idx="39">
                  <c:v>7.7072311701</c:v>
                </c:pt>
                <c:pt idx="40">
                  <c:v>7.0807328375000003</c:v>
                </c:pt>
                <c:pt idx="41">
                  <c:v>7.5478145855000003</c:v>
                </c:pt>
                <c:pt idx="42">
                  <c:v>7.7205103584000003</c:v>
                </c:pt>
                <c:pt idx="43">
                  <c:v>7.2730718008000004</c:v>
                </c:pt>
                <c:pt idx="44">
                  <c:v>7.0000484268000003</c:v>
                </c:pt>
                <c:pt idx="45">
                  <c:v>7.5240128660999996</c:v>
                </c:pt>
                <c:pt idx="46">
                  <c:v>7.7437216824000004</c:v>
                </c:pt>
                <c:pt idx="47">
                  <c:v>7.3522270584999996</c:v>
                </c:pt>
                <c:pt idx="48">
                  <c:v>7.0084344581</c:v>
                </c:pt>
                <c:pt idx="49">
                  <c:v>7.5836878090999997</c:v>
                </c:pt>
                <c:pt idx="50">
                  <c:v>7.8929442890999999</c:v>
                </c:pt>
                <c:pt idx="51">
                  <c:v>7.4669564559000001</c:v>
                </c:pt>
                <c:pt idx="52">
                  <c:v>7.1957296127000001</c:v>
                </c:pt>
                <c:pt idx="53">
                  <c:v>7.7633612200000002</c:v>
                </c:pt>
                <c:pt idx="54">
                  <c:v>8.0782939954999993</c:v>
                </c:pt>
                <c:pt idx="55">
                  <c:v>7.5264779527999996</c:v>
                </c:pt>
                <c:pt idx="56">
                  <c:v>7.3944606582999999</c:v>
                </c:pt>
                <c:pt idx="57">
                  <c:v>7.9407775490999999</c:v>
                </c:pt>
                <c:pt idx="58">
                  <c:v>8.2135091565000007</c:v>
                </c:pt>
                <c:pt idx="59">
                  <c:v>7.8246775116</c:v>
                </c:pt>
                <c:pt idx="60">
                  <c:v>7.5916327450000001</c:v>
                </c:pt>
                <c:pt idx="61">
                  <c:v>8.1725457730999995</c:v>
                </c:pt>
                <c:pt idx="62">
                  <c:v>8.4071427882999998</c:v>
                </c:pt>
                <c:pt idx="63">
                  <c:v>8.0200019684000008</c:v>
                </c:pt>
                <c:pt idx="64">
                  <c:v>7.8289976919999997</c:v>
                </c:pt>
                <c:pt idx="65">
                  <c:v>8.3691390183000003</c:v>
                </c:pt>
                <c:pt idx="66">
                  <c:v>8.5958334714000006</c:v>
                </c:pt>
                <c:pt idx="67">
                  <c:v>8.1437587060999999</c:v>
                </c:pt>
                <c:pt idx="68">
                  <c:v>7.7883793207999998</c:v>
                </c:pt>
                <c:pt idx="69">
                  <c:v>8.4929914209999993</c:v>
                </c:pt>
                <c:pt idx="70">
                  <c:v>8.7582581781000002</c:v>
                </c:pt>
                <c:pt idx="71">
                  <c:v>8.2766866792999991</c:v>
                </c:pt>
                <c:pt idx="72">
                  <c:v>7.8922027625000002</c:v>
                </c:pt>
                <c:pt idx="73">
                  <c:v>8.5690085628000006</c:v>
                </c:pt>
                <c:pt idx="74">
                  <c:v>8.8458935237999992</c:v>
                </c:pt>
                <c:pt idx="75">
                  <c:v>8.3082963999999997</c:v>
                </c:pt>
                <c:pt idx="76">
                  <c:v>7.9905149726999998</c:v>
                </c:pt>
                <c:pt idx="77">
                  <c:v>8.5648742421000001</c:v>
                </c:pt>
                <c:pt idx="78">
                  <c:v>8.7236149121000004</c:v>
                </c:pt>
                <c:pt idx="79">
                  <c:v>8.2885001362999997</c:v>
                </c:pt>
                <c:pt idx="80">
                  <c:v>7.8711903355999997</c:v>
                </c:pt>
                <c:pt idx="81">
                  <c:v>8.4884371672000007</c:v>
                </c:pt>
                <c:pt idx="82">
                  <c:v>8.7933682555000008</c:v>
                </c:pt>
                <c:pt idx="83">
                  <c:v>8.2794676628000001</c:v>
                </c:pt>
                <c:pt idx="84">
                  <c:v>8.0141763659999992</c:v>
                </c:pt>
                <c:pt idx="85">
                  <c:v>8.6592093187000003</c:v>
                </c:pt>
                <c:pt idx="86">
                  <c:v>8.7636777110999997</c:v>
                </c:pt>
                <c:pt idx="87">
                  <c:v>8.2790031678999991</c:v>
                </c:pt>
                <c:pt idx="88">
                  <c:v>7.9452269265000002</c:v>
                </c:pt>
                <c:pt idx="89">
                  <c:v>8.4286270176000002</c:v>
                </c:pt>
                <c:pt idx="90">
                  <c:v>8.5306321472000004</c:v>
                </c:pt>
                <c:pt idx="91">
                  <c:v>8.0677405037999996</c:v>
                </c:pt>
                <c:pt idx="92">
                  <c:v>7.7821880712000002</c:v>
                </c:pt>
                <c:pt idx="93">
                  <c:v>8.2757325347999995</c:v>
                </c:pt>
                <c:pt idx="94">
                  <c:v>8.4267651482999995</c:v>
                </c:pt>
                <c:pt idx="95">
                  <c:v>8.1245819311999998</c:v>
                </c:pt>
                <c:pt idx="96">
                  <c:v>7.8012237110999996</c:v>
                </c:pt>
                <c:pt idx="97">
                  <c:v>8.3718373567000004</c:v>
                </c:pt>
                <c:pt idx="98">
                  <c:v>8.5861811625000009</c:v>
                </c:pt>
                <c:pt idx="99">
                  <c:v>8.1225208449000004</c:v>
                </c:pt>
                <c:pt idx="100">
                  <c:v>7.9980754336000004</c:v>
                </c:pt>
                <c:pt idx="101">
                  <c:v>8.8047963569000007</c:v>
                </c:pt>
                <c:pt idx="102">
                  <c:v>8.9899849646999996</c:v>
                </c:pt>
                <c:pt idx="103">
                  <c:v>8.5275672529000008</c:v>
                </c:pt>
                <c:pt idx="104">
                  <c:v>8.1384028044000001</c:v>
                </c:pt>
                <c:pt idx="105">
                  <c:v>8.5920723855999999</c:v>
                </c:pt>
                <c:pt idx="106">
                  <c:v>8.7156004458999998</c:v>
                </c:pt>
                <c:pt idx="107">
                  <c:v>8.2758046221000008</c:v>
                </c:pt>
                <c:pt idx="108">
                  <c:v>8.1107179371000004</c:v>
                </c:pt>
                <c:pt idx="109">
                  <c:v>9.0345739173999995</c:v>
                </c:pt>
                <c:pt idx="110">
                  <c:v>9.1264319012000001</c:v>
                </c:pt>
                <c:pt idx="111">
                  <c:v>8.5962666273000004</c:v>
                </c:pt>
                <c:pt idx="112">
                  <c:v>8.3809663273999995</c:v>
                </c:pt>
                <c:pt idx="113">
                  <c:v>9.1142612425999996</c:v>
                </c:pt>
                <c:pt idx="114">
                  <c:v>9.4172434741999993</c:v>
                </c:pt>
                <c:pt idx="115">
                  <c:v>8.8425488477999998</c:v>
                </c:pt>
                <c:pt idx="116">
                  <c:v>8.6876779268999993</c:v>
                </c:pt>
                <c:pt idx="117">
                  <c:v>9.5368046886000002</c:v>
                </c:pt>
                <c:pt idx="118">
                  <c:v>9.8546843897999992</c:v>
                </c:pt>
                <c:pt idx="119">
                  <c:v>9.5495254811999999</c:v>
                </c:pt>
                <c:pt idx="120">
                  <c:v>9.7310128047000006</c:v>
                </c:pt>
                <c:pt idx="121">
                  <c:v>10.618594565</c:v>
                </c:pt>
                <c:pt idx="122">
                  <c:v>10.947126833</c:v>
                </c:pt>
                <c:pt idx="123">
                  <c:v>10.178165648</c:v>
                </c:pt>
                <c:pt idx="124">
                  <c:v>10.064389269999999</c:v>
                </c:pt>
                <c:pt idx="125">
                  <c:v>10.851996341</c:v>
                </c:pt>
                <c:pt idx="126">
                  <c:v>11.035970036</c:v>
                </c:pt>
                <c:pt idx="127">
                  <c:v>10.602258825</c:v>
                </c:pt>
                <c:pt idx="128">
                  <c:v>10.258788683000001</c:v>
                </c:pt>
                <c:pt idx="129">
                  <c:v>11.391246096</c:v>
                </c:pt>
                <c:pt idx="130">
                  <c:v>12.009334920000001</c:v>
                </c:pt>
                <c:pt idx="131">
                  <c:v>11.336124098999999</c:v>
                </c:pt>
                <c:pt idx="132">
                  <c:v>11.118632911000001</c:v>
                </c:pt>
                <c:pt idx="133">
                  <c:v>11.702158432999999</c:v>
                </c:pt>
                <c:pt idx="134">
                  <c:v>11.918368813000001</c:v>
                </c:pt>
                <c:pt idx="135">
                  <c:v>11.251731149999999</c:v>
                </c:pt>
                <c:pt idx="136">
                  <c:v>10.799962308</c:v>
                </c:pt>
                <c:pt idx="137">
                  <c:v>11.853266294000001</c:v>
                </c:pt>
                <c:pt idx="138">
                  <c:v>12.01056947</c:v>
                </c:pt>
                <c:pt idx="139">
                  <c:v>11.464926595</c:v>
                </c:pt>
                <c:pt idx="140">
                  <c:v>11.115940392000001</c:v>
                </c:pt>
                <c:pt idx="141">
                  <c:v>11.869116184999999</c:v>
                </c:pt>
                <c:pt idx="142">
                  <c:v>12.112768705000001</c:v>
                </c:pt>
                <c:pt idx="143">
                  <c:v>11.727939033</c:v>
                </c:pt>
                <c:pt idx="144">
                  <c:v>11.528878217999999</c:v>
                </c:pt>
                <c:pt idx="145">
                  <c:v>11.980528808000001</c:v>
                </c:pt>
                <c:pt idx="146">
                  <c:v>12.144296119</c:v>
                </c:pt>
                <c:pt idx="147">
                  <c:v>11.789683656999999</c:v>
                </c:pt>
                <c:pt idx="148">
                  <c:v>11.561543414999999</c:v>
                </c:pt>
                <c:pt idx="149">
                  <c:v>12.314246469</c:v>
                </c:pt>
                <c:pt idx="150">
                  <c:v>12.53963435</c:v>
                </c:pt>
                <c:pt idx="151">
                  <c:v>12.010611029</c:v>
                </c:pt>
                <c:pt idx="152">
                  <c:v>11.904803256999999</c:v>
                </c:pt>
                <c:pt idx="153">
                  <c:v>12.730058375</c:v>
                </c:pt>
                <c:pt idx="154">
                  <c:v>12.99469375</c:v>
                </c:pt>
                <c:pt idx="155">
                  <c:v>12.317138304</c:v>
                </c:pt>
                <c:pt idx="156">
                  <c:v>12.286997614000001</c:v>
                </c:pt>
                <c:pt idx="157">
                  <c:v>12.923997333999999</c:v>
                </c:pt>
                <c:pt idx="158">
                  <c:v>13.100882992000001</c:v>
                </c:pt>
                <c:pt idx="159">
                  <c:v>12.426043063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'Electricity-Q'!$A$205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'Electricity-Q'!$A$41:$A$200</c:f>
              <c:strCache>
                <c:ptCount val="160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</c:strCache>
            </c:strRef>
          </c:cat>
          <c:val>
            <c:numRef>
              <c:f>'Electricity-Q'!$D$41:$D$200</c:f>
              <c:numCache>
                <c:formatCode>0.00</c:formatCode>
                <c:ptCount val="160"/>
                <c:pt idx="2">
                  <c:v>15.812782986247147</c:v>
                </c:pt>
                <c:pt idx="3">
                  <c:v>15.404668074896097</c:v>
                </c:pt>
                <c:pt idx="4">
                  <c:v>15.109068180309801</c:v>
                </c:pt>
                <c:pt idx="5">
                  <c:v>16.505035649372537</c:v>
                </c:pt>
                <c:pt idx="6">
                  <c:v>16.802372574650555</c:v>
                </c:pt>
                <c:pt idx="7">
                  <c:v>16.012073456444856</c:v>
                </c:pt>
                <c:pt idx="8">
                  <c:v>14.996505646629718</c:v>
                </c:pt>
                <c:pt idx="9">
                  <c:v>16.407063722573774</c:v>
                </c:pt>
                <c:pt idx="10">
                  <c:v>16.27501061133767</c:v>
                </c:pt>
                <c:pt idx="11">
                  <c:v>15.408533248900868</c:v>
                </c:pt>
                <c:pt idx="12">
                  <c:v>14.343006427980988</c:v>
                </c:pt>
                <c:pt idx="13">
                  <c:v>15.70241520664408</c:v>
                </c:pt>
                <c:pt idx="14">
                  <c:v>15.967688310236905</c:v>
                </c:pt>
                <c:pt idx="15">
                  <c:v>15.143176990358018</c:v>
                </c:pt>
                <c:pt idx="16">
                  <c:v>14.37936687815152</c:v>
                </c:pt>
                <c:pt idx="17">
                  <c:v>15.670115387092048</c:v>
                </c:pt>
                <c:pt idx="18">
                  <c:v>16.338450781002557</c:v>
                </c:pt>
                <c:pt idx="19">
                  <c:v>15.602689148910777</c:v>
                </c:pt>
                <c:pt idx="20">
                  <c:v>15.057971174768264</c:v>
                </c:pt>
                <c:pt idx="21">
                  <c:v>16.674880619055717</c:v>
                </c:pt>
                <c:pt idx="22">
                  <c:v>17.066026300516381</c:v>
                </c:pt>
                <c:pt idx="23">
                  <c:v>16.350409523015728</c:v>
                </c:pt>
                <c:pt idx="24">
                  <c:v>16.102068395862911</c:v>
                </c:pt>
                <c:pt idx="25">
                  <c:v>17.151238164555011</c:v>
                </c:pt>
                <c:pt idx="26">
                  <c:v>17.594125503644911</c:v>
                </c:pt>
                <c:pt idx="27">
                  <c:v>16.858597218979167</c:v>
                </c:pt>
                <c:pt idx="28">
                  <c:v>16.458972958005873</c:v>
                </c:pt>
                <c:pt idx="29">
                  <c:v>17.236842574702692</c:v>
                </c:pt>
                <c:pt idx="30">
                  <c:v>17.954344118586079</c:v>
                </c:pt>
                <c:pt idx="31">
                  <c:v>17.108112042780046</c:v>
                </c:pt>
                <c:pt idx="32">
                  <c:v>16.245780761508477</c:v>
                </c:pt>
                <c:pt idx="33">
                  <c:v>17.533472091698314</c:v>
                </c:pt>
                <c:pt idx="34">
                  <c:v>18.433790958235416</c:v>
                </c:pt>
                <c:pt idx="35">
                  <c:v>17.248606112688822</c:v>
                </c:pt>
                <c:pt idx="36">
                  <c:v>16.440403861698766</c:v>
                </c:pt>
                <c:pt idx="37">
                  <c:v>17.737527291507128</c:v>
                </c:pt>
                <c:pt idx="38">
                  <c:v>18.131165152919369</c:v>
                </c:pt>
                <c:pt idx="39">
                  <c:v>16.869615868532016</c:v>
                </c:pt>
                <c:pt idx="40">
                  <c:v>15.418178351319332</c:v>
                </c:pt>
                <c:pt idx="41">
                  <c:v>16.515633611169132</c:v>
                </c:pt>
                <c:pt idx="42">
                  <c:v>16.790850256179844</c:v>
                </c:pt>
                <c:pt idx="43">
                  <c:v>15.707965247016752</c:v>
                </c:pt>
                <c:pt idx="44">
                  <c:v>14.938003163207274</c:v>
                </c:pt>
                <c:pt idx="45">
                  <c:v>15.876261615000624</c:v>
                </c:pt>
                <c:pt idx="46">
                  <c:v>16.168267398871862</c:v>
                </c:pt>
                <c:pt idx="47">
                  <c:v>15.208884891128347</c:v>
                </c:pt>
                <c:pt idx="48">
                  <c:v>14.385455890630912</c:v>
                </c:pt>
                <c:pt idx="49">
                  <c:v>15.389678514051505</c:v>
                </c:pt>
                <c:pt idx="50">
                  <c:v>15.824331859796322</c:v>
                </c:pt>
                <c:pt idx="51">
                  <c:v>14.808507767797503</c:v>
                </c:pt>
                <c:pt idx="52">
                  <c:v>14.11030925473222</c:v>
                </c:pt>
                <c:pt idx="53">
                  <c:v>14.981231716686841</c:v>
                </c:pt>
                <c:pt idx="54">
                  <c:v>15.468026887068953</c:v>
                </c:pt>
                <c:pt idx="55">
                  <c:v>14.266399094334917</c:v>
                </c:pt>
                <c:pt idx="56">
                  <c:v>13.778970055601775</c:v>
                </c:pt>
                <c:pt idx="57">
                  <c:v>14.652030404897591</c:v>
                </c:pt>
                <c:pt idx="58">
                  <c:v>14.897940161204518</c:v>
                </c:pt>
                <c:pt idx="59">
                  <c:v>13.955707182656399</c:v>
                </c:pt>
                <c:pt idx="60">
                  <c:v>13.439589687886745</c:v>
                </c:pt>
                <c:pt idx="61">
                  <c:v>14.382611518170249</c:v>
                </c:pt>
                <c:pt idx="62">
                  <c:v>14.683548781665435</c:v>
                </c:pt>
                <c:pt idx="63">
                  <c:v>13.892126294770513</c:v>
                </c:pt>
                <c:pt idx="64">
                  <c:v>13.469993781586897</c:v>
                </c:pt>
                <c:pt idx="65">
                  <c:v>14.289402476464968</c:v>
                </c:pt>
                <c:pt idx="66">
                  <c:v>14.565273517565508</c:v>
                </c:pt>
                <c:pt idx="67">
                  <c:v>13.679427561441823</c:v>
                </c:pt>
                <c:pt idx="68">
                  <c:v>12.987989908863762</c:v>
                </c:pt>
                <c:pt idx="69">
                  <c:v>14.061446884285992</c:v>
                </c:pt>
                <c:pt idx="70">
                  <c:v>14.433859540269724</c:v>
                </c:pt>
                <c:pt idx="71">
                  <c:v>13.528078994480214</c:v>
                </c:pt>
                <c:pt idx="72">
                  <c:v>12.835164132216393</c:v>
                </c:pt>
                <c:pt idx="73">
                  <c:v>13.857143935984565</c:v>
                </c:pt>
                <c:pt idx="74">
                  <c:v>14.173604691408961</c:v>
                </c:pt>
                <c:pt idx="75">
                  <c:v>13.235188282323543</c:v>
                </c:pt>
                <c:pt idx="76">
                  <c:v>12.636150238214691</c:v>
                </c:pt>
                <c:pt idx="77">
                  <c:v>13.434610589944256</c:v>
                </c:pt>
                <c:pt idx="78">
                  <c:v>13.614979652665525</c:v>
                </c:pt>
                <c:pt idx="79">
                  <c:v>12.865758276632398</c:v>
                </c:pt>
                <c:pt idx="80">
                  <c:v>12.110310243449781</c:v>
                </c:pt>
                <c:pt idx="81">
                  <c:v>12.948644143067195</c:v>
                </c:pt>
                <c:pt idx="82">
                  <c:v>13.337052009217343</c:v>
                </c:pt>
                <c:pt idx="83">
                  <c:v>12.449445902283156</c:v>
                </c:pt>
                <c:pt idx="84">
                  <c:v>11.977567290267229</c:v>
                </c:pt>
                <c:pt idx="85">
                  <c:v>12.91194184732324</c:v>
                </c:pt>
                <c:pt idx="86">
                  <c:v>13.002703500268366</c:v>
                </c:pt>
                <c:pt idx="87">
                  <c:v>12.217739778281993</c:v>
                </c:pt>
                <c:pt idx="88">
                  <c:v>11.701043592799994</c:v>
                </c:pt>
                <c:pt idx="89">
                  <c:v>12.372221877252512</c:v>
                </c:pt>
                <c:pt idx="90">
                  <c:v>12.458078792397002</c:v>
                </c:pt>
                <c:pt idx="91">
                  <c:v>11.727040834724772</c:v>
                </c:pt>
                <c:pt idx="92">
                  <c:v>11.270768821464408</c:v>
                </c:pt>
                <c:pt idx="93">
                  <c:v>11.896491009157954</c:v>
                </c:pt>
                <c:pt idx="94">
                  <c:v>12.024247956790399</c:v>
                </c:pt>
                <c:pt idx="95">
                  <c:v>11.508170437470518</c:v>
                </c:pt>
                <c:pt idx="96">
                  <c:v>10.941874382743995</c:v>
                </c:pt>
                <c:pt idx="97">
                  <c:v>11.650882410258875</c:v>
                </c:pt>
                <c:pt idx="98">
                  <c:v>11.84096917501032</c:v>
                </c:pt>
                <c:pt idx="99">
                  <c:v>11.122256213152736</c:v>
                </c:pt>
                <c:pt idx="100">
                  <c:v>10.848082079125154</c:v>
                </c:pt>
                <c:pt idx="101">
                  <c:v>11.85911625677563</c:v>
                </c:pt>
                <c:pt idx="102">
                  <c:v>12.074462470957338</c:v>
                </c:pt>
                <c:pt idx="103">
                  <c:v>11.461992023492853</c:v>
                </c:pt>
                <c:pt idx="104">
                  <c:v>10.904100818099682</c:v>
                </c:pt>
                <c:pt idx="105">
                  <c:v>11.422138890542831</c:v>
                </c:pt>
                <c:pt idx="106">
                  <c:v>11.524281183342275</c:v>
                </c:pt>
                <c:pt idx="107">
                  <c:v>10.878447142803138</c:v>
                </c:pt>
                <c:pt idx="108">
                  <c:v>10.552909513421017</c:v>
                </c:pt>
                <c:pt idx="109">
                  <c:v>11.774208110039027</c:v>
                </c:pt>
                <c:pt idx="110">
                  <c:v>11.805786042589308</c:v>
                </c:pt>
                <c:pt idx="111">
                  <c:v>11.077928628762205</c:v>
                </c:pt>
                <c:pt idx="112">
                  <c:v>10.709842496007289</c:v>
                </c:pt>
                <c:pt idx="113">
                  <c:v>11.556121177235555</c:v>
                </c:pt>
                <c:pt idx="114">
                  <c:v>11.864612820653216</c:v>
                </c:pt>
                <c:pt idx="115">
                  <c:v>11.022214039125313</c:v>
                </c:pt>
                <c:pt idx="116">
                  <c:v>10.774749911762513</c:v>
                </c:pt>
                <c:pt idx="117">
                  <c:v>11.748470126567044</c:v>
                </c:pt>
                <c:pt idx="118">
                  <c:v>11.958935197582543</c:v>
                </c:pt>
                <c:pt idx="119">
                  <c:v>11.481548645386068</c:v>
                </c:pt>
                <c:pt idx="120">
                  <c:v>11.639143428315879</c:v>
                </c:pt>
                <c:pt idx="121">
                  <c:v>12.58718140363324</c:v>
                </c:pt>
                <c:pt idx="122">
                  <c:v>12.855264024234073</c:v>
                </c:pt>
                <c:pt idx="123">
                  <c:v>12.001495992126452</c:v>
                </c:pt>
                <c:pt idx="124">
                  <c:v>11.752120314417754</c:v>
                </c:pt>
                <c:pt idx="125">
                  <c:v>12.52989602836575</c:v>
                </c:pt>
                <c:pt idx="126">
                  <c:v>12.662162060993204</c:v>
                </c:pt>
                <c:pt idx="127">
                  <c:v>12.017134663102604</c:v>
                </c:pt>
                <c:pt idx="128">
                  <c:v>11.503226652466076</c:v>
                </c:pt>
                <c:pt idx="129">
                  <c:v>12.609020868942681</c:v>
                </c:pt>
                <c:pt idx="130">
                  <c:v>13.091333410153624</c:v>
                </c:pt>
                <c:pt idx="131">
                  <c:v>12.647111600949691</c:v>
                </c:pt>
                <c:pt idx="132">
                  <c:v>12.490385802077029</c:v>
                </c:pt>
                <c:pt idx="133">
                  <c:v>13.076368822014111</c:v>
                </c:pt>
                <c:pt idx="134">
                  <c:v>13.204359833838023</c:v>
                </c:pt>
                <c:pt idx="135">
                  <c:v>12.368951375729345</c:v>
                </c:pt>
                <c:pt idx="136">
                  <c:v>11.855354669404708</c:v>
                </c:pt>
                <c:pt idx="137">
                  <c:v>13.012826850340524</c:v>
                </c:pt>
                <c:pt idx="138">
                  <c:v>13.144992247005883</c:v>
                </c:pt>
                <c:pt idx="139">
                  <c:v>12.451943161763424</c:v>
                </c:pt>
                <c:pt idx="140">
                  <c:v>11.948748202743863</c:v>
                </c:pt>
                <c:pt idx="141">
                  <c:v>12.604808231873555</c:v>
                </c:pt>
                <c:pt idx="142">
                  <c:v>12.779901614623826</c:v>
                </c:pt>
                <c:pt idx="143">
                  <c:v>12.326379256419797</c:v>
                </c:pt>
                <c:pt idx="144">
                  <c:v>12.054392261293655</c:v>
                </c:pt>
                <c:pt idx="145">
                  <c:v>12.483646379462577</c:v>
                </c:pt>
                <c:pt idx="146">
                  <c:v>12.600651957051969</c:v>
                </c:pt>
                <c:pt idx="147">
                  <c:v>12.16001653298939</c:v>
                </c:pt>
                <c:pt idx="148">
                  <c:v>11.889518186364695</c:v>
                </c:pt>
                <c:pt idx="149">
                  <c:v>12.650922705694214</c:v>
                </c:pt>
                <c:pt idx="150">
                  <c:v>12.813740801492488</c:v>
                </c:pt>
                <c:pt idx="151">
                  <c:v>12.238539547878247</c:v>
                </c:pt>
                <c:pt idx="152">
                  <c:v>12.073434197655809</c:v>
                </c:pt>
                <c:pt idx="153">
                  <c:v>12.814363255070042</c:v>
                </c:pt>
                <c:pt idx="154">
                  <c:v>13.03432440882994</c:v>
                </c:pt>
                <c:pt idx="155">
                  <c:v>12.299280654734094</c:v>
                </c:pt>
                <c:pt idx="156">
                  <c:v>12.214971248158539</c:v>
                </c:pt>
                <c:pt idx="157">
                  <c:v>12.799469910241553</c:v>
                </c:pt>
                <c:pt idx="158">
                  <c:v>12.92333000000651</c:v>
                </c:pt>
                <c:pt idx="159">
                  <c:v>12.207964386455011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81152"/>
        <c:axId val="133072000"/>
      </c:lineChart>
      <c:catAx>
        <c:axId val="13208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072000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33072000"/>
        <c:scaling>
          <c:orientation val="minMax"/>
          <c:max val="2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081152"/>
        <c:crosses val="autoZero"/>
        <c:crossBetween val="between"/>
      </c:valAx>
      <c:catAx>
        <c:axId val="133210112"/>
        <c:scaling>
          <c:orientation val="minMax"/>
        </c:scaling>
        <c:delete val="1"/>
        <c:axPos val="b"/>
        <c:majorTickMark val="out"/>
        <c:minorTickMark val="none"/>
        <c:tickLblPos val="none"/>
        <c:crossAx val="133072576"/>
        <c:crosses val="autoZero"/>
        <c:auto val="1"/>
        <c:lblAlgn val="ctr"/>
        <c:lblOffset val="100"/>
        <c:noMultiLvlLbl val="0"/>
      </c:catAx>
      <c:valAx>
        <c:axId val="13307257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3321011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322147651006766"/>
          <c:y val="0.16840277777777779"/>
          <c:w val="0.39709172259507786"/>
          <c:h val="4.34027777777777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64124015748052"/>
          <c:w val="0.8724841745361596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'Electricity-M'!$A$41:$A$520</c:f>
              <c:numCache>
                <c:formatCode>mmmm\ yyyy</c:formatCode>
                <c:ptCount val="480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</c:numCache>
            </c:numRef>
          </c:cat>
          <c:val>
            <c:numRef>
              <c:f>'Electricity-M'!$E$41:$E$520</c:f>
              <c:numCache>
                <c:formatCode>General</c:formatCode>
                <c:ptCount val="480"/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3453824"/>
        <c:axId val="13307776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'Electricity-M'!$A$41:$A$520</c:f>
              <c:numCache>
                <c:formatCode>mmmm\ yyyy</c:formatCode>
                <c:ptCount val="480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</c:numCache>
            </c:numRef>
          </c:cat>
          <c:val>
            <c:numRef>
              <c:f>'Electricity-M'!$C$41:$C$520</c:f>
              <c:numCache>
                <c:formatCode>0.00</c:formatCode>
                <c:ptCount val="480"/>
                <c:pt idx="6">
                  <c:v>3.9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3.8</c:v>
                </c:pt>
                <c:pt idx="11">
                  <c:v>3.6</c:v>
                </c:pt>
                <c:pt idx="12">
                  <c:v>3.6</c:v>
                </c:pt>
                <c:pt idx="13">
                  <c:v>3.7</c:v>
                </c:pt>
                <c:pt idx="14">
                  <c:v>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4.3</c:v>
                </c:pt>
                <c:pt idx="21">
                  <c:v>4.3</c:v>
                </c:pt>
                <c:pt idx="22">
                  <c:v>4.2</c:v>
                </c:pt>
                <c:pt idx="23">
                  <c:v>4</c:v>
                </c:pt>
                <c:pt idx="24">
                  <c:v>3.9</c:v>
                </c:pt>
                <c:pt idx="25">
                  <c:v>3.9</c:v>
                </c:pt>
                <c:pt idx="26">
                  <c:v>4.0999999999999996</c:v>
                </c:pt>
                <c:pt idx="27">
                  <c:v>4.3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4.4000000000000004</c:v>
                </c:pt>
                <c:pt idx="35">
                  <c:v>4.2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4.3</c:v>
                </c:pt>
                <c:pt idx="39">
                  <c:v>4.5</c:v>
                </c:pt>
                <c:pt idx="40">
                  <c:v>4.7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</c:v>
                </c:pt>
                <c:pt idx="46">
                  <c:v>4.8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4.9000000000000004</c:v>
                </c:pt>
                <c:pt idx="51">
                  <c:v>5.0999999999999996</c:v>
                </c:pt>
                <c:pt idx="52">
                  <c:v>5.4</c:v>
                </c:pt>
                <c:pt idx="53">
                  <c:v>5.6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5.6</c:v>
                </c:pt>
                <c:pt idx="59">
                  <c:v>5.5</c:v>
                </c:pt>
                <c:pt idx="60">
                  <c:v>5.4</c:v>
                </c:pt>
                <c:pt idx="61">
                  <c:v>5.5</c:v>
                </c:pt>
                <c:pt idx="62">
                  <c:v>5.8</c:v>
                </c:pt>
                <c:pt idx="63">
                  <c:v>6</c:v>
                </c:pt>
                <c:pt idx="64">
                  <c:v>6.3</c:v>
                </c:pt>
                <c:pt idx="65">
                  <c:v>6.5</c:v>
                </c:pt>
                <c:pt idx="66">
                  <c:v>6.6</c:v>
                </c:pt>
                <c:pt idx="67">
                  <c:v>6.6</c:v>
                </c:pt>
                <c:pt idx="68">
                  <c:v>6.6</c:v>
                </c:pt>
                <c:pt idx="69">
                  <c:v>6.6</c:v>
                </c:pt>
                <c:pt idx="70">
                  <c:v>6.4</c:v>
                </c:pt>
                <c:pt idx="71">
                  <c:v>6.3</c:v>
                </c:pt>
                <c:pt idx="72">
                  <c:v>6.2</c:v>
                </c:pt>
                <c:pt idx="73">
                  <c:v>6.4</c:v>
                </c:pt>
                <c:pt idx="74">
                  <c:v>6.6</c:v>
                </c:pt>
                <c:pt idx="75">
                  <c:v>6.7</c:v>
                </c:pt>
                <c:pt idx="76">
                  <c:v>6.9</c:v>
                </c:pt>
                <c:pt idx="77">
                  <c:v>7.1</c:v>
                </c:pt>
                <c:pt idx="78">
                  <c:v>7.2</c:v>
                </c:pt>
                <c:pt idx="79">
                  <c:v>7.2</c:v>
                </c:pt>
                <c:pt idx="80">
                  <c:v>7.2</c:v>
                </c:pt>
                <c:pt idx="81">
                  <c:v>7.2</c:v>
                </c:pt>
                <c:pt idx="82">
                  <c:v>6.9</c:v>
                </c:pt>
                <c:pt idx="83">
                  <c:v>6.7</c:v>
                </c:pt>
                <c:pt idx="84">
                  <c:v>6.7</c:v>
                </c:pt>
                <c:pt idx="85">
                  <c:v>6.7</c:v>
                </c:pt>
                <c:pt idx="86">
                  <c:v>6.9</c:v>
                </c:pt>
                <c:pt idx="87">
                  <c:v>6.9</c:v>
                </c:pt>
                <c:pt idx="88">
                  <c:v>7.2</c:v>
                </c:pt>
                <c:pt idx="89">
                  <c:v>7.4</c:v>
                </c:pt>
                <c:pt idx="90">
                  <c:v>7.5</c:v>
                </c:pt>
                <c:pt idx="91">
                  <c:v>7.5</c:v>
                </c:pt>
                <c:pt idx="92">
                  <c:v>7.6</c:v>
                </c:pt>
                <c:pt idx="93">
                  <c:v>7.5</c:v>
                </c:pt>
                <c:pt idx="94">
                  <c:v>7.3</c:v>
                </c:pt>
                <c:pt idx="95">
                  <c:v>7</c:v>
                </c:pt>
                <c:pt idx="96">
                  <c:v>6.8</c:v>
                </c:pt>
                <c:pt idx="97">
                  <c:v>7</c:v>
                </c:pt>
                <c:pt idx="98">
                  <c:v>7.2</c:v>
                </c:pt>
                <c:pt idx="99">
                  <c:v>7.3</c:v>
                </c:pt>
                <c:pt idx="100">
                  <c:v>7.6</c:v>
                </c:pt>
                <c:pt idx="101">
                  <c:v>7.9</c:v>
                </c:pt>
                <c:pt idx="102">
                  <c:v>8</c:v>
                </c:pt>
                <c:pt idx="103">
                  <c:v>8.1</c:v>
                </c:pt>
                <c:pt idx="104">
                  <c:v>8.1</c:v>
                </c:pt>
                <c:pt idx="105">
                  <c:v>8</c:v>
                </c:pt>
                <c:pt idx="106">
                  <c:v>7.6</c:v>
                </c:pt>
                <c:pt idx="107">
                  <c:v>7.3</c:v>
                </c:pt>
                <c:pt idx="108">
                  <c:v>7.3</c:v>
                </c:pt>
                <c:pt idx="109">
                  <c:v>7.2</c:v>
                </c:pt>
                <c:pt idx="110">
                  <c:v>7.5</c:v>
                </c:pt>
                <c:pt idx="111">
                  <c:v>7.7</c:v>
                </c:pt>
                <c:pt idx="112">
                  <c:v>8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</c:v>
                </c:pt>
                <c:pt idx="118">
                  <c:v>7.7</c:v>
                </c:pt>
                <c:pt idx="119">
                  <c:v>7.4</c:v>
                </c:pt>
                <c:pt idx="120">
                  <c:v>6.92</c:v>
                </c:pt>
                <c:pt idx="121">
                  <c:v>7.14</c:v>
                </c:pt>
                <c:pt idx="122">
                  <c:v>7.22</c:v>
                </c:pt>
                <c:pt idx="123">
                  <c:v>7.42</c:v>
                </c:pt>
                <c:pt idx="124">
                  <c:v>7.49</c:v>
                </c:pt>
                <c:pt idx="125">
                  <c:v>7.71</c:v>
                </c:pt>
                <c:pt idx="126">
                  <c:v>7.75</c:v>
                </c:pt>
                <c:pt idx="127">
                  <c:v>7.7</c:v>
                </c:pt>
                <c:pt idx="128">
                  <c:v>7.71</c:v>
                </c:pt>
                <c:pt idx="129">
                  <c:v>7.46</c:v>
                </c:pt>
                <c:pt idx="130">
                  <c:v>7.4</c:v>
                </c:pt>
                <c:pt idx="131">
                  <c:v>7.01</c:v>
                </c:pt>
                <c:pt idx="132">
                  <c:v>6.93</c:v>
                </c:pt>
                <c:pt idx="133">
                  <c:v>6.95</c:v>
                </c:pt>
                <c:pt idx="134">
                  <c:v>7.14</c:v>
                </c:pt>
                <c:pt idx="135">
                  <c:v>7.26</c:v>
                </c:pt>
                <c:pt idx="136">
                  <c:v>7.47</c:v>
                </c:pt>
                <c:pt idx="137">
                  <c:v>7.8</c:v>
                </c:pt>
                <c:pt idx="138">
                  <c:v>7.8</c:v>
                </c:pt>
                <c:pt idx="139">
                  <c:v>7.76</c:v>
                </c:pt>
                <c:pt idx="140">
                  <c:v>7.66</c:v>
                </c:pt>
                <c:pt idx="141">
                  <c:v>7.63</c:v>
                </c:pt>
                <c:pt idx="142">
                  <c:v>7.39</c:v>
                </c:pt>
                <c:pt idx="143">
                  <c:v>7.09</c:v>
                </c:pt>
                <c:pt idx="144">
                  <c:v>6.92</c:v>
                </c:pt>
                <c:pt idx="145">
                  <c:v>6.99</c:v>
                </c:pt>
                <c:pt idx="146">
                  <c:v>7.14</c:v>
                </c:pt>
                <c:pt idx="147">
                  <c:v>7.3</c:v>
                </c:pt>
                <c:pt idx="148">
                  <c:v>7.58</c:v>
                </c:pt>
                <c:pt idx="149">
                  <c:v>7.84</c:v>
                </c:pt>
                <c:pt idx="150">
                  <c:v>7.9</c:v>
                </c:pt>
                <c:pt idx="151">
                  <c:v>7.93</c:v>
                </c:pt>
                <c:pt idx="152">
                  <c:v>7.84</c:v>
                </c:pt>
                <c:pt idx="153">
                  <c:v>7.7</c:v>
                </c:pt>
                <c:pt idx="154">
                  <c:v>7.46</c:v>
                </c:pt>
                <c:pt idx="155">
                  <c:v>7.28</c:v>
                </c:pt>
                <c:pt idx="156">
                  <c:v>7.17</c:v>
                </c:pt>
                <c:pt idx="157">
                  <c:v>7.18</c:v>
                </c:pt>
                <c:pt idx="158">
                  <c:v>7.24</c:v>
                </c:pt>
                <c:pt idx="159">
                  <c:v>7.52</c:v>
                </c:pt>
                <c:pt idx="160">
                  <c:v>7.72</c:v>
                </c:pt>
                <c:pt idx="161">
                  <c:v>8.02</c:v>
                </c:pt>
                <c:pt idx="162">
                  <c:v>8.1</c:v>
                </c:pt>
                <c:pt idx="163">
                  <c:v>8.11</c:v>
                </c:pt>
                <c:pt idx="164">
                  <c:v>8.02</c:v>
                </c:pt>
                <c:pt idx="165">
                  <c:v>7.87</c:v>
                </c:pt>
                <c:pt idx="166">
                  <c:v>7.52</c:v>
                </c:pt>
                <c:pt idx="167">
                  <c:v>7.27</c:v>
                </c:pt>
                <c:pt idx="168">
                  <c:v>7.18</c:v>
                </c:pt>
                <c:pt idx="169">
                  <c:v>7.49</c:v>
                </c:pt>
                <c:pt idx="170">
                  <c:v>7.58</c:v>
                </c:pt>
                <c:pt idx="171">
                  <c:v>7.7</c:v>
                </c:pt>
                <c:pt idx="172">
                  <c:v>7.98</c:v>
                </c:pt>
                <c:pt idx="173">
                  <c:v>8.1199999999999992</c:v>
                </c:pt>
                <c:pt idx="174">
                  <c:v>8.1999999999999993</c:v>
                </c:pt>
                <c:pt idx="175">
                  <c:v>8.26</c:v>
                </c:pt>
                <c:pt idx="176">
                  <c:v>8.18</c:v>
                </c:pt>
                <c:pt idx="177">
                  <c:v>8.06</c:v>
                </c:pt>
                <c:pt idx="178">
                  <c:v>7.82</c:v>
                </c:pt>
                <c:pt idx="179">
                  <c:v>7.62</c:v>
                </c:pt>
                <c:pt idx="180">
                  <c:v>7.42</c:v>
                </c:pt>
                <c:pt idx="181">
                  <c:v>7.61</c:v>
                </c:pt>
                <c:pt idx="182">
                  <c:v>7.79</c:v>
                </c:pt>
                <c:pt idx="183">
                  <c:v>7.99</c:v>
                </c:pt>
                <c:pt idx="184">
                  <c:v>8.15</c:v>
                </c:pt>
                <c:pt idx="185">
                  <c:v>8.34</c:v>
                </c:pt>
                <c:pt idx="186">
                  <c:v>8.4</c:v>
                </c:pt>
                <c:pt idx="187">
                  <c:v>8.43</c:v>
                </c:pt>
                <c:pt idx="188">
                  <c:v>8.39</c:v>
                </c:pt>
                <c:pt idx="189">
                  <c:v>8.33</c:v>
                </c:pt>
                <c:pt idx="190">
                  <c:v>7.96</c:v>
                </c:pt>
                <c:pt idx="191">
                  <c:v>7.81</c:v>
                </c:pt>
                <c:pt idx="192">
                  <c:v>7.71</c:v>
                </c:pt>
                <c:pt idx="193">
                  <c:v>7.79</c:v>
                </c:pt>
                <c:pt idx="194">
                  <c:v>8.02</c:v>
                </c:pt>
                <c:pt idx="195">
                  <c:v>8.0500000000000007</c:v>
                </c:pt>
                <c:pt idx="196">
                  <c:v>8.41</c:v>
                </c:pt>
                <c:pt idx="197">
                  <c:v>8.64</c:v>
                </c:pt>
                <c:pt idx="198">
                  <c:v>8.57</c:v>
                </c:pt>
                <c:pt idx="199">
                  <c:v>8.6</c:v>
                </c:pt>
                <c:pt idx="200">
                  <c:v>8.6199999999999992</c:v>
                </c:pt>
                <c:pt idx="201">
                  <c:v>8.4700000000000006</c:v>
                </c:pt>
                <c:pt idx="202">
                  <c:v>8.16</c:v>
                </c:pt>
                <c:pt idx="203">
                  <c:v>7.87</c:v>
                </c:pt>
                <c:pt idx="204">
                  <c:v>7.75</c:v>
                </c:pt>
                <c:pt idx="205">
                  <c:v>7.81</c:v>
                </c:pt>
                <c:pt idx="206">
                  <c:v>7.81</c:v>
                </c:pt>
                <c:pt idx="207">
                  <c:v>8.14</c:v>
                </c:pt>
                <c:pt idx="208">
                  <c:v>8.57</c:v>
                </c:pt>
                <c:pt idx="209">
                  <c:v>8.75</c:v>
                </c:pt>
                <c:pt idx="210">
                  <c:v>8.74</c:v>
                </c:pt>
                <c:pt idx="211">
                  <c:v>8.74</c:v>
                </c:pt>
                <c:pt idx="212">
                  <c:v>8.8000000000000007</c:v>
                </c:pt>
                <c:pt idx="213">
                  <c:v>8.77</c:v>
                </c:pt>
                <c:pt idx="214">
                  <c:v>8.2200000000000006</c:v>
                </c:pt>
                <c:pt idx="215">
                  <c:v>7.92</c:v>
                </c:pt>
                <c:pt idx="216">
                  <c:v>7.76</c:v>
                </c:pt>
                <c:pt idx="217">
                  <c:v>7.86</c:v>
                </c:pt>
                <c:pt idx="218">
                  <c:v>8.1</c:v>
                </c:pt>
                <c:pt idx="219">
                  <c:v>8.32</c:v>
                </c:pt>
                <c:pt idx="220">
                  <c:v>8.5500000000000007</c:v>
                </c:pt>
                <c:pt idx="221">
                  <c:v>8.7899999999999991</c:v>
                </c:pt>
                <c:pt idx="222">
                  <c:v>8.82</c:v>
                </c:pt>
                <c:pt idx="223">
                  <c:v>8.8699999999999992</c:v>
                </c:pt>
                <c:pt idx="224">
                  <c:v>8.85</c:v>
                </c:pt>
                <c:pt idx="225">
                  <c:v>8.58</c:v>
                </c:pt>
                <c:pt idx="226">
                  <c:v>8.31</c:v>
                </c:pt>
                <c:pt idx="227">
                  <c:v>8.08</c:v>
                </c:pt>
                <c:pt idx="228">
                  <c:v>7.85</c:v>
                </c:pt>
                <c:pt idx="229">
                  <c:v>8.01</c:v>
                </c:pt>
                <c:pt idx="230">
                  <c:v>8.14</c:v>
                </c:pt>
                <c:pt idx="231">
                  <c:v>8.41</c:v>
                </c:pt>
                <c:pt idx="232">
                  <c:v>8.5299999999999994</c:v>
                </c:pt>
                <c:pt idx="233">
                  <c:v>8.7200000000000006</c:v>
                </c:pt>
                <c:pt idx="234">
                  <c:v>8.8000000000000007</c:v>
                </c:pt>
                <c:pt idx="235">
                  <c:v>8.7799999999999994</c:v>
                </c:pt>
                <c:pt idx="236">
                  <c:v>8.57</c:v>
                </c:pt>
                <c:pt idx="237">
                  <c:v>8.65</c:v>
                </c:pt>
                <c:pt idx="238">
                  <c:v>8.26</c:v>
                </c:pt>
                <c:pt idx="239">
                  <c:v>8.02</c:v>
                </c:pt>
                <c:pt idx="240">
                  <c:v>7.75</c:v>
                </c:pt>
                <c:pt idx="241">
                  <c:v>7.81</c:v>
                </c:pt>
                <c:pt idx="242">
                  <c:v>8.09</c:v>
                </c:pt>
                <c:pt idx="243">
                  <c:v>8.24</c:v>
                </c:pt>
                <c:pt idx="244">
                  <c:v>8.5399999999999991</c:v>
                </c:pt>
                <c:pt idx="245">
                  <c:v>8.65</c:v>
                </c:pt>
                <c:pt idx="246">
                  <c:v>8.73</c:v>
                </c:pt>
                <c:pt idx="247">
                  <c:v>8.86</c:v>
                </c:pt>
                <c:pt idx="248">
                  <c:v>8.7899999999999991</c:v>
                </c:pt>
                <c:pt idx="249">
                  <c:v>8.67</c:v>
                </c:pt>
                <c:pt idx="250">
                  <c:v>8.25</c:v>
                </c:pt>
                <c:pt idx="251">
                  <c:v>7.99</c:v>
                </c:pt>
                <c:pt idx="252">
                  <c:v>7.87</c:v>
                </c:pt>
                <c:pt idx="253">
                  <c:v>7.98</c:v>
                </c:pt>
                <c:pt idx="254">
                  <c:v>8.24</c:v>
                </c:pt>
                <c:pt idx="255">
                  <c:v>8.3800000000000008</c:v>
                </c:pt>
                <c:pt idx="256">
                  <c:v>8.65</c:v>
                </c:pt>
                <c:pt idx="257">
                  <c:v>8.91</c:v>
                </c:pt>
                <c:pt idx="258">
                  <c:v>8.74</c:v>
                </c:pt>
                <c:pt idx="259">
                  <c:v>8.8000000000000007</c:v>
                </c:pt>
                <c:pt idx="260">
                  <c:v>8.75</c:v>
                </c:pt>
                <c:pt idx="261">
                  <c:v>8.59</c:v>
                </c:pt>
                <c:pt idx="262">
                  <c:v>8.25</c:v>
                </c:pt>
                <c:pt idx="263">
                  <c:v>8.0299999999999994</c:v>
                </c:pt>
                <c:pt idx="264">
                  <c:v>7.87</c:v>
                </c:pt>
                <c:pt idx="265">
                  <c:v>7.97</c:v>
                </c:pt>
                <c:pt idx="266">
                  <c:v>8.01</c:v>
                </c:pt>
                <c:pt idx="267">
                  <c:v>8.23</c:v>
                </c:pt>
                <c:pt idx="268">
                  <c:v>8.49</c:v>
                </c:pt>
                <c:pt idx="269">
                  <c:v>8.5299999999999994</c:v>
                </c:pt>
                <c:pt idx="270">
                  <c:v>8.58</c:v>
                </c:pt>
                <c:pt idx="271">
                  <c:v>8.57</c:v>
                </c:pt>
                <c:pt idx="272">
                  <c:v>8.43</c:v>
                </c:pt>
                <c:pt idx="273">
                  <c:v>8.25</c:v>
                </c:pt>
                <c:pt idx="274">
                  <c:v>8.0399999999999991</c:v>
                </c:pt>
                <c:pt idx="275">
                  <c:v>7.92</c:v>
                </c:pt>
                <c:pt idx="276">
                  <c:v>7.58</c:v>
                </c:pt>
                <c:pt idx="277">
                  <c:v>7.92</c:v>
                </c:pt>
                <c:pt idx="278">
                  <c:v>7.9</c:v>
                </c:pt>
                <c:pt idx="279">
                  <c:v>8.09</c:v>
                </c:pt>
                <c:pt idx="280">
                  <c:v>8.27</c:v>
                </c:pt>
                <c:pt idx="281">
                  <c:v>8.43</c:v>
                </c:pt>
                <c:pt idx="282">
                  <c:v>8.49</c:v>
                </c:pt>
                <c:pt idx="283">
                  <c:v>8.42</c:v>
                </c:pt>
                <c:pt idx="284">
                  <c:v>8.36</c:v>
                </c:pt>
                <c:pt idx="285">
                  <c:v>8.3699999999999992</c:v>
                </c:pt>
                <c:pt idx="286">
                  <c:v>8.09</c:v>
                </c:pt>
                <c:pt idx="287">
                  <c:v>7.94</c:v>
                </c:pt>
                <c:pt idx="288">
                  <c:v>7.66</c:v>
                </c:pt>
                <c:pt idx="289">
                  <c:v>7.71</c:v>
                </c:pt>
                <c:pt idx="290">
                  <c:v>8.09</c:v>
                </c:pt>
                <c:pt idx="291">
                  <c:v>8.15</c:v>
                </c:pt>
                <c:pt idx="292">
                  <c:v>8.34</c:v>
                </c:pt>
                <c:pt idx="293">
                  <c:v>8.56</c:v>
                </c:pt>
                <c:pt idx="294">
                  <c:v>8.61</c:v>
                </c:pt>
                <c:pt idx="295">
                  <c:v>8.6300000000000008</c:v>
                </c:pt>
                <c:pt idx="296">
                  <c:v>8.51</c:v>
                </c:pt>
                <c:pt idx="297">
                  <c:v>8.49</c:v>
                </c:pt>
                <c:pt idx="298">
                  <c:v>8.15</c:v>
                </c:pt>
                <c:pt idx="299">
                  <c:v>7.82</c:v>
                </c:pt>
                <c:pt idx="300">
                  <c:v>7.73</c:v>
                </c:pt>
                <c:pt idx="301">
                  <c:v>8.0399999999999991</c:v>
                </c:pt>
                <c:pt idx="302">
                  <c:v>8.32</c:v>
                </c:pt>
                <c:pt idx="303">
                  <c:v>8.4600000000000009</c:v>
                </c:pt>
                <c:pt idx="304">
                  <c:v>8.83</c:v>
                </c:pt>
                <c:pt idx="305">
                  <c:v>9.07</c:v>
                </c:pt>
                <c:pt idx="306">
                  <c:v>9.0299999999999994</c:v>
                </c:pt>
                <c:pt idx="307">
                  <c:v>9.01</c:v>
                </c:pt>
                <c:pt idx="308">
                  <c:v>8.92</c:v>
                </c:pt>
                <c:pt idx="309">
                  <c:v>8.84</c:v>
                </c:pt>
                <c:pt idx="310">
                  <c:v>8.48</c:v>
                </c:pt>
                <c:pt idx="311">
                  <c:v>8.2899999999999991</c:v>
                </c:pt>
                <c:pt idx="312">
                  <c:v>8.07</c:v>
                </c:pt>
                <c:pt idx="313">
                  <c:v>8.19</c:v>
                </c:pt>
                <c:pt idx="314">
                  <c:v>8.17</c:v>
                </c:pt>
                <c:pt idx="315">
                  <c:v>8.3699999999999992</c:v>
                </c:pt>
                <c:pt idx="316">
                  <c:v>8.64</c:v>
                </c:pt>
                <c:pt idx="317">
                  <c:v>8.73</c:v>
                </c:pt>
                <c:pt idx="318">
                  <c:v>8.82</c:v>
                </c:pt>
                <c:pt idx="319">
                  <c:v>8.7200000000000006</c:v>
                </c:pt>
                <c:pt idx="320">
                  <c:v>8.59</c:v>
                </c:pt>
                <c:pt idx="321">
                  <c:v>8.4700000000000006</c:v>
                </c:pt>
                <c:pt idx="322">
                  <c:v>8.31</c:v>
                </c:pt>
                <c:pt idx="323">
                  <c:v>8.08</c:v>
                </c:pt>
                <c:pt idx="324">
                  <c:v>8</c:v>
                </c:pt>
                <c:pt idx="325">
                  <c:v>8.02</c:v>
                </c:pt>
                <c:pt idx="326">
                  <c:v>8.35</c:v>
                </c:pt>
                <c:pt idx="327">
                  <c:v>8.82</c:v>
                </c:pt>
                <c:pt idx="328">
                  <c:v>8.99</c:v>
                </c:pt>
                <c:pt idx="329">
                  <c:v>9.25</c:v>
                </c:pt>
                <c:pt idx="330">
                  <c:v>9.2100000000000009</c:v>
                </c:pt>
                <c:pt idx="331">
                  <c:v>9.2200000000000006</c:v>
                </c:pt>
                <c:pt idx="332">
                  <c:v>8.92</c:v>
                </c:pt>
                <c:pt idx="333">
                  <c:v>8.85</c:v>
                </c:pt>
                <c:pt idx="334">
                  <c:v>8.7200000000000006</c:v>
                </c:pt>
                <c:pt idx="335">
                  <c:v>8.3000000000000007</c:v>
                </c:pt>
                <c:pt idx="336">
                  <c:v>8.24</c:v>
                </c:pt>
                <c:pt idx="337">
                  <c:v>8.33</c:v>
                </c:pt>
                <c:pt idx="338">
                  <c:v>8.6199999999999992</c:v>
                </c:pt>
                <c:pt idx="339">
                  <c:v>8.93</c:v>
                </c:pt>
                <c:pt idx="340">
                  <c:v>9.07</c:v>
                </c:pt>
                <c:pt idx="341">
                  <c:v>9.2899999999999991</c:v>
                </c:pt>
                <c:pt idx="342">
                  <c:v>9.36</c:v>
                </c:pt>
                <c:pt idx="343">
                  <c:v>9.5</c:v>
                </c:pt>
                <c:pt idx="344">
                  <c:v>9.39</c:v>
                </c:pt>
                <c:pt idx="345">
                  <c:v>9.0500000000000007</c:v>
                </c:pt>
                <c:pt idx="346">
                  <c:v>8.9600000000000009</c:v>
                </c:pt>
                <c:pt idx="347">
                  <c:v>8.58</c:v>
                </c:pt>
                <c:pt idx="348">
                  <c:v>8.5</c:v>
                </c:pt>
                <c:pt idx="349">
                  <c:v>8.74</c:v>
                </c:pt>
                <c:pt idx="350">
                  <c:v>8.86</c:v>
                </c:pt>
                <c:pt idx="351">
                  <c:v>9.2100000000000009</c:v>
                </c:pt>
                <c:pt idx="352">
                  <c:v>9.5500000000000007</c:v>
                </c:pt>
                <c:pt idx="353">
                  <c:v>9.77</c:v>
                </c:pt>
                <c:pt idx="354">
                  <c:v>9.75</c:v>
                </c:pt>
                <c:pt idx="355">
                  <c:v>9.91</c:v>
                </c:pt>
                <c:pt idx="356">
                  <c:v>9.91</c:v>
                </c:pt>
                <c:pt idx="357">
                  <c:v>9.73</c:v>
                </c:pt>
                <c:pt idx="358">
                  <c:v>9.74</c:v>
                </c:pt>
                <c:pt idx="359">
                  <c:v>9.25</c:v>
                </c:pt>
                <c:pt idx="360">
                  <c:v>9.5500000000000007</c:v>
                </c:pt>
                <c:pt idx="361">
                  <c:v>9.8000000000000007</c:v>
                </c:pt>
                <c:pt idx="362">
                  <c:v>9.8699999999999992</c:v>
                </c:pt>
                <c:pt idx="363">
                  <c:v>10.32</c:v>
                </c:pt>
                <c:pt idx="364">
                  <c:v>10.61</c:v>
                </c:pt>
                <c:pt idx="365">
                  <c:v>10.85</c:v>
                </c:pt>
                <c:pt idx="366">
                  <c:v>10.96</c:v>
                </c:pt>
                <c:pt idx="367">
                  <c:v>10.94</c:v>
                </c:pt>
                <c:pt idx="368">
                  <c:v>10.94</c:v>
                </c:pt>
                <c:pt idx="369">
                  <c:v>10.58</c:v>
                </c:pt>
                <c:pt idx="370">
                  <c:v>10.18</c:v>
                </c:pt>
                <c:pt idx="371">
                  <c:v>9.84</c:v>
                </c:pt>
                <c:pt idx="372">
                  <c:v>10.06</c:v>
                </c:pt>
                <c:pt idx="373">
                  <c:v>9.89</c:v>
                </c:pt>
                <c:pt idx="374">
                  <c:v>10.27</c:v>
                </c:pt>
                <c:pt idx="375">
                  <c:v>10.63</c:v>
                </c:pt>
                <c:pt idx="376">
                  <c:v>10.77</c:v>
                </c:pt>
                <c:pt idx="377">
                  <c:v>11.09</c:v>
                </c:pt>
                <c:pt idx="378">
                  <c:v>11.07</c:v>
                </c:pt>
                <c:pt idx="379">
                  <c:v>11.07</c:v>
                </c:pt>
                <c:pt idx="380">
                  <c:v>10.96</c:v>
                </c:pt>
                <c:pt idx="381">
                  <c:v>10.82</c:v>
                </c:pt>
                <c:pt idx="382">
                  <c:v>10.7</c:v>
                </c:pt>
                <c:pt idx="383">
                  <c:v>10.33</c:v>
                </c:pt>
                <c:pt idx="384">
                  <c:v>10.15</c:v>
                </c:pt>
                <c:pt idx="385">
                  <c:v>10.19</c:v>
                </c:pt>
                <c:pt idx="386">
                  <c:v>10.47</c:v>
                </c:pt>
                <c:pt idx="387">
                  <c:v>10.92</c:v>
                </c:pt>
                <c:pt idx="388">
                  <c:v>11.39</c:v>
                </c:pt>
                <c:pt idx="389">
                  <c:v>11.75</c:v>
                </c:pt>
                <c:pt idx="390">
                  <c:v>12.05</c:v>
                </c:pt>
                <c:pt idx="391">
                  <c:v>12.06</c:v>
                </c:pt>
                <c:pt idx="392">
                  <c:v>11.9</c:v>
                </c:pt>
                <c:pt idx="393">
                  <c:v>11.81</c:v>
                </c:pt>
                <c:pt idx="394">
                  <c:v>11.43</c:v>
                </c:pt>
                <c:pt idx="395">
                  <c:v>10.9</c:v>
                </c:pt>
                <c:pt idx="396">
                  <c:v>10.95</c:v>
                </c:pt>
                <c:pt idx="397">
                  <c:v>11.15</c:v>
                </c:pt>
                <c:pt idx="398">
                  <c:v>11.3</c:v>
                </c:pt>
                <c:pt idx="399">
                  <c:v>11.51</c:v>
                </c:pt>
                <c:pt idx="400">
                  <c:v>11.77</c:v>
                </c:pt>
                <c:pt idx="401">
                  <c:v>11.8</c:v>
                </c:pt>
                <c:pt idx="402">
                  <c:v>11.85</c:v>
                </c:pt>
                <c:pt idx="403">
                  <c:v>11.96</c:v>
                </c:pt>
                <c:pt idx="404">
                  <c:v>11.95</c:v>
                </c:pt>
                <c:pt idx="405">
                  <c:v>11.66</c:v>
                </c:pt>
                <c:pt idx="406">
                  <c:v>11.3</c:v>
                </c:pt>
                <c:pt idx="407">
                  <c:v>10.89</c:v>
                </c:pt>
                <c:pt idx="408">
                  <c:v>10.49</c:v>
                </c:pt>
                <c:pt idx="409">
                  <c:v>10.89</c:v>
                </c:pt>
                <c:pt idx="410">
                  <c:v>11.11</c:v>
                </c:pt>
                <c:pt idx="411">
                  <c:v>11.71</c:v>
                </c:pt>
                <c:pt idx="412">
                  <c:v>11.91</c:v>
                </c:pt>
                <c:pt idx="413">
                  <c:v>11.91</c:v>
                </c:pt>
                <c:pt idx="414">
                  <c:v>12.04</c:v>
                </c:pt>
                <c:pt idx="415">
                  <c:v>12.03</c:v>
                </c:pt>
                <c:pt idx="416">
                  <c:v>11.95</c:v>
                </c:pt>
                <c:pt idx="417">
                  <c:v>11.86</c:v>
                </c:pt>
                <c:pt idx="418">
                  <c:v>11.62</c:v>
                </c:pt>
                <c:pt idx="419">
                  <c:v>11.06</c:v>
                </c:pt>
                <c:pt idx="420">
                  <c:v>10.87</c:v>
                </c:pt>
                <c:pt idx="421">
                  <c:v>11.06</c:v>
                </c:pt>
                <c:pt idx="422">
                  <c:v>11.52</c:v>
                </c:pt>
                <c:pt idx="423">
                  <c:v>11.67</c:v>
                </c:pt>
                <c:pt idx="424">
                  <c:v>11.93</c:v>
                </c:pt>
                <c:pt idx="425">
                  <c:v>11.97</c:v>
                </c:pt>
                <c:pt idx="426">
                  <c:v>12.09</c:v>
                </c:pt>
                <c:pt idx="427">
                  <c:v>12.09</c:v>
                </c:pt>
                <c:pt idx="428">
                  <c:v>12.17</c:v>
                </c:pt>
                <c:pt idx="429">
                  <c:v>12.08</c:v>
                </c:pt>
                <c:pt idx="430">
                  <c:v>11.78</c:v>
                </c:pt>
                <c:pt idx="431">
                  <c:v>11.4</c:v>
                </c:pt>
                <c:pt idx="432">
                  <c:v>11.41</c:v>
                </c:pt>
                <c:pt idx="433">
                  <c:v>11.51</c:v>
                </c:pt>
                <c:pt idx="434">
                  <c:v>11.7</c:v>
                </c:pt>
                <c:pt idx="435">
                  <c:v>11.92</c:v>
                </c:pt>
                <c:pt idx="436">
                  <c:v>11.9</c:v>
                </c:pt>
                <c:pt idx="437">
                  <c:v>12.09</c:v>
                </c:pt>
                <c:pt idx="438">
                  <c:v>12</c:v>
                </c:pt>
                <c:pt idx="439">
                  <c:v>12.17</c:v>
                </c:pt>
                <c:pt idx="440">
                  <c:v>12.3</c:v>
                </c:pt>
                <c:pt idx="441">
                  <c:v>12.03</c:v>
                </c:pt>
                <c:pt idx="442">
                  <c:v>11.75</c:v>
                </c:pt>
                <c:pt idx="443">
                  <c:v>11.62</c:v>
                </c:pt>
                <c:pt idx="444">
                  <c:v>11.47</c:v>
                </c:pt>
                <c:pt idx="445">
                  <c:v>11.63</c:v>
                </c:pt>
                <c:pt idx="446">
                  <c:v>11.6</c:v>
                </c:pt>
                <c:pt idx="447">
                  <c:v>11.93</c:v>
                </c:pt>
                <c:pt idx="448">
                  <c:v>12.42</c:v>
                </c:pt>
                <c:pt idx="449">
                  <c:v>12.54</c:v>
                </c:pt>
                <c:pt idx="450">
                  <c:v>12.61</c:v>
                </c:pt>
                <c:pt idx="451">
                  <c:v>12.51</c:v>
                </c:pt>
                <c:pt idx="452">
                  <c:v>12.49</c:v>
                </c:pt>
                <c:pt idx="453">
                  <c:v>12.31</c:v>
                </c:pt>
                <c:pt idx="454">
                  <c:v>12.09</c:v>
                </c:pt>
                <c:pt idx="455">
                  <c:v>11.72</c:v>
                </c:pt>
                <c:pt idx="456">
                  <c:v>11.65</c:v>
                </c:pt>
                <c:pt idx="457">
                  <c:v>11.88</c:v>
                </c:pt>
                <c:pt idx="458">
                  <c:v>12.26</c:v>
                </c:pt>
                <c:pt idx="459">
                  <c:v>12.31</c:v>
                </c:pt>
                <c:pt idx="460">
                  <c:v>12.84</c:v>
                </c:pt>
                <c:pt idx="461">
                  <c:v>12.97</c:v>
                </c:pt>
                <c:pt idx="462">
                  <c:v>13.05</c:v>
                </c:pt>
                <c:pt idx="463">
                  <c:v>12.97747</c:v>
                </c:pt>
                <c:pt idx="464">
                  <c:v>12.952220000000001</c:v>
                </c:pt>
                <c:pt idx="465">
                  <c:v>12.42019</c:v>
                </c:pt>
                <c:pt idx="466">
                  <c:v>12.50609</c:v>
                </c:pt>
                <c:pt idx="467">
                  <c:v>12.093450000000001</c:v>
                </c:pt>
                <c:pt idx="468">
                  <c:v>12.072139999999999</c:v>
                </c:pt>
                <c:pt idx="469">
                  <c:v>12.255140000000001</c:v>
                </c:pt>
                <c:pt idx="470">
                  <c:v>12.606</c:v>
                </c:pt>
                <c:pt idx="471">
                  <c:v>12.56612</c:v>
                </c:pt>
                <c:pt idx="472">
                  <c:v>13.040839999999999</c:v>
                </c:pt>
                <c:pt idx="473">
                  <c:v>13.10572</c:v>
                </c:pt>
                <c:pt idx="474">
                  <c:v>13.16107</c:v>
                </c:pt>
                <c:pt idx="475">
                  <c:v>13.10277</c:v>
                </c:pt>
                <c:pt idx="476">
                  <c:v>13.027150000000001</c:v>
                </c:pt>
                <c:pt idx="477">
                  <c:v>12.549250000000001</c:v>
                </c:pt>
                <c:pt idx="478">
                  <c:v>12.58989</c:v>
                </c:pt>
                <c:pt idx="479">
                  <c:v>12.20303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'Electricity-M'!$A$525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'Electricity-M'!$A$41:$A$520</c:f>
              <c:numCache>
                <c:formatCode>mmmm\ yyyy</c:formatCode>
                <c:ptCount val="480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</c:numCache>
            </c:numRef>
          </c:cat>
          <c:val>
            <c:numRef>
              <c:f>'Electricity-M'!$D$41:$D$520</c:f>
              <c:numCache>
                <c:formatCode>0.00</c:formatCode>
                <c:ptCount val="480"/>
                <c:pt idx="6">
                  <c:v>16.323867368421055</c:v>
                </c:pt>
                <c:pt idx="7">
                  <c:v>15.40566352530541</c:v>
                </c:pt>
                <c:pt idx="8">
                  <c:v>15.739626388888889</c:v>
                </c:pt>
                <c:pt idx="9">
                  <c:v>16.070128497409328</c:v>
                </c:pt>
                <c:pt idx="10">
                  <c:v>15.604173493975903</c:v>
                </c:pt>
                <c:pt idx="11">
                  <c:v>14.706961643835617</c:v>
                </c:pt>
                <c:pt idx="12">
                  <c:v>14.631798296422488</c:v>
                </c:pt>
                <c:pt idx="13">
                  <c:v>14.886079595278247</c:v>
                </c:pt>
                <c:pt idx="14">
                  <c:v>16.01205369127517</c:v>
                </c:pt>
                <c:pt idx="15">
                  <c:v>16.302939333333335</c:v>
                </c:pt>
                <c:pt idx="16">
                  <c:v>16.645088372093024</c:v>
                </c:pt>
                <c:pt idx="17">
                  <c:v>16.562550743801655</c:v>
                </c:pt>
                <c:pt idx="18">
                  <c:v>16.480827631578951</c:v>
                </c:pt>
                <c:pt idx="19">
                  <c:v>17.180854991816695</c:v>
                </c:pt>
                <c:pt idx="20">
                  <c:v>16.735600000000002</c:v>
                </c:pt>
                <c:pt idx="21">
                  <c:v>16.654095454545455</c:v>
                </c:pt>
                <c:pt idx="22">
                  <c:v>16.161843870967743</c:v>
                </c:pt>
                <c:pt idx="23">
                  <c:v>15.318112359550563</c:v>
                </c:pt>
                <c:pt idx="24">
                  <c:v>14.839879425837321</c:v>
                </c:pt>
                <c:pt idx="25">
                  <c:v>14.769213333333335</c:v>
                </c:pt>
                <c:pt idx="26">
                  <c:v>15.428649211356467</c:v>
                </c:pt>
                <c:pt idx="27">
                  <c:v>16.054652269170578</c:v>
                </c:pt>
                <c:pt idx="28">
                  <c:v>16.645088372093021</c:v>
                </c:pt>
                <c:pt idx="29">
                  <c:v>16.517049230769231</c:v>
                </c:pt>
                <c:pt idx="30">
                  <c:v>16.390964885496182</c:v>
                </c:pt>
                <c:pt idx="31">
                  <c:v>16.291474962063731</c:v>
                </c:pt>
                <c:pt idx="32">
                  <c:v>16.144484210526315</c:v>
                </c:pt>
                <c:pt idx="33">
                  <c:v>16.000122205663189</c:v>
                </c:pt>
                <c:pt idx="34">
                  <c:v>15.551855407407407</c:v>
                </c:pt>
                <c:pt idx="35">
                  <c:v>14.757501030927836</c:v>
                </c:pt>
                <c:pt idx="36">
                  <c:v>14.279946861313867</c:v>
                </c:pt>
                <c:pt idx="37">
                  <c:v>14.135496531791908</c:v>
                </c:pt>
                <c:pt idx="38">
                  <c:v>14.676570529327613</c:v>
                </c:pt>
                <c:pt idx="39">
                  <c:v>15.206915014164306</c:v>
                </c:pt>
                <c:pt idx="40">
                  <c:v>15.704819607843138</c:v>
                </c:pt>
                <c:pt idx="41">
                  <c:v>16.191690304709144</c:v>
                </c:pt>
                <c:pt idx="42">
                  <c:v>16.014247123287674</c:v>
                </c:pt>
                <c:pt idx="43">
                  <c:v>15.862144369063774</c:v>
                </c:pt>
                <c:pt idx="44">
                  <c:v>16.033575268817202</c:v>
                </c:pt>
                <c:pt idx="45">
                  <c:v>15.863005319148936</c:v>
                </c:pt>
                <c:pt idx="46">
                  <c:v>15.068185263157895</c:v>
                </c:pt>
                <c:pt idx="47">
                  <c:v>14.581588036410924</c:v>
                </c:pt>
                <c:pt idx="48">
                  <c:v>14.375950256410256</c:v>
                </c:pt>
                <c:pt idx="49">
                  <c:v>14.193976202531646</c:v>
                </c:pt>
                <c:pt idx="50">
                  <c:v>14.594757053682898</c:v>
                </c:pt>
                <c:pt idx="51">
                  <c:v>15.040246724351048</c:v>
                </c:pt>
                <c:pt idx="52">
                  <c:v>15.769031089351287</c:v>
                </c:pt>
                <c:pt idx="53">
                  <c:v>16.194494060606061</c:v>
                </c:pt>
                <c:pt idx="54">
                  <c:v>16.463725423728814</c:v>
                </c:pt>
                <c:pt idx="55">
                  <c:v>16.344996634615384</c:v>
                </c:pt>
                <c:pt idx="56">
                  <c:v>16.208625983313468</c:v>
                </c:pt>
                <c:pt idx="57">
                  <c:v>16.055533884297521</c:v>
                </c:pt>
                <c:pt idx="58">
                  <c:v>15.608011214953272</c:v>
                </c:pt>
                <c:pt idx="59">
                  <c:v>15.187358796296298</c:v>
                </c:pt>
                <c:pt idx="60">
                  <c:v>14.774424770642202</c:v>
                </c:pt>
                <c:pt idx="61">
                  <c:v>14.911225</c:v>
                </c:pt>
                <c:pt idx="62">
                  <c:v>15.618077652370202</c:v>
                </c:pt>
                <c:pt idx="63">
                  <c:v>16.065966329966329</c:v>
                </c:pt>
                <c:pt idx="64">
                  <c:v>16.756426755852843</c:v>
                </c:pt>
                <c:pt idx="65">
                  <c:v>17.135551381215468</c:v>
                </c:pt>
                <c:pt idx="66">
                  <c:v>17.209020327868853</c:v>
                </c:pt>
                <c:pt idx="67">
                  <c:v>17.078366160520606</c:v>
                </c:pt>
                <c:pt idx="68">
                  <c:v>16.913269172932328</c:v>
                </c:pt>
                <c:pt idx="69">
                  <c:v>16.858943897216271</c:v>
                </c:pt>
                <c:pt idx="70">
                  <c:v>16.278352238805972</c:v>
                </c:pt>
                <c:pt idx="71">
                  <c:v>15.972916896918173</c:v>
                </c:pt>
                <c:pt idx="72">
                  <c:v>15.669422881355935</c:v>
                </c:pt>
                <c:pt idx="73">
                  <c:v>16.123647729672651</c:v>
                </c:pt>
                <c:pt idx="74">
                  <c:v>16.62751172122492</c:v>
                </c:pt>
                <c:pt idx="75">
                  <c:v>16.826140210526319</c:v>
                </c:pt>
                <c:pt idx="76">
                  <c:v>17.1657897810219</c:v>
                </c:pt>
                <c:pt idx="77">
                  <c:v>17.463042886597936</c:v>
                </c:pt>
                <c:pt idx="78">
                  <c:v>17.618185846153846</c:v>
                </c:pt>
                <c:pt idx="79">
                  <c:v>17.582119959058343</c:v>
                </c:pt>
                <c:pt idx="80">
                  <c:v>17.582119959058343</c:v>
                </c:pt>
                <c:pt idx="81">
                  <c:v>17.510429357798166</c:v>
                </c:pt>
                <c:pt idx="82">
                  <c:v>16.79795142857143</c:v>
                </c:pt>
                <c:pt idx="83">
                  <c:v>16.361139406345959</c:v>
                </c:pt>
                <c:pt idx="84">
                  <c:v>16.32771521961185</c:v>
                </c:pt>
                <c:pt idx="85">
                  <c:v>16.311054285714288</c:v>
                </c:pt>
                <c:pt idx="86">
                  <c:v>16.780828134556575</c:v>
                </c:pt>
                <c:pt idx="87">
                  <c:v>16.661935627530365</c:v>
                </c:pt>
                <c:pt idx="88">
                  <c:v>17.316261290322579</c:v>
                </c:pt>
                <c:pt idx="89">
                  <c:v>17.761459154929575</c:v>
                </c:pt>
                <c:pt idx="90">
                  <c:v>17.929328657314631</c:v>
                </c:pt>
                <c:pt idx="91">
                  <c:v>17.875594405594409</c:v>
                </c:pt>
                <c:pt idx="92">
                  <c:v>18.059810358565734</c:v>
                </c:pt>
                <c:pt idx="93">
                  <c:v>17.751458333333336</c:v>
                </c:pt>
                <c:pt idx="94">
                  <c:v>17.22681582591494</c:v>
                </c:pt>
                <c:pt idx="95">
                  <c:v>16.469992110453649</c:v>
                </c:pt>
                <c:pt idx="96">
                  <c:v>15.889728501469147</c:v>
                </c:pt>
                <c:pt idx="97">
                  <c:v>16.277360623781679</c:v>
                </c:pt>
                <c:pt idx="98">
                  <c:v>16.693616326530613</c:v>
                </c:pt>
                <c:pt idx="99">
                  <c:v>16.8599330106486</c:v>
                </c:pt>
                <c:pt idx="100">
                  <c:v>17.518888502415457</c:v>
                </c:pt>
                <c:pt idx="101">
                  <c:v>18.175302217936359</c:v>
                </c:pt>
                <c:pt idx="102">
                  <c:v>18.334647454370799</c:v>
                </c:pt>
                <c:pt idx="103">
                  <c:v>18.510486206896548</c:v>
                </c:pt>
                <c:pt idx="104">
                  <c:v>18.457447564469913</c:v>
                </c:pt>
                <c:pt idx="105">
                  <c:v>18.160197906755471</c:v>
                </c:pt>
                <c:pt idx="106">
                  <c:v>17.21942032288699</c:v>
                </c:pt>
                <c:pt idx="107">
                  <c:v>16.508351469194317</c:v>
                </c:pt>
                <c:pt idx="108">
                  <c:v>16.477115231788083</c:v>
                </c:pt>
                <c:pt idx="109">
                  <c:v>16.159671872060208</c:v>
                </c:pt>
                <c:pt idx="110">
                  <c:v>16.754185393258428</c:v>
                </c:pt>
                <c:pt idx="111">
                  <c:v>17.168812336448596</c:v>
                </c:pt>
                <c:pt idx="112">
                  <c:v>17.80444776119403</c:v>
                </c:pt>
                <c:pt idx="113">
                  <c:v>18.198629953488371</c:v>
                </c:pt>
                <c:pt idx="114">
                  <c:v>18.164834911792013</c:v>
                </c:pt>
                <c:pt idx="115">
                  <c:v>18.131165152919369</c:v>
                </c:pt>
                <c:pt idx="116">
                  <c:v>18.097619981498614</c:v>
                </c:pt>
                <c:pt idx="117">
                  <c:v>17.811011612903226</c:v>
                </c:pt>
                <c:pt idx="118">
                  <c:v>16.853788256880733</c:v>
                </c:pt>
                <c:pt idx="119">
                  <c:v>16.123187579908677</c:v>
                </c:pt>
                <c:pt idx="120">
                  <c:v>15.022482547770702</c:v>
                </c:pt>
                <c:pt idx="121">
                  <c:v>15.528334949863263</c:v>
                </c:pt>
                <c:pt idx="122">
                  <c:v>15.788677470210814</c:v>
                </c:pt>
                <c:pt idx="123">
                  <c:v>16.28574638454462</c:v>
                </c:pt>
                <c:pt idx="124">
                  <c:v>16.394139486238529</c:v>
                </c:pt>
                <c:pt idx="125">
                  <c:v>16.813973638025594</c:v>
                </c:pt>
                <c:pt idx="126">
                  <c:v>16.885770776255708</c:v>
                </c:pt>
                <c:pt idx="127">
                  <c:v>16.76152299270073</c:v>
                </c:pt>
                <c:pt idx="128">
                  <c:v>16.722261054545452</c:v>
                </c:pt>
                <c:pt idx="129">
                  <c:v>16.150669836660615</c:v>
                </c:pt>
                <c:pt idx="130">
                  <c:v>15.991748550724635</c:v>
                </c:pt>
                <c:pt idx="131">
                  <c:v>15.094250866425989</c:v>
                </c:pt>
                <c:pt idx="132">
                  <c:v>14.841621436265706</c:v>
                </c:pt>
                <c:pt idx="133">
                  <c:v>14.831200536672629</c:v>
                </c:pt>
                <c:pt idx="134">
                  <c:v>15.18233818181818</c:v>
                </c:pt>
                <c:pt idx="135">
                  <c:v>15.369014161490682</c:v>
                </c:pt>
                <c:pt idx="136">
                  <c:v>15.771589486725663</c:v>
                </c:pt>
                <c:pt idx="137">
                  <c:v>16.395778678414096</c:v>
                </c:pt>
                <c:pt idx="138">
                  <c:v>16.352556063268896</c:v>
                </c:pt>
                <c:pt idx="139">
                  <c:v>16.19753014873141</c:v>
                </c:pt>
                <c:pt idx="140">
                  <c:v>15.933040418482999</c:v>
                </c:pt>
                <c:pt idx="141">
                  <c:v>15.829237808695654</c:v>
                </c:pt>
                <c:pt idx="142">
                  <c:v>15.278191022530329</c:v>
                </c:pt>
                <c:pt idx="143">
                  <c:v>14.632606955017303</c:v>
                </c:pt>
                <c:pt idx="144">
                  <c:v>14.232507172413795</c:v>
                </c:pt>
                <c:pt idx="145">
                  <c:v>14.35173325301205</c:v>
                </c:pt>
                <c:pt idx="146">
                  <c:v>14.621960034334762</c:v>
                </c:pt>
                <c:pt idx="147">
                  <c:v>14.860333447098979</c:v>
                </c:pt>
                <c:pt idx="148">
                  <c:v>15.390922280851063</c:v>
                </c:pt>
                <c:pt idx="149">
                  <c:v>15.851390372881358</c:v>
                </c:pt>
                <c:pt idx="150">
                  <c:v>15.905306666666668</c:v>
                </c:pt>
                <c:pt idx="151">
                  <c:v>15.898623764705881</c:v>
                </c:pt>
                <c:pt idx="152">
                  <c:v>15.652418945606694</c:v>
                </c:pt>
                <c:pt idx="153">
                  <c:v>15.321625688073393</c:v>
                </c:pt>
                <c:pt idx="154">
                  <c:v>14.794711687448046</c:v>
                </c:pt>
                <c:pt idx="155">
                  <c:v>14.389888053024025</c:v>
                </c:pt>
                <c:pt idx="156">
                  <c:v>14.113991188118813</c:v>
                </c:pt>
                <c:pt idx="157">
                  <c:v>14.087183618421053</c:v>
                </c:pt>
                <c:pt idx="158">
                  <c:v>14.135157970540099</c:v>
                </c:pt>
                <c:pt idx="159">
                  <c:v>14.57448084484159</c:v>
                </c:pt>
                <c:pt idx="160">
                  <c:v>14.889527178658041</c:v>
                </c:pt>
                <c:pt idx="161">
                  <c:v>15.418278742949232</c:v>
                </c:pt>
                <c:pt idx="162">
                  <c:v>15.522046265060238</c:v>
                </c:pt>
                <c:pt idx="163">
                  <c:v>15.54120928514056</c:v>
                </c:pt>
                <c:pt idx="164">
                  <c:v>15.331798012820512</c:v>
                </c:pt>
                <c:pt idx="165">
                  <c:v>14.973057830940988</c:v>
                </c:pt>
                <c:pt idx="166">
                  <c:v>14.250346243050039</c:v>
                </c:pt>
                <c:pt idx="167">
                  <c:v>13.73296668250198</c:v>
                </c:pt>
                <c:pt idx="168">
                  <c:v>13.435306101960784</c:v>
                </c:pt>
                <c:pt idx="169">
                  <c:v>13.96063440625</c:v>
                </c:pt>
                <c:pt idx="170">
                  <c:v>14.062467869362363</c:v>
                </c:pt>
                <c:pt idx="171">
                  <c:v>14.251845771916214</c:v>
                </c:pt>
                <c:pt idx="172">
                  <c:v>14.747213075135557</c:v>
                </c:pt>
                <c:pt idx="173">
                  <c:v>14.913520800615858</c:v>
                </c:pt>
                <c:pt idx="174">
                  <c:v>14.99120858237548</c:v>
                </c:pt>
                <c:pt idx="175">
                  <c:v>14.974677021276596</c:v>
                </c:pt>
                <c:pt idx="176">
                  <c:v>14.728914173584908</c:v>
                </c:pt>
                <c:pt idx="177">
                  <c:v>14.414929355322339</c:v>
                </c:pt>
                <c:pt idx="178">
                  <c:v>13.954319162303666</c:v>
                </c:pt>
                <c:pt idx="179">
                  <c:v>13.546770134128167</c:v>
                </c:pt>
                <c:pt idx="180">
                  <c:v>13.142246711210097</c:v>
                </c:pt>
                <c:pt idx="181">
                  <c:v>13.46877415430267</c:v>
                </c:pt>
                <c:pt idx="182">
                  <c:v>13.787352255192877</c:v>
                </c:pt>
                <c:pt idx="183">
                  <c:v>14.109926010362694</c:v>
                </c:pt>
                <c:pt idx="184">
                  <c:v>14.339408112094397</c:v>
                </c:pt>
                <c:pt idx="185">
                  <c:v>14.630543117647058</c:v>
                </c:pt>
                <c:pt idx="186">
                  <c:v>14.714160352422908</c:v>
                </c:pt>
                <c:pt idx="187">
                  <c:v>14.72347019033675</c:v>
                </c:pt>
                <c:pt idx="188">
                  <c:v>14.610823678832116</c:v>
                </c:pt>
                <c:pt idx="189">
                  <c:v>14.485189999999999</c:v>
                </c:pt>
                <c:pt idx="190">
                  <c:v>13.781521161103049</c:v>
                </c:pt>
                <c:pt idx="191">
                  <c:v>13.482682170767005</c:v>
                </c:pt>
                <c:pt idx="192">
                  <c:v>13.300424555314533</c:v>
                </c:pt>
                <c:pt idx="193">
                  <c:v>13.409344040404042</c:v>
                </c:pt>
                <c:pt idx="194">
                  <c:v>13.755631861969805</c:v>
                </c:pt>
                <c:pt idx="195">
                  <c:v>13.777372883787663</c:v>
                </c:pt>
                <c:pt idx="196">
                  <c:v>14.36259438797423</c:v>
                </c:pt>
                <c:pt idx="197">
                  <c:v>14.713260128479657</c:v>
                </c:pt>
                <c:pt idx="198">
                  <c:v>14.552506562277582</c:v>
                </c:pt>
                <c:pt idx="199">
                  <c:v>14.572333522727275</c:v>
                </c:pt>
                <c:pt idx="200">
                  <c:v>14.575167625797306</c:v>
                </c:pt>
                <c:pt idx="201">
                  <c:v>14.26089775582216</c:v>
                </c:pt>
                <c:pt idx="202">
                  <c:v>13.700278226600984</c:v>
                </c:pt>
                <c:pt idx="203">
                  <c:v>13.194809922698523</c:v>
                </c:pt>
                <c:pt idx="204">
                  <c:v>12.948122549019608</c:v>
                </c:pt>
                <c:pt idx="205">
                  <c:v>13.021011013277427</c:v>
                </c:pt>
                <c:pt idx="206">
                  <c:v>13.002837934403349</c:v>
                </c:pt>
                <c:pt idx="207">
                  <c:v>13.505131738525732</c:v>
                </c:pt>
                <c:pt idx="208">
                  <c:v>14.179106601941749</c:v>
                </c:pt>
                <c:pt idx="209">
                  <c:v>14.466884961884961</c:v>
                </c:pt>
                <c:pt idx="210">
                  <c:v>14.430350892733564</c:v>
                </c:pt>
                <c:pt idx="211">
                  <c:v>14.40045375690608</c:v>
                </c:pt>
                <c:pt idx="212">
                  <c:v>14.479313655172414</c:v>
                </c:pt>
                <c:pt idx="213">
                  <c:v>14.370488269230767</c:v>
                </c:pt>
                <c:pt idx="214">
                  <c:v>13.432358301369865</c:v>
                </c:pt>
                <c:pt idx="215">
                  <c:v>12.915587368421052</c:v>
                </c:pt>
                <c:pt idx="216">
                  <c:v>12.654666411483253</c:v>
                </c:pt>
                <c:pt idx="217">
                  <c:v>12.782792474437629</c:v>
                </c:pt>
                <c:pt idx="218">
                  <c:v>13.137285927940175</c:v>
                </c:pt>
                <c:pt idx="219">
                  <c:v>13.484933913043481</c:v>
                </c:pt>
                <c:pt idx="220">
                  <c:v>13.829529355932204</c:v>
                </c:pt>
                <c:pt idx="221">
                  <c:v>14.179274401622717</c:v>
                </c:pt>
                <c:pt idx="222">
                  <c:v>14.179730943396228</c:v>
                </c:pt>
                <c:pt idx="223">
                  <c:v>14.202691624161073</c:v>
                </c:pt>
                <c:pt idx="224">
                  <c:v>14.142193302076356</c:v>
                </c:pt>
                <c:pt idx="225">
                  <c:v>13.701559357429719</c:v>
                </c:pt>
                <c:pt idx="226">
                  <c:v>13.234956448598131</c:v>
                </c:pt>
                <c:pt idx="227">
                  <c:v>12.842925836109261</c:v>
                </c:pt>
                <c:pt idx="228">
                  <c:v>12.444185116279069</c:v>
                </c:pt>
                <c:pt idx="229">
                  <c:v>12.664165646123262</c:v>
                </c:pt>
                <c:pt idx="230">
                  <c:v>12.844166296296297</c:v>
                </c:pt>
                <c:pt idx="231">
                  <c:v>13.217749907773385</c:v>
                </c:pt>
                <c:pt idx="232">
                  <c:v>13.379907876397107</c:v>
                </c:pt>
                <c:pt idx="233">
                  <c:v>13.651011233595801</c:v>
                </c:pt>
                <c:pt idx="234">
                  <c:v>13.758194495412845</c:v>
                </c:pt>
                <c:pt idx="235">
                  <c:v>13.699992727272727</c:v>
                </c:pt>
                <c:pt idx="236">
                  <c:v>13.354847629000655</c:v>
                </c:pt>
                <c:pt idx="237">
                  <c:v>13.444387882736159</c:v>
                </c:pt>
                <c:pt idx="238">
                  <c:v>12.82151916720885</c:v>
                </c:pt>
                <c:pt idx="239">
                  <c:v>12.432803066926576</c:v>
                </c:pt>
                <c:pt idx="240">
                  <c:v>11.952113122171946</c:v>
                </c:pt>
                <c:pt idx="241">
                  <c:v>12.021333393548385</c:v>
                </c:pt>
                <c:pt idx="242">
                  <c:v>12.412276295819936</c:v>
                </c:pt>
                <c:pt idx="243">
                  <c:v>12.593823856502242</c:v>
                </c:pt>
                <c:pt idx="244">
                  <c:v>13.027300409207161</c:v>
                </c:pt>
                <c:pt idx="245">
                  <c:v>13.169837523931079</c:v>
                </c:pt>
                <c:pt idx="246">
                  <c:v>13.2662414522293</c:v>
                </c:pt>
                <c:pt idx="247">
                  <c:v>13.446661933842238</c:v>
                </c:pt>
                <c:pt idx="248">
                  <c:v>13.298127355738744</c:v>
                </c:pt>
                <c:pt idx="249">
                  <c:v>13.075127256637167</c:v>
                </c:pt>
                <c:pt idx="250">
                  <c:v>12.402531190926275</c:v>
                </c:pt>
                <c:pt idx="251">
                  <c:v>11.981464512884978</c:v>
                </c:pt>
                <c:pt idx="252">
                  <c:v>11.779306474278544</c:v>
                </c:pt>
                <c:pt idx="253">
                  <c:v>11.921510381966188</c:v>
                </c:pt>
                <c:pt idx="254">
                  <c:v>12.302227183979975</c:v>
                </c:pt>
                <c:pt idx="255">
                  <c:v>12.503421188242655</c:v>
                </c:pt>
                <c:pt idx="256">
                  <c:v>12.906276047529708</c:v>
                </c:pt>
                <c:pt idx="257">
                  <c:v>13.269314831460672</c:v>
                </c:pt>
                <c:pt idx="258">
                  <c:v>12.999910872817956</c:v>
                </c:pt>
                <c:pt idx="259">
                  <c:v>13.056595024875621</c:v>
                </c:pt>
                <c:pt idx="260">
                  <c:v>12.950195409429279</c:v>
                </c:pt>
                <c:pt idx="261">
                  <c:v>12.689775628482973</c:v>
                </c:pt>
                <c:pt idx="262">
                  <c:v>12.172428571428572</c:v>
                </c:pt>
                <c:pt idx="263">
                  <c:v>11.840507960444993</c:v>
                </c:pt>
                <c:pt idx="264">
                  <c:v>11.590255876543209</c:v>
                </c:pt>
                <c:pt idx="265">
                  <c:v>11.737527234567901</c:v>
                </c:pt>
                <c:pt idx="266">
                  <c:v>11.796435777777777</c:v>
                </c:pt>
                <c:pt idx="267">
                  <c:v>12.105487718865598</c:v>
                </c:pt>
                <c:pt idx="268">
                  <c:v>12.457200516605168</c:v>
                </c:pt>
                <c:pt idx="269">
                  <c:v>12.500515896805897</c:v>
                </c:pt>
                <c:pt idx="270">
                  <c:v>12.542971617647058</c:v>
                </c:pt>
                <c:pt idx="271">
                  <c:v>12.513018188494494</c:v>
                </c:pt>
                <c:pt idx="272">
                  <c:v>12.301076623853211</c:v>
                </c:pt>
                <c:pt idx="273">
                  <c:v>12.009040268456376</c:v>
                </c:pt>
                <c:pt idx="274">
                  <c:v>11.689091919561241</c:v>
                </c:pt>
                <c:pt idx="275">
                  <c:v>11.493615766423359</c:v>
                </c:pt>
                <c:pt idx="276">
                  <c:v>10.980166168791742</c:v>
                </c:pt>
                <c:pt idx="277">
                  <c:v>11.472680218579235</c:v>
                </c:pt>
                <c:pt idx="278">
                  <c:v>11.436764805825245</c:v>
                </c:pt>
                <c:pt idx="279">
                  <c:v>11.634170970464135</c:v>
                </c:pt>
                <c:pt idx="280">
                  <c:v>11.885863204819277</c:v>
                </c:pt>
                <c:pt idx="281">
                  <c:v>12.115819445783133</c:v>
                </c:pt>
                <c:pt idx="282">
                  <c:v>12.150814661067788</c:v>
                </c:pt>
                <c:pt idx="283">
                  <c:v>12.02178475164572</c:v>
                </c:pt>
                <c:pt idx="284">
                  <c:v>11.886325721096544</c:v>
                </c:pt>
                <c:pt idx="285">
                  <c:v>11.879305484830457</c:v>
                </c:pt>
                <c:pt idx="286">
                  <c:v>11.461454655581949</c:v>
                </c:pt>
                <c:pt idx="287">
                  <c:v>11.222286872037916</c:v>
                </c:pt>
                <c:pt idx="288">
                  <c:v>10.794564300059067</c:v>
                </c:pt>
                <c:pt idx="289">
                  <c:v>10.820286564705883</c:v>
                </c:pt>
                <c:pt idx="290">
                  <c:v>11.287186923976609</c:v>
                </c:pt>
                <c:pt idx="291">
                  <c:v>11.377552603861908</c:v>
                </c:pt>
                <c:pt idx="292">
                  <c:v>11.622394065420561</c:v>
                </c:pt>
                <c:pt idx="293">
                  <c:v>11.859706016260164</c:v>
                </c:pt>
                <c:pt idx="294">
                  <c:v>11.894443288940357</c:v>
                </c:pt>
                <c:pt idx="295">
                  <c:v>11.922072657788073</c:v>
                </c:pt>
                <c:pt idx="296">
                  <c:v>11.695347903225807</c:v>
                </c:pt>
                <c:pt idx="297">
                  <c:v>11.647733202990224</c:v>
                </c:pt>
                <c:pt idx="298">
                  <c:v>11.162019173363952</c:v>
                </c:pt>
                <c:pt idx="299">
                  <c:v>10.685523894616265</c:v>
                </c:pt>
                <c:pt idx="300">
                  <c:v>10.502393553530753</c:v>
                </c:pt>
                <c:pt idx="301">
                  <c:v>10.898749909090908</c:v>
                </c:pt>
                <c:pt idx="302">
                  <c:v>11.271903872799548</c:v>
                </c:pt>
                <c:pt idx="303">
                  <c:v>11.442082857142859</c:v>
                </c:pt>
                <c:pt idx="304">
                  <c:v>11.88188306824591</c:v>
                </c:pt>
                <c:pt idx="305">
                  <c:v>12.177360562746204</c:v>
                </c:pt>
                <c:pt idx="306">
                  <c:v>12.144158895152197</c:v>
                </c:pt>
                <c:pt idx="307">
                  <c:v>12.117261533258173</c:v>
                </c:pt>
                <c:pt idx="308">
                  <c:v>11.949073733857384</c:v>
                </c:pt>
                <c:pt idx="309">
                  <c:v>11.875245855855855</c:v>
                </c:pt>
                <c:pt idx="310">
                  <c:v>11.398056383098593</c:v>
                </c:pt>
                <c:pt idx="311">
                  <c:v>11.148956505073281</c:v>
                </c:pt>
                <c:pt idx="312">
                  <c:v>10.83476292628025</c:v>
                </c:pt>
                <c:pt idx="313">
                  <c:v>10.97734226966292</c:v>
                </c:pt>
                <c:pt idx="314">
                  <c:v>10.919861803921568</c:v>
                </c:pt>
                <c:pt idx="315">
                  <c:v>11.137262978248746</c:v>
                </c:pt>
                <c:pt idx="316">
                  <c:v>11.483720022284123</c:v>
                </c:pt>
                <c:pt idx="317">
                  <c:v>11.59688144766147</c:v>
                </c:pt>
                <c:pt idx="318">
                  <c:v>11.690400400000001</c:v>
                </c:pt>
                <c:pt idx="319">
                  <c:v>11.525839955678672</c:v>
                </c:pt>
                <c:pt idx="320">
                  <c:v>11.335170154867257</c:v>
                </c:pt>
                <c:pt idx="321">
                  <c:v>11.152147969094923</c:v>
                </c:pt>
                <c:pt idx="322">
                  <c:v>10.923396561983472</c:v>
                </c:pt>
                <c:pt idx="323">
                  <c:v>10.603537777777778</c:v>
                </c:pt>
                <c:pt idx="324">
                  <c:v>10.452556407447974</c:v>
                </c:pt>
                <c:pt idx="325">
                  <c:v>10.421614335511981</c:v>
                </c:pt>
                <c:pt idx="326">
                  <c:v>10.832733333333332</c:v>
                </c:pt>
                <c:pt idx="327">
                  <c:v>11.486201266375547</c:v>
                </c:pt>
                <c:pt idx="328">
                  <c:v>11.726793898305086</c:v>
                </c:pt>
                <c:pt idx="329">
                  <c:v>12.052765155652649</c:v>
                </c:pt>
                <c:pt idx="330">
                  <c:v>11.961448644529126</c:v>
                </c:pt>
                <c:pt idx="331">
                  <c:v>11.922514428184282</c:v>
                </c:pt>
                <c:pt idx="332">
                  <c:v>11.497190880605078</c:v>
                </c:pt>
                <c:pt idx="333">
                  <c:v>11.419304813412657</c:v>
                </c:pt>
                <c:pt idx="334">
                  <c:v>11.245481686486487</c:v>
                </c:pt>
                <c:pt idx="335">
                  <c:v>10.674990188679246</c:v>
                </c:pt>
                <c:pt idx="336">
                  <c:v>10.552312957595277</c:v>
                </c:pt>
                <c:pt idx="337">
                  <c:v>10.644713808248527</c:v>
                </c:pt>
                <c:pt idx="338">
                  <c:v>10.991748540887226</c:v>
                </c:pt>
                <c:pt idx="339">
                  <c:v>11.368814450373533</c:v>
                </c:pt>
                <c:pt idx="340">
                  <c:v>11.497964782146655</c:v>
                </c:pt>
                <c:pt idx="341">
                  <c:v>11.733215902593965</c:v>
                </c:pt>
                <c:pt idx="342">
                  <c:v>11.809122453728184</c:v>
                </c:pt>
                <c:pt idx="343">
                  <c:v>11.979419661733615</c:v>
                </c:pt>
                <c:pt idx="344">
                  <c:v>11.80327947312961</c:v>
                </c:pt>
                <c:pt idx="345">
                  <c:v>11.316275576519919</c:v>
                </c:pt>
                <c:pt idx="346">
                  <c:v>11.151138320292125</c:v>
                </c:pt>
                <c:pt idx="347">
                  <c:v>10.678210579029733</c:v>
                </c:pt>
                <c:pt idx="348">
                  <c:v>10.584168058455115</c:v>
                </c:pt>
                <c:pt idx="349">
                  <c:v>10.837763534303535</c:v>
                </c:pt>
                <c:pt idx="350">
                  <c:v>10.94673876747799</c:v>
                </c:pt>
                <c:pt idx="351">
                  <c:v>11.343924192049561</c:v>
                </c:pt>
                <c:pt idx="352">
                  <c:v>11.768776756198349</c:v>
                </c:pt>
                <c:pt idx="353">
                  <c:v>12.033674197212184</c:v>
                </c:pt>
                <c:pt idx="354">
                  <c:v>11.935100564391995</c:v>
                </c:pt>
                <c:pt idx="355">
                  <c:v>12.05672532381438</c:v>
                </c:pt>
                <c:pt idx="356">
                  <c:v>11.892977042253522</c:v>
                </c:pt>
                <c:pt idx="357">
                  <c:v>11.65936468106479</c:v>
                </c:pt>
                <c:pt idx="358">
                  <c:v>11.730264028268552</c:v>
                </c:pt>
                <c:pt idx="359">
                  <c:v>11.140137809187278</c:v>
                </c:pt>
                <c:pt idx="360">
                  <c:v>11.43218855995986</c:v>
                </c:pt>
                <c:pt idx="361">
                  <c:v>11.725577131394184</c:v>
                </c:pt>
                <c:pt idx="362">
                  <c:v>11.791590645968952</c:v>
                </c:pt>
                <c:pt idx="363">
                  <c:v>12.267770164424514</c:v>
                </c:pt>
                <c:pt idx="364">
                  <c:v>12.57491085941381</c:v>
                </c:pt>
                <c:pt idx="365">
                  <c:v>12.827495837462836</c:v>
                </c:pt>
                <c:pt idx="366">
                  <c:v>12.887296283883687</c:v>
                </c:pt>
                <c:pt idx="367">
                  <c:v>12.806971658488715</c:v>
                </c:pt>
                <c:pt idx="368">
                  <c:v>12.870122406311637</c:v>
                </c:pt>
                <c:pt idx="369">
                  <c:v>12.50209097573056</c:v>
                </c:pt>
                <c:pt idx="370">
                  <c:v>12.023466970297029</c:v>
                </c:pt>
                <c:pt idx="371">
                  <c:v>11.558952555391432</c:v>
                </c:pt>
                <c:pt idx="372">
                  <c:v>11.797808540236044</c:v>
                </c:pt>
                <c:pt idx="373">
                  <c:v>11.553632955647174</c:v>
                </c:pt>
                <c:pt idx="374">
                  <c:v>11.935488153228635</c:v>
                </c:pt>
                <c:pt idx="375">
                  <c:v>12.316910540834565</c:v>
                </c:pt>
                <c:pt idx="376">
                  <c:v>12.427763739691905</c:v>
                </c:pt>
                <c:pt idx="377">
                  <c:v>12.767440497215707</c:v>
                </c:pt>
                <c:pt idx="378">
                  <c:v>12.721763038106387</c:v>
                </c:pt>
                <c:pt idx="379">
                  <c:v>12.717842372644666</c:v>
                </c:pt>
                <c:pt idx="380">
                  <c:v>12.538336279112144</c:v>
                </c:pt>
                <c:pt idx="381">
                  <c:v>12.340127501314596</c:v>
                </c:pt>
                <c:pt idx="382">
                  <c:v>12.108112164072207</c:v>
                </c:pt>
                <c:pt idx="383">
                  <c:v>11.655642214287402</c:v>
                </c:pt>
                <c:pt idx="384">
                  <c:v>11.413193605248523</c:v>
                </c:pt>
                <c:pt idx="385">
                  <c:v>11.430534654210179</c:v>
                </c:pt>
                <c:pt idx="386">
                  <c:v>11.702749203553092</c:v>
                </c:pt>
                <c:pt idx="387">
                  <c:v>12.1775492049247</c:v>
                </c:pt>
                <c:pt idx="388">
                  <c:v>12.626954592766069</c:v>
                </c:pt>
                <c:pt idx="389">
                  <c:v>12.890975936136263</c:v>
                </c:pt>
                <c:pt idx="390">
                  <c:v>13.126366018920992</c:v>
                </c:pt>
                <c:pt idx="391">
                  <c:v>13.15684291005533</c:v>
                </c:pt>
                <c:pt idx="392">
                  <c:v>12.971199532157332</c:v>
                </c:pt>
                <c:pt idx="393">
                  <c:v>12.984746542547065</c:v>
                </c:pt>
                <c:pt idx="394">
                  <c:v>12.793462104685366</c:v>
                </c:pt>
                <c:pt idx="395">
                  <c:v>12.301524328517772</c:v>
                </c:pt>
                <c:pt idx="396">
                  <c:v>12.326757135509805</c:v>
                </c:pt>
                <c:pt idx="397">
                  <c:v>12.506347006417338</c:v>
                </c:pt>
                <c:pt idx="398">
                  <c:v>12.687119602814183</c:v>
                </c:pt>
                <c:pt idx="399">
                  <c:v>12.909896600519959</c:v>
                </c:pt>
                <c:pt idx="400">
                  <c:v>13.182121527353981</c:v>
                </c:pt>
                <c:pt idx="401">
                  <c:v>13.106938311839473</c:v>
                </c:pt>
                <c:pt idx="402">
                  <c:v>13.166399318200869</c:v>
                </c:pt>
                <c:pt idx="403">
                  <c:v>13.244271233957623</c:v>
                </c:pt>
                <c:pt idx="404">
                  <c:v>13.207694859191795</c:v>
                </c:pt>
                <c:pt idx="405">
                  <c:v>12.848602764781139</c:v>
                </c:pt>
                <c:pt idx="406">
                  <c:v>12.410347735621496</c:v>
                </c:pt>
                <c:pt idx="407">
                  <c:v>11.953842675537276</c:v>
                </c:pt>
                <c:pt idx="408">
                  <c:v>11.50846570958219</c:v>
                </c:pt>
                <c:pt idx="409">
                  <c:v>11.959124901611501</c:v>
                </c:pt>
                <c:pt idx="410">
                  <c:v>12.197691521133891</c:v>
                </c:pt>
                <c:pt idx="411">
                  <c:v>12.852233530840572</c:v>
                </c:pt>
                <c:pt idx="412">
                  <c:v>13.076374194082808</c:v>
                </c:pt>
                <c:pt idx="413">
                  <c:v>13.077216724578319</c:v>
                </c:pt>
                <c:pt idx="414">
                  <c:v>13.196150185825786</c:v>
                </c:pt>
                <c:pt idx="415">
                  <c:v>13.164929398381739</c:v>
                </c:pt>
                <c:pt idx="416">
                  <c:v>13.061266074463651</c:v>
                </c:pt>
                <c:pt idx="417">
                  <c:v>12.918922382935202</c:v>
                </c:pt>
                <c:pt idx="418">
                  <c:v>12.6275140837372</c:v>
                </c:pt>
                <c:pt idx="419">
                  <c:v>11.970269854879174</c:v>
                </c:pt>
                <c:pt idx="420">
                  <c:v>11.730309351281424</c:v>
                </c:pt>
                <c:pt idx="421">
                  <c:v>11.895852310022722</c:v>
                </c:pt>
                <c:pt idx="422">
                  <c:v>12.327317135744879</c:v>
                </c:pt>
                <c:pt idx="423">
                  <c:v>12.426464508872783</c:v>
                </c:pt>
                <c:pt idx="424">
                  <c:v>12.65463247939249</c:v>
                </c:pt>
                <c:pt idx="425">
                  <c:v>12.69299885328237</c:v>
                </c:pt>
                <c:pt idx="426">
                  <c:v>12.788246505255973</c:v>
                </c:pt>
                <c:pt idx="427">
                  <c:v>12.754543968799332</c:v>
                </c:pt>
                <c:pt idx="428">
                  <c:v>12.80920499042678</c:v>
                </c:pt>
                <c:pt idx="429">
                  <c:v>12.709599834186655</c:v>
                </c:pt>
                <c:pt idx="430">
                  <c:v>12.373501725838263</c:v>
                </c:pt>
                <c:pt idx="431">
                  <c:v>11.976623850140692</c:v>
                </c:pt>
                <c:pt idx="432">
                  <c:v>11.956959914963146</c:v>
                </c:pt>
                <c:pt idx="433">
                  <c:v>12.036798762152731</c:v>
                </c:pt>
                <c:pt idx="434">
                  <c:v>12.203720161586487</c:v>
                </c:pt>
                <c:pt idx="435">
                  <c:v>12.408670901982687</c:v>
                </c:pt>
                <c:pt idx="436">
                  <c:v>12.404087834885795</c:v>
                </c:pt>
                <c:pt idx="437">
                  <c:v>12.605385617830219</c:v>
                </c:pt>
                <c:pt idx="438">
                  <c:v>12.514064665026073</c:v>
                </c:pt>
                <c:pt idx="439">
                  <c:v>12.626607865989426</c:v>
                </c:pt>
                <c:pt idx="440">
                  <c:v>12.698861376284155</c:v>
                </c:pt>
                <c:pt idx="441">
                  <c:v>12.389759587657347</c:v>
                </c:pt>
                <c:pt idx="442">
                  <c:v>12.12556901250054</c:v>
                </c:pt>
                <c:pt idx="443">
                  <c:v>11.996135647493066</c:v>
                </c:pt>
                <c:pt idx="444">
                  <c:v>11.829916056043334</c:v>
                </c:pt>
                <c:pt idx="445">
                  <c:v>11.92903128560312</c:v>
                </c:pt>
                <c:pt idx="446">
                  <c:v>11.925124894969299</c:v>
                </c:pt>
                <c:pt idx="447">
                  <c:v>12.283852572429835</c:v>
                </c:pt>
                <c:pt idx="448">
                  <c:v>12.765412589822681</c:v>
                </c:pt>
                <c:pt idx="449">
                  <c:v>12.848012471012627</c:v>
                </c:pt>
                <c:pt idx="450">
                  <c:v>12.89801912095073</c:v>
                </c:pt>
                <c:pt idx="451">
                  <c:v>12.785813471103058</c:v>
                </c:pt>
                <c:pt idx="452">
                  <c:v>12.748442537316627</c:v>
                </c:pt>
                <c:pt idx="453">
                  <c:v>12.562621912722111</c:v>
                </c:pt>
                <c:pt idx="454">
                  <c:v>12.324874543333634</c:v>
                </c:pt>
                <c:pt idx="455">
                  <c:v>11.919115203287381</c:v>
                </c:pt>
                <c:pt idx="456">
                  <c:v>11.830829811052514</c:v>
                </c:pt>
                <c:pt idx="457">
                  <c:v>12.052292810702092</c:v>
                </c:pt>
                <c:pt idx="458">
                  <c:v>12.412943031743339</c:v>
                </c:pt>
                <c:pt idx="459">
                  <c:v>12.43117524359376</c:v>
                </c:pt>
                <c:pt idx="460">
                  <c:v>12.921053234521242</c:v>
                </c:pt>
                <c:pt idx="461">
                  <c:v>13.0183783788332</c:v>
                </c:pt>
                <c:pt idx="462">
                  <c:v>13.086784358725396</c:v>
                </c:pt>
                <c:pt idx="463">
                  <c:v>13.040414785164344</c:v>
                </c:pt>
                <c:pt idx="464">
                  <c:v>12.971466419198585</c:v>
                </c:pt>
                <c:pt idx="465">
                  <c:v>12.42019</c:v>
                </c:pt>
                <c:pt idx="466">
                  <c:v>12.488031578849563</c:v>
                </c:pt>
                <c:pt idx="467">
                  <c:v>12.058363530064721</c:v>
                </c:pt>
                <c:pt idx="468">
                  <c:v>12.017988940516895</c:v>
                </c:pt>
                <c:pt idx="469">
                  <c:v>12.183026249830204</c:v>
                </c:pt>
                <c:pt idx="470">
                  <c:v>12.515082166243328</c:v>
                </c:pt>
                <c:pt idx="471">
                  <c:v>12.46113147467244</c:v>
                </c:pt>
                <c:pt idx="472">
                  <c:v>12.915270747532576</c:v>
                </c:pt>
                <c:pt idx="473">
                  <c:v>12.962619138538738</c:v>
                </c:pt>
                <c:pt idx="474">
                  <c:v>13.000059271747931</c:v>
                </c:pt>
                <c:pt idx="475">
                  <c:v>12.925246656660729</c:v>
                </c:pt>
                <c:pt idx="476">
                  <c:v>12.833406017720602</c:v>
                </c:pt>
                <c:pt idx="477">
                  <c:v>12.345790941374302</c:v>
                </c:pt>
                <c:pt idx="478">
                  <c:v>12.368961255488159</c:v>
                </c:pt>
                <c:pt idx="479">
                  <c:v>11.97256599827036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51776"/>
        <c:axId val="133077184"/>
      </c:lineChart>
      <c:dateAx>
        <c:axId val="133451776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077184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133077184"/>
        <c:scaling>
          <c:orientation val="minMax"/>
          <c:max val="2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451776"/>
        <c:crosses val="autoZero"/>
        <c:crossBetween val="between"/>
      </c:valAx>
      <c:dateAx>
        <c:axId val="133453824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33077760"/>
        <c:crosses val="autoZero"/>
        <c:auto val="1"/>
        <c:lblOffset val="100"/>
        <c:baseTimeUnit val="months"/>
      </c:dateAx>
      <c:valAx>
        <c:axId val="13307776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3345382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774049217002238"/>
          <c:y val="0.16493055555555555"/>
          <c:w val="0.3970917225950783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Imported Crude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908312635417218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872721638961792"/>
          <c:w val="0.86912846617256312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'Crude Oil-Q'!$A$41:$A$208</c:f>
              <c:strCache>
                <c:ptCount val="168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</c:strCache>
            </c:strRef>
          </c:cat>
          <c:val>
            <c:numRef>
              <c:f>'Crude Oil-Q'!$E$41:$E$208</c:f>
              <c:numCache>
                <c:formatCode>General</c:formatCode>
                <c:ptCount val="168"/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4451072"/>
        <c:axId val="10389612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'Crude Oil-Q'!$A$41:$A$208</c:f>
              <c:strCache>
                <c:ptCount val="168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</c:strCache>
            </c:strRef>
          </c:cat>
          <c:val>
            <c:numRef>
              <c:f>'Crude Oil-Q'!$C$41:$C$208</c:f>
              <c:numCache>
                <c:formatCode>0.00</c:formatCode>
                <c:ptCount val="168"/>
                <c:pt idx="0">
                  <c:v>11.53313138</c:v>
                </c:pt>
                <c:pt idx="1">
                  <c:v>12.94757147</c:v>
                </c:pt>
                <c:pt idx="2">
                  <c:v>12.65865513</c:v>
                </c:pt>
                <c:pt idx="3">
                  <c:v>12.59843491</c:v>
                </c:pt>
                <c:pt idx="4">
                  <c:v>13.024515604999999</c:v>
                </c:pt>
                <c:pt idx="5">
                  <c:v>13.582592479000001</c:v>
                </c:pt>
                <c:pt idx="6">
                  <c:v>14.109122048</c:v>
                </c:pt>
                <c:pt idx="7">
                  <c:v>14.837788635000001</c:v>
                </c:pt>
                <c:pt idx="8">
                  <c:v>13.352714812</c:v>
                </c:pt>
                <c:pt idx="9">
                  <c:v>13.429560935</c:v>
                </c:pt>
                <c:pt idx="10">
                  <c:v>13.51943749</c:v>
                </c:pt>
                <c:pt idx="11">
                  <c:v>13.594780811</c:v>
                </c:pt>
                <c:pt idx="12">
                  <c:v>14.384747919</c:v>
                </c:pt>
                <c:pt idx="13">
                  <c:v>14.538393927</c:v>
                </c:pt>
                <c:pt idx="14">
                  <c:v>14.537092471999999</c:v>
                </c:pt>
                <c:pt idx="15">
                  <c:v>14.642956174</c:v>
                </c:pt>
                <c:pt idx="16">
                  <c:v>14.504710196</c:v>
                </c:pt>
                <c:pt idx="17">
                  <c:v>14.486095718</c:v>
                </c:pt>
                <c:pt idx="18">
                  <c:v>14.493979951</c:v>
                </c:pt>
                <c:pt idx="19">
                  <c:v>14.773566659</c:v>
                </c:pt>
                <c:pt idx="20">
                  <c:v>15.913621966999999</c:v>
                </c:pt>
                <c:pt idx="21">
                  <c:v>19.244762049999999</c:v>
                </c:pt>
                <c:pt idx="22">
                  <c:v>24.026100183</c:v>
                </c:pt>
                <c:pt idx="23">
                  <c:v>26.929249971000001</c:v>
                </c:pt>
                <c:pt idx="24">
                  <c:v>32.127674781000003</c:v>
                </c:pt>
                <c:pt idx="25">
                  <c:v>34.103416156999998</c:v>
                </c:pt>
                <c:pt idx="26">
                  <c:v>34.470002162</c:v>
                </c:pt>
                <c:pt idx="27">
                  <c:v>35.127800526999998</c:v>
                </c:pt>
                <c:pt idx="28">
                  <c:v>38.720920339999999</c:v>
                </c:pt>
                <c:pt idx="29">
                  <c:v>37.771952669000001</c:v>
                </c:pt>
                <c:pt idx="30">
                  <c:v>35.932543031000002</c:v>
                </c:pt>
                <c:pt idx="31">
                  <c:v>35.846812133999997</c:v>
                </c:pt>
                <c:pt idx="32">
                  <c:v>35.077678802999998</c:v>
                </c:pt>
                <c:pt idx="33">
                  <c:v>33.186329563999998</c:v>
                </c:pt>
                <c:pt idx="34">
                  <c:v>33.155041365000002</c:v>
                </c:pt>
                <c:pt idx="35">
                  <c:v>33.08711855</c:v>
                </c:pt>
                <c:pt idx="36">
                  <c:v>30.301096788999999</c:v>
                </c:pt>
                <c:pt idx="37">
                  <c:v>28.596928039000002</c:v>
                </c:pt>
                <c:pt idx="38">
                  <c:v>29.277370873999999</c:v>
                </c:pt>
                <c:pt idx="39">
                  <c:v>29.361518290999999</c:v>
                </c:pt>
                <c:pt idx="40">
                  <c:v>28.888234530999998</c:v>
                </c:pt>
                <c:pt idx="41">
                  <c:v>29.190927175999999</c:v>
                </c:pt>
                <c:pt idx="42">
                  <c:v>28.879266493999999</c:v>
                </c:pt>
                <c:pt idx="43">
                  <c:v>28.542271559</c:v>
                </c:pt>
                <c:pt idx="44">
                  <c:v>27.256454618999999</c:v>
                </c:pt>
                <c:pt idx="45">
                  <c:v>27.490118548000002</c:v>
                </c:pt>
                <c:pt idx="46">
                  <c:v>26.579805106999999</c:v>
                </c:pt>
                <c:pt idx="47">
                  <c:v>26.707332783999998</c:v>
                </c:pt>
                <c:pt idx="48">
                  <c:v>19.477832635999999</c:v>
                </c:pt>
                <c:pt idx="49">
                  <c:v>12.834752808999999</c:v>
                </c:pt>
                <c:pt idx="50">
                  <c:v>11.880283272</c:v>
                </c:pt>
                <c:pt idx="51">
                  <c:v>13.469154788999999</c:v>
                </c:pt>
                <c:pt idx="52">
                  <c:v>16.866851237999999</c:v>
                </c:pt>
                <c:pt idx="53">
                  <c:v>18.308442803999998</c:v>
                </c:pt>
                <c:pt idx="54">
                  <c:v>19.063685935999999</c:v>
                </c:pt>
                <c:pt idx="55">
                  <c:v>17.986016751000001</c:v>
                </c:pt>
                <c:pt idx="56">
                  <c:v>15.192126931000001</c:v>
                </c:pt>
                <c:pt idx="57">
                  <c:v>15.686863566</c:v>
                </c:pt>
                <c:pt idx="58">
                  <c:v>14.322856016999999</c:v>
                </c:pt>
                <c:pt idx="59">
                  <c:v>13.282751711</c:v>
                </c:pt>
                <c:pt idx="60">
                  <c:v>16.777307107999999</c:v>
                </c:pt>
                <c:pt idx="61">
                  <c:v>18.965834148999999</c:v>
                </c:pt>
                <c:pt idx="62">
                  <c:v>17.607800889</c:v>
                </c:pt>
                <c:pt idx="63">
                  <c:v>18.834051189</c:v>
                </c:pt>
                <c:pt idx="64">
                  <c:v>19.745981473000001</c:v>
                </c:pt>
                <c:pt idx="65">
                  <c:v>15.937427387</c:v>
                </c:pt>
                <c:pt idx="66">
                  <c:v>23.085735657000001</c:v>
                </c:pt>
                <c:pt idx="67">
                  <c:v>29.693996114000001</c:v>
                </c:pt>
                <c:pt idx="68">
                  <c:v>19.450286092999999</c:v>
                </c:pt>
                <c:pt idx="69">
                  <c:v>18.146832230000001</c:v>
                </c:pt>
                <c:pt idx="70">
                  <c:v>18.614335636</c:v>
                </c:pt>
                <c:pt idx="71">
                  <c:v>18.796819836000001</c:v>
                </c:pt>
                <c:pt idx="72">
                  <c:v>16.155946175</c:v>
                </c:pt>
                <c:pt idx="73">
                  <c:v>18.661184422000002</c:v>
                </c:pt>
                <c:pt idx="74">
                  <c:v>19.426844710000001</c:v>
                </c:pt>
                <c:pt idx="75">
                  <c:v>18.272901335</c:v>
                </c:pt>
                <c:pt idx="76">
                  <c:v>17.345451849</c:v>
                </c:pt>
                <c:pt idx="77">
                  <c:v>17.672368208000002</c:v>
                </c:pt>
                <c:pt idx="78">
                  <c:v>15.601326465</c:v>
                </c:pt>
                <c:pt idx="79">
                  <c:v>14.092182586</c:v>
                </c:pt>
                <c:pt idx="80">
                  <c:v>13.009649579</c:v>
                </c:pt>
                <c:pt idx="81">
                  <c:v>15.797116303999999</c:v>
                </c:pt>
                <c:pt idx="82">
                  <c:v>16.704784961000001</c:v>
                </c:pt>
                <c:pt idx="83">
                  <c:v>16.164525796</c:v>
                </c:pt>
                <c:pt idx="84">
                  <c:v>16.997386593000002</c:v>
                </c:pt>
                <c:pt idx="85">
                  <c:v>18.205092413999999</c:v>
                </c:pt>
                <c:pt idx="86">
                  <c:v>16.585850179000001</c:v>
                </c:pt>
                <c:pt idx="87">
                  <c:v>16.772395676999999</c:v>
                </c:pt>
                <c:pt idx="88">
                  <c:v>18.409872046</c:v>
                </c:pt>
                <c:pt idx="89">
                  <c:v>20.226256256999999</c:v>
                </c:pt>
                <c:pt idx="90">
                  <c:v>20.680479678000001</c:v>
                </c:pt>
                <c:pt idx="91">
                  <c:v>23.041041135</c:v>
                </c:pt>
                <c:pt idx="92">
                  <c:v>21.002378033999999</c:v>
                </c:pt>
                <c:pt idx="93">
                  <c:v>17.917867885</c:v>
                </c:pt>
                <c:pt idx="94">
                  <c:v>17.770865468</c:v>
                </c:pt>
                <c:pt idx="95">
                  <c:v>17.590243921999999</c:v>
                </c:pt>
                <c:pt idx="96">
                  <c:v>13.334003499</c:v>
                </c:pt>
                <c:pt idx="97">
                  <c:v>12.348954818999999</c:v>
                </c:pt>
                <c:pt idx="98">
                  <c:v>11.852316719999999</c:v>
                </c:pt>
                <c:pt idx="99">
                  <c:v>10.848078783</c:v>
                </c:pt>
                <c:pt idx="100">
                  <c:v>10.897660669</c:v>
                </c:pt>
                <c:pt idx="101">
                  <c:v>15.432487755</c:v>
                </c:pt>
                <c:pt idx="102">
                  <c:v>19.678383428</c:v>
                </c:pt>
                <c:pt idx="103">
                  <c:v>23.009409563999998</c:v>
                </c:pt>
                <c:pt idx="104">
                  <c:v>26.833256582000001</c:v>
                </c:pt>
                <c:pt idx="105">
                  <c:v>26.541945937000001</c:v>
                </c:pt>
                <c:pt idx="106">
                  <c:v>29.102452459999999</c:v>
                </c:pt>
                <c:pt idx="107">
                  <c:v>28.249284781</c:v>
                </c:pt>
                <c:pt idx="108">
                  <c:v>24.092230287</c:v>
                </c:pt>
                <c:pt idx="109">
                  <c:v>23.854549228</c:v>
                </c:pt>
                <c:pt idx="110">
                  <c:v>23.017495379</c:v>
                </c:pt>
                <c:pt idx="111">
                  <c:v>16.942789949000002</c:v>
                </c:pt>
                <c:pt idx="112">
                  <c:v>19.231111881</c:v>
                </c:pt>
                <c:pt idx="113">
                  <c:v>23.961912050999999</c:v>
                </c:pt>
                <c:pt idx="114">
                  <c:v>25.904497494000001</c:v>
                </c:pt>
                <c:pt idx="115">
                  <c:v>25.427344384000001</c:v>
                </c:pt>
                <c:pt idx="116">
                  <c:v>30.492312831</c:v>
                </c:pt>
                <c:pt idx="117">
                  <c:v>25.612100706</c:v>
                </c:pt>
                <c:pt idx="118">
                  <c:v>27.373963701000001</c:v>
                </c:pt>
                <c:pt idx="119">
                  <c:v>27.808042948000001</c:v>
                </c:pt>
                <c:pt idx="120">
                  <c:v>31.023718684999999</c:v>
                </c:pt>
                <c:pt idx="121">
                  <c:v>33.860517655999999</c:v>
                </c:pt>
                <c:pt idx="122">
                  <c:v>38.538237131000002</c:v>
                </c:pt>
                <c:pt idx="123">
                  <c:v>39.821653400000002</c:v>
                </c:pt>
                <c:pt idx="124">
                  <c:v>41.075950562999999</c:v>
                </c:pt>
                <c:pt idx="125">
                  <c:v>45.920110061000003</c:v>
                </c:pt>
                <c:pt idx="126">
                  <c:v>56.648864310999997</c:v>
                </c:pt>
                <c:pt idx="127">
                  <c:v>51.988706776000001</c:v>
                </c:pt>
                <c:pt idx="128">
                  <c:v>54.700790972</c:v>
                </c:pt>
                <c:pt idx="129">
                  <c:v>63.558795298</c:v>
                </c:pt>
                <c:pt idx="130">
                  <c:v>63.909904509999997</c:v>
                </c:pt>
                <c:pt idx="131">
                  <c:v>53.442199226</c:v>
                </c:pt>
                <c:pt idx="132">
                  <c:v>53.192000057000001</c:v>
                </c:pt>
                <c:pt idx="133">
                  <c:v>62.383008486000001</c:v>
                </c:pt>
                <c:pt idx="134">
                  <c:v>70.432358733000001</c:v>
                </c:pt>
                <c:pt idx="135">
                  <c:v>82.439279459000005</c:v>
                </c:pt>
                <c:pt idx="136">
                  <c:v>89.700056007000001</c:v>
                </c:pt>
                <c:pt idx="137">
                  <c:v>115.84063875</c:v>
                </c:pt>
                <c:pt idx="138">
                  <c:v>112.83819367</c:v>
                </c:pt>
                <c:pt idx="139">
                  <c:v>52.261450775</c:v>
                </c:pt>
                <c:pt idx="140">
                  <c:v>40.482948563999997</c:v>
                </c:pt>
                <c:pt idx="141">
                  <c:v>57.496338540000004</c:v>
                </c:pt>
                <c:pt idx="142">
                  <c:v>66.375164424999994</c:v>
                </c:pt>
                <c:pt idx="143">
                  <c:v>73.044835208999999</c:v>
                </c:pt>
                <c:pt idx="144">
                  <c:v>75.275746885000004</c:v>
                </c:pt>
                <c:pt idx="145">
                  <c:v>74.318890949999997</c:v>
                </c:pt>
                <c:pt idx="146">
                  <c:v>73.316462625</c:v>
                </c:pt>
                <c:pt idx="147">
                  <c:v>80.833790128000004</c:v>
                </c:pt>
                <c:pt idx="148">
                  <c:v>93.995566736000001</c:v>
                </c:pt>
                <c:pt idx="149">
                  <c:v>108.72754418</c:v>
                </c:pt>
                <c:pt idx="150">
                  <c:v>102.05216809</c:v>
                </c:pt>
                <c:pt idx="151">
                  <c:v>105.34282886</c:v>
                </c:pt>
                <c:pt idx="152">
                  <c:v>108.1394748</c:v>
                </c:pt>
                <c:pt idx="153">
                  <c:v>101.18306368</c:v>
                </c:pt>
                <c:pt idx="154">
                  <c:v>97.177817384999997</c:v>
                </c:pt>
                <c:pt idx="155">
                  <c:v>97.642869512000004</c:v>
                </c:pt>
                <c:pt idx="156">
                  <c:v>98.711920577000001</c:v>
                </c:pt>
                <c:pt idx="157">
                  <c:v>97.385304512000005</c:v>
                </c:pt>
                <c:pt idx="158">
                  <c:v>103.06653343000001</c:v>
                </c:pt>
                <c:pt idx="159">
                  <c:v>92.953698501000005</c:v>
                </c:pt>
                <c:pt idx="160">
                  <c:v>94.101200895999995</c:v>
                </c:pt>
                <c:pt idx="161">
                  <c:v>98.536153016</c:v>
                </c:pt>
                <c:pt idx="162">
                  <c:v>93.125884685000003</c:v>
                </c:pt>
                <c:pt idx="163">
                  <c:v>87.5</c:v>
                </c:pt>
                <c:pt idx="164">
                  <c:v>89.141259309999995</c:v>
                </c:pt>
                <c:pt idx="165">
                  <c:v>91.170759728999997</c:v>
                </c:pt>
                <c:pt idx="166">
                  <c:v>93.515302822999999</c:v>
                </c:pt>
                <c:pt idx="167">
                  <c:v>90.5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Oil-Q'!$A$212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'Crude Oil-Q'!$A$41:$A$208</c:f>
              <c:strCache>
                <c:ptCount val="168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</c:strCache>
            </c:strRef>
          </c:cat>
          <c:val>
            <c:numRef>
              <c:f>'Crude Oil-Q'!$D$41:$D$208</c:f>
              <c:numCache>
                <c:formatCode>0.00</c:formatCode>
                <c:ptCount val="168"/>
                <c:pt idx="0">
                  <c:v>58.172724553654298</c:v>
                </c:pt>
                <c:pt idx="1">
                  <c:v>63.603838481732545</c:v>
                </c:pt>
                <c:pt idx="2">
                  <c:v>60.482580990791227</c:v>
                </c:pt>
                <c:pt idx="3">
                  <c:v>58.401481115952762</c:v>
                </c:pt>
                <c:pt idx="4">
                  <c:v>59.113197017405589</c:v>
                </c:pt>
                <c:pt idx="5">
                  <c:v>60.912208282008052</c:v>
                </c:pt>
                <c:pt idx="6">
                  <c:v>62.02976709844615</c:v>
                </c:pt>
                <c:pt idx="7">
                  <c:v>64.052961593513189</c:v>
                </c:pt>
                <c:pt idx="8">
                  <c:v>56.989004628998835</c:v>
                </c:pt>
                <c:pt idx="9">
                  <c:v>56.808852412197268</c:v>
                </c:pt>
                <c:pt idx="10">
                  <c:v>56.290785141172847</c:v>
                </c:pt>
                <c:pt idx="11">
                  <c:v>55.79307399073371</c:v>
                </c:pt>
                <c:pt idx="12">
                  <c:v>57.97140886175427</c:v>
                </c:pt>
                <c:pt idx="13">
                  <c:v>57.585460007171285</c:v>
                </c:pt>
                <c:pt idx="14">
                  <c:v>56.794547605575971</c:v>
                </c:pt>
                <c:pt idx="15">
                  <c:v>56.377255946073014</c:v>
                </c:pt>
                <c:pt idx="16">
                  <c:v>54.89996758375306</c:v>
                </c:pt>
                <c:pt idx="17">
                  <c:v>53.610448634089181</c:v>
                </c:pt>
                <c:pt idx="18">
                  <c:v>52.419928334008986</c:v>
                </c:pt>
                <c:pt idx="19">
                  <c:v>52.217357393741572</c:v>
                </c:pt>
                <c:pt idx="20">
                  <c:v>54.865109298238053</c:v>
                </c:pt>
                <c:pt idx="21">
                  <c:v>64.305429019386267</c:v>
                </c:pt>
                <c:pt idx="22">
                  <c:v>77.776626475170517</c:v>
                </c:pt>
                <c:pt idx="23">
                  <c:v>84.499382109724138</c:v>
                </c:pt>
                <c:pt idx="24">
                  <c:v>96.984493440068277</c:v>
                </c:pt>
                <c:pt idx="25">
                  <c:v>99.58848696904036</c:v>
                </c:pt>
                <c:pt idx="26">
                  <c:v>98.804637499103279</c:v>
                </c:pt>
                <c:pt idx="27">
                  <c:v>97.944409021178032</c:v>
                </c:pt>
                <c:pt idx="28">
                  <c:v>105.05710788154758</c:v>
                </c:pt>
                <c:pt idx="29">
                  <c:v>100.38935045253052</c:v>
                </c:pt>
                <c:pt idx="30">
                  <c:v>92.912988547194331</c:v>
                </c:pt>
                <c:pt idx="31">
                  <c:v>91.208511555362207</c:v>
                </c:pt>
                <c:pt idx="32">
                  <c:v>88.465312661186246</c:v>
                </c:pt>
                <c:pt idx="33">
                  <c:v>82.503451540324349</c:v>
                </c:pt>
                <c:pt idx="34">
                  <c:v>81.018605396437295</c:v>
                </c:pt>
                <c:pt idx="35">
                  <c:v>80.604950736948069</c:v>
                </c:pt>
                <c:pt idx="36">
                  <c:v>73.767587260009222</c:v>
                </c:pt>
                <c:pt idx="37">
                  <c:v>68.822901675820574</c:v>
                </c:pt>
                <c:pt idx="38">
                  <c:v>69.780054267438274</c:v>
                </c:pt>
                <c:pt idx="39">
                  <c:v>69.28842026962873</c:v>
                </c:pt>
                <c:pt idx="40">
                  <c:v>67.218564102759061</c:v>
                </c:pt>
                <c:pt idx="41">
                  <c:v>67.288499799799126</c:v>
                </c:pt>
                <c:pt idx="42">
                  <c:v>65.996205444750217</c:v>
                </c:pt>
                <c:pt idx="43">
                  <c:v>64.668601440053152</c:v>
                </c:pt>
                <c:pt idx="44">
                  <c:v>61.193544920469201</c:v>
                </c:pt>
                <c:pt idx="45">
                  <c:v>61.161779490254524</c:v>
                </c:pt>
                <c:pt idx="46">
                  <c:v>58.771077576515452</c:v>
                </c:pt>
                <c:pt idx="47">
                  <c:v>58.457108006179865</c:v>
                </c:pt>
                <c:pt idx="48">
                  <c:v>42.412657612008978</c:v>
                </c:pt>
                <c:pt idx="49">
                  <c:v>28.084165619355336</c:v>
                </c:pt>
                <c:pt idx="50">
                  <c:v>25.837677583595728</c:v>
                </c:pt>
                <c:pt idx="51">
                  <c:v>29.089911543156951</c:v>
                </c:pt>
                <c:pt idx="52">
                  <c:v>35.993619155827766</c:v>
                </c:pt>
                <c:pt idx="53">
                  <c:v>38.632260855003743</c:v>
                </c:pt>
                <c:pt idx="54">
                  <c:v>39.803441350675264</c:v>
                </c:pt>
                <c:pt idx="55">
                  <c:v>37.20604059685752</c:v>
                </c:pt>
                <c:pt idx="56">
                  <c:v>31.183236877985244</c:v>
                </c:pt>
                <c:pt idx="57">
                  <c:v>31.83356082839304</c:v>
                </c:pt>
                <c:pt idx="58">
                  <c:v>28.715472768012216</c:v>
                </c:pt>
                <c:pt idx="59">
                  <c:v>26.342423857935955</c:v>
                </c:pt>
                <c:pt idx="60">
                  <c:v>32.899094948992875</c:v>
                </c:pt>
                <c:pt idx="61">
                  <c:v>36.599038487922009</c:v>
                </c:pt>
                <c:pt idx="62">
                  <c:v>33.714784052787039</c:v>
                </c:pt>
                <c:pt idx="63">
                  <c:v>35.699844271177</c:v>
                </c:pt>
                <c:pt idx="64">
                  <c:v>36.795014539638643</c:v>
                </c:pt>
                <c:pt idx="65">
                  <c:v>29.407154300228196</c:v>
                </c:pt>
                <c:pt idx="66">
                  <c:v>41.873686610940524</c:v>
                </c:pt>
                <c:pt idx="67">
                  <c:v>52.960740456788983</c:v>
                </c:pt>
                <c:pt idx="68">
                  <c:v>34.433154656235907</c:v>
                </c:pt>
                <c:pt idx="69">
                  <c:v>31.936050955943365</c:v>
                </c:pt>
                <c:pt idx="70">
                  <c:v>32.510986459023613</c:v>
                </c:pt>
                <c:pt idx="71">
                  <c:v>32.559567457793889</c:v>
                </c:pt>
                <c:pt idx="72">
                  <c:v>27.796724826637316</c:v>
                </c:pt>
                <c:pt idx="73">
                  <c:v>31.861960269798651</c:v>
                </c:pt>
                <c:pt idx="74">
                  <c:v>32.917960512598839</c:v>
                </c:pt>
                <c:pt idx="75">
                  <c:v>30.693791303304945</c:v>
                </c:pt>
                <c:pt idx="76">
                  <c:v>28.925472720344331</c:v>
                </c:pt>
                <c:pt idx="77">
                  <c:v>29.259309771806784</c:v>
                </c:pt>
                <c:pt idx="78">
                  <c:v>25.711431458001908</c:v>
                </c:pt>
                <c:pt idx="79">
                  <c:v>23.033390850089525</c:v>
                </c:pt>
                <c:pt idx="80">
                  <c:v>21.157716378309395</c:v>
                </c:pt>
                <c:pt idx="81">
                  <c:v>25.545885827250004</c:v>
                </c:pt>
                <c:pt idx="82">
                  <c:v>26.765754963609101</c:v>
                </c:pt>
                <c:pt idx="83">
                  <c:v>25.750229903273052</c:v>
                </c:pt>
                <c:pt idx="84">
                  <c:v>26.879560501416513</c:v>
                </c:pt>
                <c:pt idx="85">
                  <c:v>28.555974136062819</c:v>
                </c:pt>
                <c:pt idx="86">
                  <c:v>25.88560074975663</c:v>
                </c:pt>
                <c:pt idx="87">
                  <c:v>26.034817512429335</c:v>
                </c:pt>
                <c:pt idx="88">
                  <c:v>28.324719961466762</c:v>
                </c:pt>
                <c:pt idx="89">
                  <c:v>30.85404173460714</c:v>
                </c:pt>
                <c:pt idx="90">
                  <c:v>31.366437186175265</c:v>
                </c:pt>
                <c:pt idx="91">
                  <c:v>34.645729269682946</c:v>
                </c:pt>
                <c:pt idx="92">
                  <c:v>31.389051684099829</c:v>
                </c:pt>
                <c:pt idx="93">
                  <c:v>26.717735955350914</c:v>
                </c:pt>
                <c:pt idx="94">
                  <c:v>26.366703824684407</c:v>
                </c:pt>
                <c:pt idx="95">
                  <c:v>25.958804280783472</c:v>
                </c:pt>
                <c:pt idx="96">
                  <c:v>19.63716803203716</c:v>
                </c:pt>
                <c:pt idx="97">
                  <c:v>18.126796766994556</c:v>
                </c:pt>
                <c:pt idx="98">
                  <c:v>17.309044983104766</c:v>
                </c:pt>
                <c:pt idx="99">
                  <c:v>15.768462409844771</c:v>
                </c:pt>
                <c:pt idx="100">
                  <c:v>15.78283806190831</c:v>
                </c:pt>
                <c:pt idx="101">
                  <c:v>22.184435160788414</c:v>
                </c:pt>
                <c:pt idx="102">
                  <c:v>28.079311285280316</c:v>
                </c:pt>
                <c:pt idx="103">
                  <c:v>32.591979399113008</c:v>
                </c:pt>
                <c:pt idx="104">
                  <c:v>37.635906067201219</c:v>
                </c:pt>
                <c:pt idx="105">
                  <c:v>36.937780546339944</c:v>
                </c:pt>
                <c:pt idx="106">
                  <c:v>40.13440154292379</c:v>
                </c:pt>
                <c:pt idx="107">
                  <c:v>38.682053167013628</c:v>
                </c:pt>
                <c:pt idx="108">
                  <c:v>32.677172626380589</c:v>
                </c:pt>
                <c:pt idx="109">
                  <c:v>32.129519080374372</c:v>
                </c:pt>
                <c:pt idx="110">
                  <c:v>30.914833030362455</c:v>
                </c:pt>
                <c:pt idx="111">
                  <c:v>22.772980557275726</c:v>
                </c:pt>
                <c:pt idx="112">
                  <c:v>25.76647873477166</c:v>
                </c:pt>
                <c:pt idx="113">
                  <c:v>31.854513701281082</c:v>
                </c:pt>
                <c:pt idx="114">
                  <c:v>34.252455110476802</c:v>
                </c:pt>
                <c:pt idx="115">
                  <c:v>33.423942987311115</c:v>
                </c:pt>
                <c:pt idx="116">
                  <c:v>39.673752762202881</c:v>
                </c:pt>
                <c:pt idx="117">
                  <c:v>33.378685769223971</c:v>
                </c:pt>
                <c:pt idx="118">
                  <c:v>35.410460746342679</c:v>
                </c:pt>
                <c:pt idx="119">
                  <c:v>35.835965592921035</c:v>
                </c:pt>
                <c:pt idx="120">
                  <c:v>39.644490596571103</c:v>
                </c:pt>
                <c:pt idx="121">
                  <c:v>42.93230517990245</c:v>
                </c:pt>
                <c:pt idx="122">
                  <c:v>48.553620133377663</c:v>
                </c:pt>
                <c:pt idx="123">
                  <c:v>49.637586935792271</c:v>
                </c:pt>
                <c:pt idx="124">
                  <c:v>50.94377328766506</c:v>
                </c:pt>
                <c:pt idx="125">
                  <c:v>56.56937086120891</c:v>
                </c:pt>
                <c:pt idx="126">
                  <c:v>68.744981626514004</c:v>
                </c:pt>
                <c:pt idx="127">
                  <c:v>62.506861417824929</c:v>
                </c:pt>
                <c:pt idx="128">
                  <c:v>65.42693597709868</c:v>
                </c:pt>
                <c:pt idx="129">
                  <c:v>75.341993831206935</c:v>
                </c:pt>
                <c:pt idx="130">
                  <c:v>75.049710190896619</c:v>
                </c:pt>
                <c:pt idx="131">
                  <c:v>63.015906991776482</c:v>
                </c:pt>
                <c:pt idx="132">
                  <c:v>62.111944169105058</c:v>
                </c:pt>
                <c:pt idx="133">
                  <c:v>72.028462386507755</c:v>
                </c:pt>
                <c:pt idx="134">
                  <c:v>80.810833819416487</c:v>
                </c:pt>
                <c:pt idx="135">
                  <c:v>93.44083549931176</c:v>
                </c:pt>
                <c:pt idx="136">
                  <c:v>100.581082900879</c:v>
                </c:pt>
                <c:pt idx="137">
                  <c:v>128.22451724428095</c:v>
                </c:pt>
                <c:pt idx="138">
                  <c:v>123.00451478569106</c:v>
                </c:pt>
                <c:pt idx="139">
                  <c:v>58.305325048203123</c:v>
                </c:pt>
                <c:pt idx="140">
                  <c:v>45.477501597318472</c:v>
                </c:pt>
                <c:pt idx="141">
                  <c:v>64.248260948529961</c:v>
                </c:pt>
                <c:pt idx="142">
                  <c:v>73.537039241635384</c:v>
                </c:pt>
                <c:pt idx="143">
                  <c:v>80.297689564710566</c:v>
                </c:pt>
                <c:pt idx="144">
                  <c:v>82.631832581948657</c:v>
                </c:pt>
                <c:pt idx="145">
                  <c:v>81.58922913351104</c:v>
                </c:pt>
                <c:pt idx="146">
                  <c:v>80.241352018383651</c:v>
                </c:pt>
                <c:pt idx="147">
                  <c:v>87.792778425876122</c:v>
                </c:pt>
                <c:pt idx="148">
                  <c:v>101.03772775814565</c:v>
                </c:pt>
                <c:pt idx="149">
                  <c:v>115.46688249993399</c:v>
                </c:pt>
                <c:pt idx="150">
                  <c:v>107.67287806056173</c:v>
                </c:pt>
                <c:pt idx="151">
                  <c:v>110.71814551719496</c:v>
                </c:pt>
                <c:pt idx="152">
                  <c:v>113.06873257922382</c:v>
                </c:pt>
                <c:pt idx="153">
                  <c:v>105.43220644219858</c:v>
                </c:pt>
                <c:pt idx="154">
                  <c:v>100.82954522976245</c:v>
                </c:pt>
                <c:pt idx="155">
                  <c:v>100.70998867636926</c:v>
                </c:pt>
                <c:pt idx="156">
                  <c:v>101.51215393859496</c:v>
                </c:pt>
                <c:pt idx="157">
                  <c:v>100.04785620892757</c:v>
                </c:pt>
                <c:pt idx="158">
                  <c:v>105.31948602475642</c:v>
                </c:pt>
                <c:pt idx="159">
                  <c:v>94.717705242408229</c:v>
                </c:pt>
                <c:pt idx="160">
                  <c:v>95.434139683930255</c:v>
                </c:pt>
                <c:pt idx="161">
                  <c:v>99.188709219425647</c:v>
                </c:pt>
                <c:pt idx="162">
                  <c:v>93.409896008020809</c:v>
                </c:pt>
                <c:pt idx="163">
                  <c:v>87.373140637686973</c:v>
                </c:pt>
                <c:pt idx="164">
                  <c:v>88.61871335074018</c:v>
                </c:pt>
                <c:pt idx="165">
                  <c:v>90.292296236804376</c:v>
                </c:pt>
                <c:pt idx="166">
                  <c:v>92.24791330249667</c:v>
                </c:pt>
                <c:pt idx="167">
                  <c:v>88.911713195644069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9536"/>
        <c:axId val="103895552"/>
      </c:lineChart>
      <c:catAx>
        <c:axId val="10444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95552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03895552"/>
        <c:scaling>
          <c:orientation val="minMax"/>
          <c:max val="14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49536"/>
        <c:crosses val="autoZero"/>
        <c:crossBetween val="between"/>
      </c:valAx>
      <c:catAx>
        <c:axId val="104451072"/>
        <c:scaling>
          <c:orientation val="minMax"/>
        </c:scaling>
        <c:delete val="1"/>
        <c:axPos val="b"/>
        <c:majorTickMark val="out"/>
        <c:minorTickMark val="none"/>
        <c:tickLblPos val="none"/>
        <c:crossAx val="103896128"/>
        <c:crosses val="autoZero"/>
        <c:auto val="1"/>
        <c:lblAlgn val="ctr"/>
        <c:lblOffset val="100"/>
        <c:noMultiLvlLbl val="0"/>
      </c:catAx>
      <c:valAx>
        <c:axId val="10389612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0445107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28635347037"/>
          <c:y val="0.17881944444444631"/>
          <c:w val="0.39709172259507791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7218845966401856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668913272635002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Oil-M'!$A$41:$A$544</c:f>
              <c:numCache>
                <c:formatCode>mmmm\ yyyy</c:formatCode>
                <c:ptCount val="504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</c:numCache>
            </c:numRef>
          </c:cat>
          <c:val>
            <c:numRef>
              <c:f>'Crude Oil-M'!$E$41:$E$544</c:f>
              <c:numCache>
                <c:formatCode>General</c:formatCode>
                <c:ptCount val="504"/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4688640"/>
        <c:axId val="10473702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Oil-M'!$A$41:$A$544</c:f>
              <c:numCache>
                <c:formatCode>mmmm\ yyyy</c:formatCode>
                <c:ptCount val="504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</c:numCache>
            </c:numRef>
          </c:cat>
          <c:val>
            <c:numRef>
              <c:f>'Crude Oil-M'!$C$41:$C$544</c:f>
              <c:numCache>
                <c:formatCode>0.00</c:formatCode>
                <c:ptCount val="504"/>
                <c:pt idx="0">
                  <c:v>9.59</c:v>
                </c:pt>
                <c:pt idx="1">
                  <c:v>12.45</c:v>
                </c:pt>
                <c:pt idx="2">
                  <c:v>12.73</c:v>
                </c:pt>
                <c:pt idx="3">
                  <c:v>12.72</c:v>
                </c:pt>
                <c:pt idx="4">
                  <c:v>13.02</c:v>
                </c:pt>
                <c:pt idx="5">
                  <c:v>13.06</c:v>
                </c:pt>
                <c:pt idx="6">
                  <c:v>12.75</c:v>
                </c:pt>
                <c:pt idx="7">
                  <c:v>12.68</c:v>
                </c:pt>
                <c:pt idx="8">
                  <c:v>12.53</c:v>
                </c:pt>
                <c:pt idx="9">
                  <c:v>12.44</c:v>
                </c:pt>
                <c:pt idx="10">
                  <c:v>12.53</c:v>
                </c:pt>
                <c:pt idx="11">
                  <c:v>12.82</c:v>
                </c:pt>
                <c:pt idx="12">
                  <c:v>12.77</c:v>
                </c:pt>
                <c:pt idx="13">
                  <c:v>13.05</c:v>
                </c:pt>
                <c:pt idx="14">
                  <c:v>13.28</c:v>
                </c:pt>
                <c:pt idx="15">
                  <c:v>13.26</c:v>
                </c:pt>
                <c:pt idx="16">
                  <c:v>13.27</c:v>
                </c:pt>
                <c:pt idx="17">
                  <c:v>14.15</c:v>
                </c:pt>
                <c:pt idx="18">
                  <c:v>14.03</c:v>
                </c:pt>
                <c:pt idx="19">
                  <c:v>14.25</c:v>
                </c:pt>
                <c:pt idx="20">
                  <c:v>14.04</c:v>
                </c:pt>
                <c:pt idx="21">
                  <c:v>14.66</c:v>
                </c:pt>
                <c:pt idx="22">
                  <c:v>15.04</c:v>
                </c:pt>
                <c:pt idx="23">
                  <c:v>14.81</c:v>
                </c:pt>
                <c:pt idx="24">
                  <c:v>13.27</c:v>
                </c:pt>
                <c:pt idx="25">
                  <c:v>13.26</c:v>
                </c:pt>
                <c:pt idx="26">
                  <c:v>13.51</c:v>
                </c:pt>
                <c:pt idx="27">
                  <c:v>13.39</c:v>
                </c:pt>
                <c:pt idx="28">
                  <c:v>13.41</c:v>
                </c:pt>
                <c:pt idx="29">
                  <c:v>13.48</c:v>
                </c:pt>
                <c:pt idx="30">
                  <c:v>13.51</c:v>
                </c:pt>
                <c:pt idx="31">
                  <c:v>13.58</c:v>
                </c:pt>
                <c:pt idx="32">
                  <c:v>13.47</c:v>
                </c:pt>
                <c:pt idx="33">
                  <c:v>13.49</c:v>
                </c:pt>
                <c:pt idx="34">
                  <c:v>13.58</c:v>
                </c:pt>
                <c:pt idx="35">
                  <c:v>13.71</c:v>
                </c:pt>
                <c:pt idx="36">
                  <c:v>14.11</c:v>
                </c:pt>
                <c:pt idx="37">
                  <c:v>14.5</c:v>
                </c:pt>
                <c:pt idx="38">
                  <c:v>14.54</c:v>
                </c:pt>
                <c:pt idx="39">
                  <c:v>14.36</c:v>
                </c:pt>
                <c:pt idx="40">
                  <c:v>14.62</c:v>
                </c:pt>
                <c:pt idx="41">
                  <c:v>14.63</c:v>
                </c:pt>
                <c:pt idx="42">
                  <c:v>14.44</c:v>
                </c:pt>
                <c:pt idx="43">
                  <c:v>14.68</c:v>
                </c:pt>
                <c:pt idx="44">
                  <c:v>14.5</c:v>
                </c:pt>
                <c:pt idx="45">
                  <c:v>14.56</c:v>
                </c:pt>
                <c:pt idx="46">
                  <c:v>14.61</c:v>
                </c:pt>
                <c:pt idx="47">
                  <c:v>14.76</c:v>
                </c:pt>
                <c:pt idx="48">
                  <c:v>14.52</c:v>
                </c:pt>
                <c:pt idx="49">
                  <c:v>14.41</c:v>
                </c:pt>
                <c:pt idx="50">
                  <c:v>14.57</c:v>
                </c:pt>
                <c:pt idx="51">
                  <c:v>14.4</c:v>
                </c:pt>
                <c:pt idx="52">
                  <c:v>14.51</c:v>
                </c:pt>
                <c:pt idx="53">
                  <c:v>14.54</c:v>
                </c:pt>
                <c:pt idx="54">
                  <c:v>14.49</c:v>
                </c:pt>
                <c:pt idx="55">
                  <c:v>14.46</c:v>
                </c:pt>
                <c:pt idx="56">
                  <c:v>14.53</c:v>
                </c:pt>
                <c:pt idx="57">
                  <c:v>14.63</c:v>
                </c:pt>
                <c:pt idx="58">
                  <c:v>14.74</c:v>
                </c:pt>
                <c:pt idx="59">
                  <c:v>14.94</c:v>
                </c:pt>
                <c:pt idx="60">
                  <c:v>15.5</c:v>
                </c:pt>
                <c:pt idx="61">
                  <c:v>15.88</c:v>
                </c:pt>
                <c:pt idx="62">
                  <c:v>16.41</c:v>
                </c:pt>
                <c:pt idx="63">
                  <c:v>17.579999999999998</c:v>
                </c:pt>
                <c:pt idx="64">
                  <c:v>19</c:v>
                </c:pt>
                <c:pt idx="65">
                  <c:v>21.03</c:v>
                </c:pt>
                <c:pt idx="66">
                  <c:v>23.09</c:v>
                </c:pt>
                <c:pt idx="67">
                  <c:v>23.98</c:v>
                </c:pt>
                <c:pt idx="68">
                  <c:v>25.06</c:v>
                </c:pt>
                <c:pt idx="69">
                  <c:v>25.05</c:v>
                </c:pt>
                <c:pt idx="70">
                  <c:v>27.02</c:v>
                </c:pt>
                <c:pt idx="71">
                  <c:v>28.91</c:v>
                </c:pt>
                <c:pt idx="72">
                  <c:v>30.75</c:v>
                </c:pt>
                <c:pt idx="73">
                  <c:v>32.4</c:v>
                </c:pt>
                <c:pt idx="74">
                  <c:v>33.42</c:v>
                </c:pt>
                <c:pt idx="75">
                  <c:v>33.54</c:v>
                </c:pt>
                <c:pt idx="76">
                  <c:v>34.33</c:v>
                </c:pt>
                <c:pt idx="77">
                  <c:v>34.479999999999997</c:v>
                </c:pt>
                <c:pt idx="78">
                  <c:v>34.51</c:v>
                </c:pt>
                <c:pt idx="79">
                  <c:v>34.44</c:v>
                </c:pt>
                <c:pt idx="80">
                  <c:v>34.46</c:v>
                </c:pt>
                <c:pt idx="81">
                  <c:v>34.630000000000003</c:v>
                </c:pt>
                <c:pt idx="82">
                  <c:v>35.090000000000003</c:v>
                </c:pt>
                <c:pt idx="83">
                  <c:v>35.630000000000003</c:v>
                </c:pt>
                <c:pt idx="84">
                  <c:v>38.85</c:v>
                </c:pt>
                <c:pt idx="85">
                  <c:v>39</c:v>
                </c:pt>
                <c:pt idx="86">
                  <c:v>38.31</c:v>
                </c:pt>
                <c:pt idx="87">
                  <c:v>38.409999999999997</c:v>
                </c:pt>
                <c:pt idx="88">
                  <c:v>37.840000000000003</c:v>
                </c:pt>
                <c:pt idx="89">
                  <c:v>37.03</c:v>
                </c:pt>
                <c:pt idx="90">
                  <c:v>36.58</c:v>
                </c:pt>
                <c:pt idx="91">
                  <c:v>35.82</c:v>
                </c:pt>
                <c:pt idx="92">
                  <c:v>35.44</c:v>
                </c:pt>
                <c:pt idx="93">
                  <c:v>35.43</c:v>
                </c:pt>
                <c:pt idx="94">
                  <c:v>36.21</c:v>
                </c:pt>
                <c:pt idx="95">
                  <c:v>35.950000000000003</c:v>
                </c:pt>
                <c:pt idx="96">
                  <c:v>35.54</c:v>
                </c:pt>
                <c:pt idx="97">
                  <c:v>35.479999999999997</c:v>
                </c:pt>
                <c:pt idx="98">
                  <c:v>34.07</c:v>
                </c:pt>
                <c:pt idx="99">
                  <c:v>32.82</c:v>
                </c:pt>
                <c:pt idx="100">
                  <c:v>32.78</c:v>
                </c:pt>
                <c:pt idx="101">
                  <c:v>33.79</c:v>
                </c:pt>
                <c:pt idx="102">
                  <c:v>33.44</c:v>
                </c:pt>
                <c:pt idx="103">
                  <c:v>32.950000000000003</c:v>
                </c:pt>
                <c:pt idx="104">
                  <c:v>33.03</c:v>
                </c:pt>
                <c:pt idx="105">
                  <c:v>33.28</c:v>
                </c:pt>
                <c:pt idx="106">
                  <c:v>33.090000000000003</c:v>
                </c:pt>
                <c:pt idx="107">
                  <c:v>32.85</c:v>
                </c:pt>
                <c:pt idx="108">
                  <c:v>31.4</c:v>
                </c:pt>
                <c:pt idx="109">
                  <c:v>30.76</c:v>
                </c:pt>
                <c:pt idx="110">
                  <c:v>28.43</c:v>
                </c:pt>
                <c:pt idx="111">
                  <c:v>27.95</c:v>
                </c:pt>
                <c:pt idx="112">
                  <c:v>28.53</c:v>
                </c:pt>
                <c:pt idx="113">
                  <c:v>29.23</c:v>
                </c:pt>
                <c:pt idx="114">
                  <c:v>28.76</c:v>
                </c:pt>
                <c:pt idx="115">
                  <c:v>29.5</c:v>
                </c:pt>
                <c:pt idx="116">
                  <c:v>29.54</c:v>
                </c:pt>
                <c:pt idx="117">
                  <c:v>29.67</c:v>
                </c:pt>
                <c:pt idx="118">
                  <c:v>29.09</c:v>
                </c:pt>
                <c:pt idx="119">
                  <c:v>29.3</c:v>
                </c:pt>
                <c:pt idx="120">
                  <c:v>28.8</c:v>
                </c:pt>
                <c:pt idx="121">
                  <c:v>28.91</c:v>
                </c:pt>
                <c:pt idx="122">
                  <c:v>28.95</c:v>
                </c:pt>
                <c:pt idx="123">
                  <c:v>29.11</c:v>
                </c:pt>
                <c:pt idx="124">
                  <c:v>29.26</c:v>
                </c:pt>
                <c:pt idx="125">
                  <c:v>29.19</c:v>
                </c:pt>
                <c:pt idx="126">
                  <c:v>29</c:v>
                </c:pt>
                <c:pt idx="127">
                  <c:v>28.92</c:v>
                </c:pt>
                <c:pt idx="128">
                  <c:v>28.7</c:v>
                </c:pt>
                <c:pt idx="129">
                  <c:v>28.79</c:v>
                </c:pt>
                <c:pt idx="130">
                  <c:v>28.74</c:v>
                </c:pt>
                <c:pt idx="131">
                  <c:v>28.02</c:v>
                </c:pt>
                <c:pt idx="132">
                  <c:v>27.49</c:v>
                </c:pt>
                <c:pt idx="133">
                  <c:v>26.99</c:v>
                </c:pt>
                <c:pt idx="134">
                  <c:v>27.2</c:v>
                </c:pt>
                <c:pt idx="135">
                  <c:v>27.59</c:v>
                </c:pt>
                <c:pt idx="136">
                  <c:v>27.6</c:v>
                </c:pt>
                <c:pt idx="137">
                  <c:v>27.25</c:v>
                </c:pt>
                <c:pt idx="138">
                  <c:v>26.57</c:v>
                </c:pt>
                <c:pt idx="139">
                  <c:v>26.61</c:v>
                </c:pt>
                <c:pt idx="140">
                  <c:v>26.56</c:v>
                </c:pt>
                <c:pt idx="141">
                  <c:v>26.79</c:v>
                </c:pt>
                <c:pt idx="142">
                  <c:v>27.12</c:v>
                </c:pt>
                <c:pt idx="143">
                  <c:v>26.21</c:v>
                </c:pt>
                <c:pt idx="144">
                  <c:v>24.93</c:v>
                </c:pt>
                <c:pt idx="145">
                  <c:v>18.11</c:v>
                </c:pt>
                <c:pt idx="146">
                  <c:v>14.22</c:v>
                </c:pt>
                <c:pt idx="147">
                  <c:v>13.15</c:v>
                </c:pt>
                <c:pt idx="148">
                  <c:v>13.17</c:v>
                </c:pt>
                <c:pt idx="149">
                  <c:v>12.25</c:v>
                </c:pt>
                <c:pt idx="150">
                  <c:v>10.91</c:v>
                </c:pt>
                <c:pt idx="151">
                  <c:v>11.87</c:v>
                </c:pt>
                <c:pt idx="152">
                  <c:v>12.85</c:v>
                </c:pt>
                <c:pt idx="153">
                  <c:v>12.78</c:v>
                </c:pt>
                <c:pt idx="154">
                  <c:v>13.46</c:v>
                </c:pt>
                <c:pt idx="155">
                  <c:v>14.17</c:v>
                </c:pt>
                <c:pt idx="156">
                  <c:v>16.45</c:v>
                </c:pt>
                <c:pt idx="157">
                  <c:v>16.98</c:v>
                </c:pt>
                <c:pt idx="158">
                  <c:v>17.260000000000002</c:v>
                </c:pt>
                <c:pt idx="159">
                  <c:v>17.89</c:v>
                </c:pt>
                <c:pt idx="160">
                  <c:v>18.25</c:v>
                </c:pt>
                <c:pt idx="161">
                  <c:v>18.71</c:v>
                </c:pt>
                <c:pt idx="162">
                  <c:v>19.260000000000002</c:v>
                </c:pt>
                <c:pt idx="163">
                  <c:v>19.32</c:v>
                </c:pt>
                <c:pt idx="164">
                  <c:v>18.57</c:v>
                </c:pt>
                <c:pt idx="165">
                  <c:v>18.53</c:v>
                </c:pt>
                <c:pt idx="166">
                  <c:v>18.14</c:v>
                </c:pt>
                <c:pt idx="167">
                  <c:v>17.2</c:v>
                </c:pt>
                <c:pt idx="168">
                  <c:v>15.45</c:v>
                </c:pt>
                <c:pt idx="169">
                  <c:v>15.43</c:v>
                </c:pt>
                <c:pt idx="170">
                  <c:v>14.73</c:v>
                </c:pt>
                <c:pt idx="171">
                  <c:v>15.62</c:v>
                </c:pt>
                <c:pt idx="172">
                  <c:v>15.93</c:v>
                </c:pt>
                <c:pt idx="173">
                  <c:v>15.5</c:v>
                </c:pt>
                <c:pt idx="174">
                  <c:v>14.81</c:v>
                </c:pt>
                <c:pt idx="175">
                  <c:v>14.32</c:v>
                </c:pt>
                <c:pt idx="176">
                  <c:v>13.84</c:v>
                </c:pt>
                <c:pt idx="177">
                  <c:v>13.05</c:v>
                </c:pt>
                <c:pt idx="178">
                  <c:v>12.66</c:v>
                </c:pt>
                <c:pt idx="179">
                  <c:v>14.11</c:v>
                </c:pt>
                <c:pt idx="180">
                  <c:v>16.04</c:v>
                </c:pt>
                <c:pt idx="181">
                  <c:v>16.61</c:v>
                </c:pt>
                <c:pt idx="182">
                  <c:v>17.77</c:v>
                </c:pt>
                <c:pt idx="183">
                  <c:v>19.59</c:v>
                </c:pt>
                <c:pt idx="184">
                  <c:v>19.05</c:v>
                </c:pt>
                <c:pt idx="185">
                  <c:v>18.27</c:v>
                </c:pt>
                <c:pt idx="186">
                  <c:v>17.989999999999998</c:v>
                </c:pt>
                <c:pt idx="187">
                  <c:v>17.23</c:v>
                </c:pt>
                <c:pt idx="188">
                  <c:v>17.62</c:v>
                </c:pt>
                <c:pt idx="189">
                  <c:v>18.29</c:v>
                </c:pt>
                <c:pt idx="190">
                  <c:v>18.32</c:v>
                </c:pt>
                <c:pt idx="191">
                  <c:v>20.05</c:v>
                </c:pt>
                <c:pt idx="192">
                  <c:v>20.51</c:v>
                </c:pt>
                <c:pt idx="193">
                  <c:v>19.78</c:v>
                </c:pt>
                <c:pt idx="194">
                  <c:v>18.940000000000001</c:v>
                </c:pt>
                <c:pt idx="195">
                  <c:v>16.66</c:v>
                </c:pt>
                <c:pt idx="196">
                  <c:v>16.07</c:v>
                </c:pt>
                <c:pt idx="197">
                  <c:v>15.15</c:v>
                </c:pt>
                <c:pt idx="198">
                  <c:v>16.54</c:v>
                </c:pt>
                <c:pt idx="199">
                  <c:v>24.26</c:v>
                </c:pt>
                <c:pt idx="200">
                  <c:v>29.88</c:v>
                </c:pt>
                <c:pt idx="201">
                  <c:v>32.880000000000003</c:v>
                </c:pt>
                <c:pt idx="202">
                  <c:v>30.19</c:v>
                </c:pt>
                <c:pt idx="203">
                  <c:v>25.56</c:v>
                </c:pt>
                <c:pt idx="204">
                  <c:v>22.3</c:v>
                </c:pt>
                <c:pt idx="205">
                  <c:v>18.3</c:v>
                </c:pt>
                <c:pt idx="206">
                  <c:v>17.579999999999998</c:v>
                </c:pt>
                <c:pt idx="207">
                  <c:v>18.32</c:v>
                </c:pt>
                <c:pt idx="208">
                  <c:v>18.36</c:v>
                </c:pt>
                <c:pt idx="209">
                  <c:v>17.78</c:v>
                </c:pt>
                <c:pt idx="210">
                  <c:v>18.14</c:v>
                </c:pt>
                <c:pt idx="211">
                  <c:v>18.71</c:v>
                </c:pt>
                <c:pt idx="212">
                  <c:v>19</c:v>
                </c:pt>
                <c:pt idx="213">
                  <c:v>19.86</c:v>
                </c:pt>
                <c:pt idx="214">
                  <c:v>19.350000000000001</c:v>
                </c:pt>
                <c:pt idx="215">
                  <c:v>17.170000000000002</c:v>
                </c:pt>
                <c:pt idx="216">
                  <c:v>16.100000000000001</c:v>
                </c:pt>
                <c:pt idx="217">
                  <c:v>16</c:v>
                </c:pt>
                <c:pt idx="218">
                  <c:v>16.36</c:v>
                </c:pt>
                <c:pt idx="219">
                  <c:v>17.37</c:v>
                </c:pt>
                <c:pt idx="220">
                  <c:v>18.79</c:v>
                </c:pt>
                <c:pt idx="221">
                  <c:v>19.829999999999998</c:v>
                </c:pt>
                <c:pt idx="222">
                  <c:v>19.739999999999998</c:v>
                </c:pt>
                <c:pt idx="223">
                  <c:v>19.25</c:v>
                </c:pt>
                <c:pt idx="224">
                  <c:v>19.260000000000002</c:v>
                </c:pt>
                <c:pt idx="225">
                  <c:v>19.34</c:v>
                </c:pt>
                <c:pt idx="226">
                  <c:v>18.399999999999999</c:v>
                </c:pt>
                <c:pt idx="227">
                  <c:v>16.940000000000001</c:v>
                </c:pt>
                <c:pt idx="228">
                  <c:v>16.8</c:v>
                </c:pt>
                <c:pt idx="229">
                  <c:v>17.41</c:v>
                </c:pt>
                <c:pt idx="230">
                  <c:v>17.82</c:v>
                </c:pt>
                <c:pt idx="231">
                  <c:v>18.350000000000001</c:v>
                </c:pt>
                <c:pt idx="232">
                  <c:v>17.89</c:v>
                </c:pt>
                <c:pt idx="233">
                  <c:v>16.8</c:v>
                </c:pt>
                <c:pt idx="234">
                  <c:v>15.81</c:v>
                </c:pt>
                <c:pt idx="235">
                  <c:v>15.64</c:v>
                </c:pt>
                <c:pt idx="236">
                  <c:v>15.32</c:v>
                </c:pt>
                <c:pt idx="237">
                  <c:v>15.59</c:v>
                </c:pt>
                <c:pt idx="238">
                  <c:v>14.05</c:v>
                </c:pt>
                <c:pt idx="239">
                  <c:v>12.56</c:v>
                </c:pt>
                <c:pt idx="240">
                  <c:v>12.93</c:v>
                </c:pt>
                <c:pt idx="241">
                  <c:v>12.9</c:v>
                </c:pt>
                <c:pt idx="242">
                  <c:v>13.18</c:v>
                </c:pt>
                <c:pt idx="243">
                  <c:v>14.54</c:v>
                </c:pt>
                <c:pt idx="244">
                  <c:v>15.74</c:v>
                </c:pt>
                <c:pt idx="245">
                  <c:v>17.04</c:v>
                </c:pt>
                <c:pt idx="246">
                  <c:v>17.52</c:v>
                </c:pt>
                <c:pt idx="247">
                  <c:v>16.66</c:v>
                </c:pt>
                <c:pt idx="248">
                  <c:v>15.91</c:v>
                </c:pt>
                <c:pt idx="249">
                  <c:v>16.27</c:v>
                </c:pt>
                <c:pt idx="250">
                  <c:v>16.46</c:v>
                </c:pt>
                <c:pt idx="251">
                  <c:v>15.78</c:v>
                </c:pt>
                <c:pt idx="252">
                  <c:v>16.559999999999999</c:v>
                </c:pt>
                <c:pt idx="253">
                  <c:v>17.21</c:v>
                </c:pt>
                <c:pt idx="254">
                  <c:v>17.21</c:v>
                </c:pt>
                <c:pt idx="255">
                  <c:v>18.7</c:v>
                </c:pt>
                <c:pt idx="256">
                  <c:v>18.559999999999999</c:v>
                </c:pt>
                <c:pt idx="257">
                  <c:v>17.43</c:v>
                </c:pt>
                <c:pt idx="258">
                  <c:v>16.5</c:v>
                </c:pt>
                <c:pt idx="259">
                  <c:v>16.54</c:v>
                </c:pt>
                <c:pt idx="260">
                  <c:v>16.71</c:v>
                </c:pt>
                <c:pt idx="261">
                  <c:v>16.29</c:v>
                </c:pt>
                <c:pt idx="262">
                  <c:v>16.52</c:v>
                </c:pt>
                <c:pt idx="263">
                  <c:v>17.53</c:v>
                </c:pt>
                <c:pt idx="264">
                  <c:v>17.48</c:v>
                </c:pt>
                <c:pt idx="265">
                  <c:v>17.77</c:v>
                </c:pt>
                <c:pt idx="266">
                  <c:v>19.899999999999999</c:v>
                </c:pt>
                <c:pt idx="267">
                  <c:v>21.33</c:v>
                </c:pt>
                <c:pt idx="268">
                  <c:v>20.12</c:v>
                </c:pt>
                <c:pt idx="269">
                  <c:v>19.32</c:v>
                </c:pt>
                <c:pt idx="270">
                  <c:v>19.600000000000001</c:v>
                </c:pt>
                <c:pt idx="271">
                  <c:v>20.53</c:v>
                </c:pt>
                <c:pt idx="272">
                  <c:v>22.04</c:v>
                </c:pt>
                <c:pt idx="273">
                  <c:v>23.22</c:v>
                </c:pt>
                <c:pt idx="274">
                  <c:v>22.66</c:v>
                </c:pt>
                <c:pt idx="275">
                  <c:v>23.22</c:v>
                </c:pt>
                <c:pt idx="276">
                  <c:v>23.02</c:v>
                </c:pt>
                <c:pt idx="277">
                  <c:v>20.88</c:v>
                </c:pt>
                <c:pt idx="278">
                  <c:v>19.16</c:v>
                </c:pt>
                <c:pt idx="279">
                  <c:v>17.829999999999998</c:v>
                </c:pt>
                <c:pt idx="280">
                  <c:v>18.55</c:v>
                </c:pt>
                <c:pt idx="281">
                  <c:v>17.350000000000001</c:v>
                </c:pt>
                <c:pt idx="282">
                  <c:v>17.489999999999998</c:v>
                </c:pt>
                <c:pt idx="283">
                  <c:v>17.96</c:v>
                </c:pt>
                <c:pt idx="284">
                  <c:v>17.850000000000001</c:v>
                </c:pt>
                <c:pt idx="285">
                  <c:v>18.73</c:v>
                </c:pt>
                <c:pt idx="286">
                  <c:v>17.88</c:v>
                </c:pt>
                <c:pt idx="287">
                  <c:v>15.95</c:v>
                </c:pt>
                <c:pt idx="288">
                  <c:v>14.33</c:v>
                </c:pt>
                <c:pt idx="289">
                  <c:v>13.32</c:v>
                </c:pt>
                <c:pt idx="290">
                  <c:v>12.34</c:v>
                </c:pt>
                <c:pt idx="291">
                  <c:v>12.81</c:v>
                </c:pt>
                <c:pt idx="292">
                  <c:v>12.61</c:v>
                </c:pt>
                <c:pt idx="293">
                  <c:v>11.61</c:v>
                </c:pt>
                <c:pt idx="294">
                  <c:v>11.55</c:v>
                </c:pt>
                <c:pt idx="295">
                  <c:v>11.34</c:v>
                </c:pt>
                <c:pt idx="296">
                  <c:v>12.77</c:v>
                </c:pt>
                <c:pt idx="297">
                  <c:v>12.11</c:v>
                </c:pt>
                <c:pt idx="298">
                  <c:v>10.99</c:v>
                </c:pt>
                <c:pt idx="299">
                  <c:v>9.39</c:v>
                </c:pt>
                <c:pt idx="300">
                  <c:v>10.16</c:v>
                </c:pt>
                <c:pt idx="301">
                  <c:v>10.33</c:v>
                </c:pt>
                <c:pt idx="302">
                  <c:v>12.1</c:v>
                </c:pt>
                <c:pt idx="303">
                  <c:v>14.82</c:v>
                </c:pt>
                <c:pt idx="304">
                  <c:v>15.57</c:v>
                </c:pt>
                <c:pt idx="305">
                  <c:v>15.91</c:v>
                </c:pt>
                <c:pt idx="306">
                  <c:v>18.05</c:v>
                </c:pt>
                <c:pt idx="307">
                  <c:v>19.559999999999999</c:v>
                </c:pt>
                <c:pt idx="308">
                  <c:v>21.64</c:v>
                </c:pt>
                <c:pt idx="309">
                  <c:v>21.62</c:v>
                </c:pt>
                <c:pt idx="310">
                  <c:v>23.14</c:v>
                </c:pt>
                <c:pt idx="311">
                  <c:v>24.35</c:v>
                </c:pt>
                <c:pt idx="312">
                  <c:v>25.29</c:v>
                </c:pt>
                <c:pt idx="313">
                  <c:v>27.39</c:v>
                </c:pt>
                <c:pt idx="314">
                  <c:v>27.7</c:v>
                </c:pt>
                <c:pt idx="315">
                  <c:v>24.29</c:v>
                </c:pt>
                <c:pt idx="316">
                  <c:v>26.35</c:v>
                </c:pt>
                <c:pt idx="317">
                  <c:v>28.91</c:v>
                </c:pt>
                <c:pt idx="318">
                  <c:v>28</c:v>
                </c:pt>
                <c:pt idx="319">
                  <c:v>28.8</c:v>
                </c:pt>
                <c:pt idx="320">
                  <c:v>30.56</c:v>
                </c:pt>
                <c:pt idx="321">
                  <c:v>29.71</c:v>
                </c:pt>
                <c:pt idx="322">
                  <c:v>30</c:v>
                </c:pt>
                <c:pt idx="323">
                  <c:v>25.19</c:v>
                </c:pt>
                <c:pt idx="324">
                  <c:v>24.49</c:v>
                </c:pt>
                <c:pt idx="325">
                  <c:v>24.97</c:v>
                </c:pt>
                <c:pt idx="326">
                  <c:v>23.01</c:v>
                </c:pt>
                <c:pt idx="327">
                  <c:v>22.99</c:v>
                </c:pt>
                <c:pt idx="328">
                  <c:v>24.63</c:v>
                </c:pt>
                <c:pt idx="329">
                  <c:v>23.95</c:v>
                </c:pt>
                <c:pt idx="330">
                  <c:v>22.76</c:v>
                </c:pt>
                <c:pt idx="331">
                  <c:v>23.77</c:v>
                </c:pt>
                <c:pt idx="332">
                  <c:v>22.51</c:v>
                </c:pt>
                <c:pt idx="333">
                  <c:v>18.760000000000002</c:v>
                </c:pt>
                <c:pt idx="334">
                  <c:v>16.059999999999999</c:v>
                </c:pt>
                <c:pt idx="335">
                  <c:v>15.95</c:v>
                </c:pt>
                <c:pt idx="336">
                  <c:v>17.04</c:v>
                </c:pt>
                <c:pt idx="337">
                  <c:v>18.239999999999998</c:v>
                </c:pt>
                <c:pt idx="338">
                  <c:v>22.29</c:v>
                </c:pt>
                <c:pt idx="339">
                  <c:v>23.98</c:v>
                </c:pt>
                <c:pt idx="340">
                  <c:v>24.44</c:v>
                </c:pt>
                <c:pt idx="341">
                  <c:v>23.45</c:v>
                </c:pt>
                <c:pt idx="342">
                  <c:v>24.99</c:v>
                </c:pt>
                <c:pt idx="343">
                  <c:v>25.68</c:v>
                </c:pt>
                <c:pt idx="344">
                  <c:v>27.14</c:v>
                </c:pt>
                <c:pt idx="345">
                  <c:v>25.99</c:v>
                </c:pt>
                <c:pt idx="346">
                  <c:v>23.68</c:v>
                </c:pt>
                <c:pt idx="347">
                  <c:v>26.68</c:v>
                </c:pt>
                <c:pt idx="348">
                  <c:v>30.3</c:v>
                </c:pt>
                <c:pt idx="349">
                  <c:v>32.229999999999997</c:v>
                </c:pt>
                <c:pt idx="350">
                  <c:v>29.23</c:v>
                </c:pt>
                <c:pt idx="351">
                  <c:v>24.48</c:v>
                </c:pt>
                <c:pt idx="352">
                  <c:v>25.15</c:v>
                </c:pt>
                <c:pt idx="353">
                  <c:v>27.22</c:v>
                </c:pt>
                <c:pt idx="354">
                  <c:v>27.95</c:v>
                </c:pt>
                <c:pt idx="355">
                  <c:v>28.5</c:v>
                </c:pt>
                <c:pt idx="356">
                  <c:v>25.66</c:v>
                </c:pt>
                <c:pt idx="357">
                  <c:v>27.32</c:v>
                </c:pt>
                <c:pt idx="358">
                  <c:v>27.47</c:v>
                </c:pt>
                <c:pt idx="359">
                  <c:v>28.63</c:v>
                </c:pt>
                <c:pt idx="360">
                  <c:v>30.11</c:v>
                </c:pt>
                <c:pt idx="361">
                  <c:v>30.69</c:v>
                </c:pt>
                <c:pt idx="362">
                  <c:v>32.159999999999997</c:v>
                </c:pt>
                <c:pt idx="363">
                  <c:v>32.340000000000003</c:v>
                </c:pt>
                <c:pt idx="364">
                  <c:v>35.68</c:v>
                </c:pt>
                <c:pt idx="365">
                  <c:v>33.450000000000003</c:v>
                </c:pt>
                <c:pt idx="366">
                  <c:v>35.89</c:v>
                </c:pt>
                <c:pt idx="367">
                  <c:v>39.46</c:v>
                </c:pt>
                <c:pt idx="368">
                  <c:v>40.42</c:v>
                </c:pt>
                <c:pt idx="369">
                  <c:v>45.36</c:v>
                </c:pt>
                <c:pt idx="370">
                  <c:v>39.89</c:v>
                </c:pt>
                <c:pt idx="371">
                  <c:v>34.07</c:v>
                </c:pt>
                <c:pt idx="372">
                  <c:v>37.56</c:v>
                </c:pt>
                <c:pt idx="373">
                  <c:v>39.72</c:v>
                </c:pt>
                <c:pt idx="374">
                  <c:v>45.73</c:v>
                </c:pt>
                <c:pt idx="375">
                  <c:v>45.25</c:v>
                </c:pt>
                <c:pt idx="376">
                  <c:v>43.19</c:v>
                </c:pt>
                <c:pt idx="377">
                  <c:v>49.28</c:v>
                </c:pt>
                <c:pt idx="378">
                  <c:v>52.79</c:v>
                </c:pt>
                <c:pt idx="379">
                  <c:v>58.67</c:v>
                </c:pt>
                <c:pt idx="380">
                  <c:v>58.79</c:v>
                </c:pt>
                <c:pt idx="381">
                  <c:v>55.31</c:v>
                </c:pt>
                <c:pt idx="382">
                  <c:v>49.97</c:v>
                </c:pt>
                <c:pt idx="383">
                  <c:v>50.85</c:v>
                </c:pt>
                <c:pt idx="384">
                  <c:v>55.85</c:v>
                </c:pt>
                <c:pt idx="385">
                  <c:v>52.8</c:v>
                </c:pt>
                <c:pt idx="386">
                  <c:v>55.31</c:v>
                </c:pt>
                <c:pt idx="387">
                  <c:v>62.41</c:v>
                </c:pt>
                <c:pt idx="388">
                  <c:v>64.39</c:v>
                </c:pt>
                <c:pt idx="389">
                  <c:v>63.79</c:v>
                </c:pt>
                <c:pt idx="390">
                  <c:v>67.989999999999995</c:v>
                </c:pt>
                <c:pt idx="391">
                  <c:v>66.45</c:v>
                </c:pt>
                <c:pt idx="392">
                  <c:v>57.29</c:v>
                </c:pt>
                <c:pt idx="393">
                  <c:v>52.7</c:v>
                </c:pt>
                <c:pt idx="394">
                  <c:v>52.7</c:v>
                </c:pt>
                <c:pt idx="395">
                  <c:v>54.97</c:v>
                </c:pt>
                <c:pt idx="396">
                  <c:v>49.57</c:v>
                </c:pt>
                <c:pt idx="397">
                  <c:v>53.77</c:v>
                </c:pt>
                <c:pt idx="398">
                  <c:v>56.31</c:v>
                </c:pt>
                <c:pt idx="399">
                  <c:v>60.45</c:v>
                </c:pt>
                <c:pt idx="400">
                  <c:v>61.55</c:v>
                </c:pt>
                <c:pt idx="401">
                  <c:v>65.239999999999995</c:v>
                </c:pt>
                <c:pt idx="402">
                  <c:v>70.75</c:v>
                </c:pt>
                <c:pt idx="403">
                  <c:v>68.28</c:v>
                </c:pt>
                <c:pt idx="404">
                  <c:v>72.34</c:v>
                </c:pt>
                <c:pt idx="405">
                  <c:v>78.61</c:v>
                </c:pt>
                <c:pt idx="406">
                  <c:v>85.53</c:v>
                </c:pt>
                <c:pt idx="407">
                  <c:v>83.21</c:v>
                </c:pt>
                <c:pt idx="408">
                  <c:v>84.82</c:v>
                </c:pt>
                <c:pt idx="409">
                  <c:v>87.41</c:v>
                </c:pt>
                <c:pt idx="410">
                  <c:v>96.96</c:v>
                </c:pt>
                <c:pt idx="411">
                  <c:v>104.72</c:v>
                </c:pt>
                <c:pt idx="412">
                  <c:v>116.55</c:v>
                </c:pt>
                <c:pt idx="413">
                  <c:v>126.22</c:v>
                </c:pt>
                <c:pt idx="414">
                  <c:v>127.77</c:v>
                </c:pt>
                <c:pt idx="415">
                  <c:v>111.19</c:v>
                </c:pt>
                <c:pt idx="416">
                  <c:v>96.38</c:v>
                </c:pt>
                <c:pt idx="417">
                  <c:v>70.84</c:v>
                </c:pt>
                <c:pt idx="418">
                  <c:v>49.1</c:v>
                </c:pt>
                <c:pt idx="419">
                  <c:v>35.590000000000003</c:v>
                </c:pt>
                <c:pt idx="420">
                  <c:v>36.840000000000003</c:v>
                </c:pt>
                <c:pt idx="421">
                  <c:v>38.56</c:v>
                </c:pt>
                <c:pt idx="422">
                  <c:v>45.96</c:v>
                </c:pt>
                <c:pt idx="423">
                  <c:v>49.58</c:v>
                </c:pt>
                <c:pt idx="424">
                  <c:v>56.77</c:v>
                </c:pt>
                <c:pt idx="425">
                  <c:v>66.37</c:v>
                </c:pt>
                <c:pt idx="426">
                  <c:v>63.46</c:v>
                </c:pt>
                <c:pt idx="427">
                  <c:v>68.09</c:v>
                </c:pt>
                <c:pt idx="428">
                  <c:v>67.650000000000006</c:v>
                </c:pt>
                <c:pt idx="429">
                  <c:v>72.06</c:v>
                </c:pt>
                <c:pt idx="430">
                  <c:v>74.400000000000006</c:v>
                </c:pt>
                <c:pt idx="431">
                  <c:v>72.67</c:v>
                </c:pt>
                <c:pt idx="432">
                  <c:v>75.069999999999993</c:v>
                </c:pt>
                <c:pt idx="433">
                  <c:v>73.73</c:v>
                </c:pt>
                <c:pt idx="434">
                  <c:v>76.77</c:v>
                </c:pt>
                <c:pt idx="435">
                  <c:v>80.03</c:v>
                </c:pt>
                <c:pt idx="436">
                  <c:v>71.150000000000006</c:v>
                </c:pt>
                <c:pt idx="437">
                  <c:v>71.91</c:v>
                </c:pt>
                <c:pt idx="438">
                  <c:v>73.27</c:v>
                </c:pt>
                <c:pt idx="439">
                  <c:v>73.52</c:v>
                </c:pt>
                <c:pt idx="440">
                  <c:v>73.150000000000006</c:v>
                </c:pt>
                <c:pt idx="441">
                  <c:v>76.900000000000006</c:v>
                </c:pt>
                <c:pt idx="442">
                  <c:v>79.92</c:v>
                </c:pt>
                <c:pt idx="443">
                  <c:v>85.59</c:v>
                </c:pt>
                <c:pt idx="444">
                  <c:v>87.61</c:v>
                </c:pt>
                <c:pt idx="445">
                  <c:v>91.42</c:v>
                </c:pt>
                <c:pt idx="446">
                  <c:v>102.43</c:v>
                </c:pt>
                <c:pt idx="447">
                  <c:v>113.02</c:v>
                </c:pt>
                <c:pt idx="448">
                  <c:v>107.98</c:v>
                </c:pt>
                <c:pt idx="449">
                  <c:v>105.38</c:v>
                </c:pt>
                <c:pt idx="450">
                  <c:v>105.94</c:v>
                </c:pt>
                <c:pt idx="451">
                  <c:v>99</c:v>
                </c:pt>
                <c:pt idx="452">
                  <c:v>101.05</c:v>
                </c:pt>
                <c:pt idx="453">
                  <c:v>101.99</c:v>
                </c:pt>
                <c:pt idx="454">
                  <c:v>107.67</c:v>
                </c:pt>
                <c:pt idx="455">
                  <c:v>106.52</c:v>
                </c:pt>
                <c:pt idx="456">
                  <c:v>105.25</c:v>
                </c:pt>
                <c:pt idx="457">
                  <c:v>108.08</c:v>
                </c:pt>
                <c:pt idx="458">
                  <c:v>111</c:v>
                </c:pt>
                <c:pt idx="459">
                  <c:v>108.54</c:v>
                </c:pt>
                <c:pt idx="460">
                  <c:v>103.26</c:v>
                </c:pt>
                <c:pt idx="461">
                  <c:v>92.18</c:v>
                </c:pt>
                <c:pt idx="462">
                  <c:v>92.99</c:v>
                </c:pt>
                <c:pt idx="463">
                  <c:v>97.04</c:v>
                </c:pt>
                <c:pt idx="464">
                  <c:v>101.82</c:v>
                </c:pt>
                <c:pt idx="465">
                  <c:v>100.92</c:v>
                </c:pt>
                <c:pt idx="466">
                  <c:v>98.07</c:v>
                </c:pt>
                <c:pt idx="467">
                  <c:v>93.7</c:v>
                </c:pt>
                <c:pt idx="468">
                  <c:v>97.91</c:v>
                </c:pt>
                <c:pt idx="469">
                  <c:v>99.23</c:v>
                </c:pt>
                <c:pt idx="470">
                  <c:v>99.11</c:v>
                </c:pt>
                <c:pt idx="471">
                  <c:v>96.45</c:v>
                </c:pt>
                <c:pt idx="472">
                  <c:v>98.5</c:v>
                </c:pt>
                <c:pt idx="473">
                  <c:v>97.17</c:v>
                </c:pt>
                <c:pt idx="474">
                  <c:v>101.56</c:v>
                </c:pt>
                <c:pt idx="475">
                  <c:v>104.16</c:v>
                </c:pt>
                <c:pt idx="476">
                  <c:v>103.49</c:v>
                </c:pt>
                <c:pt idx="477">
                  <c:v>97.84</c:v>
                </c:pt>
                <c:pt idx="478">
                  <c:v>90.36</c:v>
                </c:pt>
                <c:pt idx="479">
                  <c:v>90.57</c:v>
                </c:pt>
                <c:pt idx="480">
                  <c:v>89.63</c:v>
                </c:pt>
                <c:pt idx="481">
                  <c:v>96.04</c:v>
                </c:pt>
                <c:pt idx="482">
                  <c:v>97.04</c:v>
                </c:pt>
                <c:pt idx="483">
                  <c:v>97.3</c:v>
                </c:pt>
                <c:pt idx="484">
                  <c:v>98.44</c:v>
                </c:pt>
                <c:pt idx="485">
                  <c:v>99.99</c:v>
                </c:pt>
                <c:pt idx="486">
                  <c:v>96.45</c:v>
                </c:pt>
                <c:pt idx="487">
                  <c:v>93.036000000000001</c:v>
                </c:pt>
                <c:pt idx="488">
                  <c:v>89.71</c:v>
                </c:pt>
                <c:pt idx="489">
                  <c:v>87.5</c:v>
                </c:pt>
                <c:pt idx="490">
                  <c:v>87.5</c:v>
                </c:pt>
                <c:pt idx="491">
                  <c:v>87.5</c:v>
                </c:pt>
                <c:pt idx="492">
                  <c:v>88.5</c:v>
                </c:pt>
                <c:pt idx="493">
                  <c:v>89.5</c:v>
                </c:pt>
                <c:pt idx="494">
                  <c:v>89.5</c:v>
                </c:pt>
                <c:pt idx="495">
                  <c:v>90.5</c:v>
                </c:pt>
                <c:pt idx="496">
                  <c:v>90.5</c:v>
                </c:pt>
                <c:pt idx="497">
                  <c:v>92.5</c:v>
                </c:pt>
                <c:pt idx="498">
                  <c:v>94.5</c:v>
                </c:pt>
                <c:pt idx="499">
                  <c:v>93.5</c:v>
                </c:pt>
                <c:pt idx="500">
                  <c:v>92.5</c:v>
                </c:pt>
                <c:pt idx="501">
                  <c:v>90.5</c:v>
                </c:pt>
                <c:pt idx="502">
                  <c:v>90.5</c:v>
                </c:pt>
                <c:pt idx="503">
                  <c:v>90.5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Oil-M'!$A$548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Oil-M'!$A$41:$A$544</c:f>
              <c:numCache>
                <c:formatCode>mmmm\ yyyy</c:formatCode>
                <c:ptCount val="504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</c:numCache>
            </c:numRef>
          </c:cat>
          <c:val>
            <c:numRef>
              <c:f>'Crude Oil-M'!$D$41:$D$544</c:f>
              <c:numCache>
                <c:formatCode>0.00</c:formatCode>
                <c:ptCount val="504"/>
                <c:pt idx="0">
                  <c:v>48.888426581196576</c:v>
                </c:pt>
                <c:pt idx="1">
                  <c:v>62.797378858350953</c:v>
                </c:pt>
                <c:pt idx="2">
                  <c:v>63.538039916317999</c:v>
                </c:pt>
                <c:pt idx="3">
                  <c:v>63.092152016632021</c:v>
                </c:pt>
                <c:pt idx="4">
                  <c:v>63.915769382716043</c:v>
                </c:pt>
                <c:pt idx="5">
                  <c:v>63.588766857142858</c:v>
                </c:pt>
                <c:pt idx="6">
                  <c:v>61.701620689655172</c:v>
                </c:pt>
                <c:pt idx="7">
                  <c:v>60.625036633266532</c:v>
                </c:pt>
                <c:pt idx="8">
                  <c:v>59.079098577075094</c:v>
                </c:pt>
                <c:pt idx="9">
                  <c:v>58.194710274509802</c:v>
                </c:pt>
                <c:pt idx="10">
                  <c:v>58.046648310679608</c:v>
                </c:pt>
                <c:pt idx="11">
                  <c:v>58.932379036608864</c:v>
                </c:pt>
                <c:pt idx="12">
                  <c:v>58.253565812619499</c:v>
                </c:pt>
                <c:pt idx="13">
                  <c:v>59.191326615969587</c:v>
                </c:pt>
                <c:pt idx="14">
                  <c:v>60.00638424242424</c:v>
                </c:pt>
                <c:pt idx="15">
                  <c:v>59.689915018867922</c:v>
                </c:pt>
                <c:pt idx="16">
                  <c:v>59.622434877589455</c:v>
                </c:pt>
                <c:pt idx="17">
                  <c:v>63.100959626168219</c:v>
                </c:pt>
                <c:pt idx="18">
                  <c:v>61.986514592592584</c:v>
                </c:pt>
                <c:pt idx="19">
                  <c:v>62.726186346863464</c:v>
                </c:pt>
                <c:pt idx="20">
                  <c:v>61.349039999999995</c:v>
                </c:pt>
                <c:pt idx="21">
                  <c:v>63.708140910746806</c:v>
                </c:pt>
                <c:pt idx="22">
                  <c:v>64.886748354430367</c:v>
                </c:pt>
                <c:pt idx="23">
                  <c:v>63.54970999999999</c:v>
                </c:pt>
                <c:pt idx="24">
                  <c:v>56.737478351254474</c:v>
                </c:pt>
                <c:pt idx="25">
                  <c:v>56.593300465116272</c:v>
                </c:pt>
                <c:pt idx="26">
                  <c:v>57.55732849999999</c:v>
                </c:pt>
                <c:pt idx="27">
                  <c:v>56.944400071301246</c:v>
                </c:pt>
                <c:pt idx="28">
                  <c:v>56.726107021276604</c:v>
                </c:pt>
                <c:pt idx="29">
                  <c:v>56.720511604938281</c:v>
                </c:pt>
                <c:pt idx="30">
                  <c:v>56.547550807017544</c:v>
                </c:pt>
                <c:pt idx="31">
                  <c:v>56.542948830715538</c:v>
                </c:pt>
                <c:pt idx="32">
                  <c:v>55.792833541666674</c:v>
                </c:pt>
                <c:pt idx="33">
                  <c:v>55.586162417962008</c:v>
                </c:pt>
                <c:pt idx="34">
                  <c:v>55.76438843373495</c:v>
                </c:pt>
                <c:pt idx="35">
                  <c:v>56.009012260273977</c:v>
                </c:pt>
                <c:pt idx="36">
                  <c:v>57.348520545144801</c:v>
                </c:pt>
                <c:pt idx="37">
                  <c:v>58.337338954468805</c:v>
                </c:pt>
                <c:pt idx="38">
                  <c:v>58.203815167785237</c:v>
                </c:pt>
                <c:pt idx="39">
                  <c:v>57.100050933333328</c:v>
                </c:pt>
                <c:pt idx="40">
                  <c:v>57.940759999999997</c:v>
                </c:pt>
                <c:pt idx="41">
                  <c:v>57.692885090909101</c:v>
                </c:pt>
                <c:pt idx="42">
                  <c:v>56.662654999999994</c:v>
                </c:pt>
                <c:pt idx="43">
                  <c:v>57.321579836333882</c:v>
                </c:pt>
                <c:pt idx="44">
                  <c:v>56.434000000000005</c:v>
                </c:pt>
                <c:pt idx="45">
                  <c:v>56.391541818181821</c:v>
                </c:pt>
                <c:pt idx="46">
                  <c:v>56.220128322580642</c:v>
                </c:pt>
                <c:pt idx="47">
                  <c:v>56.52383460674158</c:v>
                </c:pt>
                <c:pt idx="48">
                  <c:v>55.25001263157894</c:v>
                </c:pt>
                <c:pt idx="49">
                  <c:v>54.570349777777778</c:v>
                </c:pt>
                <c:pt idx="50">
                  <c:v>54.828150977917979</c:v>
                </c:pt>
                <c:pt idx="51">
                  <c:v>53.764416901408453</c:v>
                </c:pt>
                <c:pt idx="52">
                  <c:v>53.67116272868217</c:v>
                </c:pt>
                <c:pt idx="53">
                  <c:v>53.368421292307687</c:v>
                </c:pt>
                <c:pt idx="54">
                  <c:v>52.778906931297712</c:v>
                </c:pt>
                <c:pt idx="55">
                  <c:v>52.349939544764801</c:v>
                </c:pt>
                <c:pt idx="56">
                  <c:v>52.128745684210521</c:v>
                </c:pt>
                <c:pt idx="57">
                  <c:v>52.018175081967222</c:v>
                </c:pt>
                <c:pt idx="58">
                  <c:v>52.098715614814815</c:v>
                </c:pt>
                <c:pt idx="59">
                  <c:v>52.494539381443289</c:v>
                </c:pt>
                <c:pt idx="60">
                  <c:v>53.985164963503649</c:v>
                </c:pt>
                <c:pt idx="61">
                  <c:v>54.749191445086716</c:v>
                </c:pt>
                <c:pt idx="62">
                  <c:v>56.009888927038631</c:v>
                </c:pt>
                <c:pt idx="63">
                  <c:v>59.408347988668559</c:v>
                </c:pt>
                <c:pt idx="64">
                  <c:v>63.487568627450983</c:v>
                </c:pt>
                <c:pt idx="65">
                  <c:v>69.492091246537413</c:v>
                </c:pt>
                <c:pt idx="66">
                  <c:v>75.463054301369866</c:v>
                </c:pt>
                <c:pt idx="67">
                  <c:v>77.627392238805967</c:v>
                </c:pt>
                <c:pt idx="68">
                  <c:v>80.360279247311823</c:v>
                </c:pt>
                <c:pt idx="69">
                  <c:v>79.473656648936171</c:v>
                </c:pt>
                <c:pt idx="70">
                  <c:v>84.821326210526308</c:v>
                </c:pt>
                <c:pt idx="71">
                  <c:v>89.69227875162548</c:v>
                </c:pt>
                <c:pt idx="72">
                  <c:v>94.055419230769218</c:v>
                </c:pt>
                <c:pt idx="73">
                  <c:v>97.847835949367081</c:v>
                </c:pt>
                <c:pt idx="74">
                  <c:v>99.542200149812743</c:v>
                </c:pt>
                <c:pt idx="75">
                  <c:v>98.911740222496903</c:v>
                </c:pt>
                <c:pt idx="76">
                  <c:v>100.25015505507956</c:v>
                </c:pt>
                <c:pt idx="77">
                  <c:v>99.711813430303039</c:v>
                </c:pt>
                <c:pt idx="78">
                  <c:v>99.67774813559322</c:v>
                </c:pt>
                <c:pt idx="79">
                  <c:v>98.758190192307694</c:v>
                </c:pt>
                <c:pt idx="80">
                  <c:v>97.991096734207403</c:v>
                </c:pt>
                <c:pt idx="81">
                  <c:v>97.544410247933897</c:v>
                </c:pt>
                <c:pt idx="82">
                  <c:v>97.800913130841124</c:v>
                </c:pt>
                <c:pt idx="83">
                  <c:v>98.386471620370386</c:v>
                </c:pt>
                <c:pt idx="84">
                  <c:v>106.29377821100918</c:v>
                </c:pt>
                <c:pt idx="85">
                  <c:v>105.7341409090909</c:v>
                </c:pt>
                <c:pt idx="86">
                  <c:v>103.16009566591423</c:v>
                </c:pt>
                <c:pt idx="87">
                  <c:v>102.84896112233444</c:v>
                </c:pt>
                <c:pt idx="88">
                  <c:v>100.64495054626533</c:v>
                </c:pt>
                <c:pt idx="89">
                  <c:v>97.619918099447503</c:v>
                </c:pt>
                <c:pt idx="90">
                  <c:v>95.379691453551914</c:v>
                </c:pt>
                <c:pt idx="91">
                  <c:v>92.688950889370929</c:v>
                </c:pt>
                <c:pt idx="92">
                  <c:v>90.819130225563896</c:v>
                </c:pt>
                <c:pt idx="93">
                  <c:v>90.501876102783726</c:v>
                </c:pt>
                <c:pt idx="94">
                  <c:v>92.099864776119404</c:v>
                </c:pt>
                <c:pt idx="95">
                  <c:v>91.147041657810846</c:v>
                </c:pt>
                <c:pt idx="96">
                  <c:v>89.82117567796611</c:v>
                </c:pt>
                <c:pt idx="97">
                  <c:v>89.385472101372756</c:v>
                </c:pt>
                <c:pt idx="98">
                  <c:v>85.833230960929257</c:v>
                </c:pt>
                <c:pt idx="99">
                  <c:v>82.422973389473682</c:v>
                </c:pt>
                <c:pt idx="100">
                  <c:v>81.549940437956224</c:v>
                </c:pt>
                <c:pt idx="101">
                  <c:v>83.109326639175251</c:v>
                </c:pt>
                <c:pt idx="102">
                  <c:v>81.826685374358973</c:v>
                </c:pt>
                <c:pt idx="103">
                  <c:v>80.462618423746179</c:v>
                </c:pt>
                <c:pt idx="104">
                  <c:v>80.657975312180142</c:v>
                </c:pt>
                <c:pt idx="105">
                  <c:v>80.937095698267086</c:v>
                </c:pt>
                <c:pt idx="106">
                  <c:v>80.557132285714289</c:v>
                </c:pt>
                <c:pt idx="107">
                  <c:v>80.218422313203689</c:v>
                </c:pt>
                <c:pt idx="108">
                  <c:v>76.520934014300295</c:v>
                </c:pt>
                <c:pt idx="109">
                  <c:v>74.884780571428578</c:v>
                </c:pt>
                <c:pt idx="110">
                  <c:v>69.14187592252803</c:v>
                </c:pt>
                <c:pt idx="111">
                  <c:v>67.492913157894733</c:v>
                </c:pt>
                <c:pt idx="112">
                  <c:v>68.615685362903236</c:v>
                </c:pt>
                <c:pt idx="113">
                  <c:v>70.157763661971842</c:v>
                </c:pt>
                <c:pt idx="114">
                  <c:v>68.75299895791585</c:v>
                </c:pt>
                <c:pt idx="115">
                  <c:v>70.310671328671333</c:v>
                </c:pt>
                <c:pt idx="116">
                  <c:v>70.195631314741021</c:v>
                </c:pt>
                <c:pt idx="117">
                  <c:v>70.224769166666675</c:v>
                </c:pt>
                <c:pt idx="118">
                  <c:v>68.647681147378833</c:v>
                </c:pt>
                <c:pt idx="119">
                  <c:v>68.938681262327421</c:v>
                </c:pt>
                <c:pt idx="120">
                  <c:v>67.297673653281109</c:v>
                </c:pt>
                <c:pt idx="121">
                  <c:v>67.225499376218323</c:v>
                </c:pt>
                <c:pt idx="122">
                  <c:v>67.122248979591845</c:v>
                </c:pt>
                <c:pt idx="123">
                  <c:v>67.231869854791867</c:v>
                </c:pt>
                <c:pt idx="124">
                  <c:v>67.447720734299537</c:v>
                </c:pt>
                <c:pt idx="125">
                  <c:v>67.156591359691433</c:v>
                </c:pt>
                <c:pt idx="126">
                  <c:v>66.463097022094146</c:v>
                </c:pt>
                <c:pt idx="127">
                  <c:v>66.089291494252876</c:v>
                </c:pt>
                <c:pt idx="128">
                  <c:v>65.398610506208215</c:v>
                </c:pt>
                <c:pt idx="129">
                  <c:v>65.354012216936255</c:v>
                </c:pt>
                <c:pt idx="130">
                  <c:v>65.116597378917376</c:v>
                </c:pt>
                <c:pt idx="131">
                  <c:v>63.364932625592424</c:v>
                </c:pt>
                <c:pt idx="132">
                  <c:v>62.048753112582787</c:v>
                </c:pt>
                <c:pt idx="133">
                  <c:v>60.576325531514577</c:v>
                </c:pt>
                <c:pt idx="134">
                  <c:v>60.761845692883888</c:v>
                </c:pt>
                <c:pt idx="135">
                  <c:v>61.517861345794387</c:v>
                </c:pt>
                <c:pt idx="136">
                  <c:v>61.425344776119395</c:v>
                </c:pt>
                <c:pt idx="137">
                  <c:v>60.477154418604648</c:v>
                </c:pt>
                <c:pt idx="138">
                  <c:v>58.858495561745599</c:v>
                </c:pt>
                <c:pt idx="139">
                  <c:v>58.837842038924933</c:v>
                </c:pt>
                <c:pt idx="140">
                  <c:v>58.618632525439409</c:v>
                </c:pt>
                <c:pt idx="141">
                  <c:v>58.908271741935486</c:v>
                </c:pt>
                <c:pt idx="142">
                  <c:v>59.360355522935777</c:v>
                </c:pt>
                <c:pt idx="143">
                  <c:v>57.1065873607306</c:v>
                </c:pt>
                <c:pt idx="144">
                  <c:v>54.120012993630574</c:v>
                </c:pt>
                <c:pt idx="145">
                  <c:v>39.386294949863263</c:v>
                </c:pt>
                <c:pt idx="146">
                  <c:v>31.096259505041246</c:v>
                </c:pt>
                <c:pt idx="147">
                  <c:v>28.862205519779209</c:v>
                </c:pt>
                <c:pt idx="148">
                  <c:v>28.826544330275226</c:v>
                </c:pt>
                <c:pt idx="149">
                  <c:v>26.714808957952467</c:v>
                </c:pt>
                <c:pt idx="150">
                  <c:v>23.770807634703196</c:v>
                </c:pt>
                <c:pt idx="151">
                  <c:v>25.838867262773721</c:v>
                </c:pt>
                <c:pt idx="152">
                  <c:v>27.870435090909091</c:v>
                </c:pt>
                <c:pt idx="153">
                  <c:v>27.668305698729579</c:v>
                </c:pt>
                <c:pt idx="154">
                  <c:v>29.087693985507244</c:v>
                </c:pt>
                <c:pt idx="155">
                  <c:v>30.511488555956678</c:v>
                </c:pt>
                <c:pt idx="156">
                  <c:v>35.230111490125665</c:v>
                </c:pt>
                <c:pt idx="157">
                  <c:v>36.235076994633275</c:v>
                </c:pt>
                <c:pt idx="158">
                  <c:v>36.701282495543673</c:v>
                </c:pt>
                <c:pt idx="159">
                  <c:v>37.872129937888204</c:v>
                </c:pt>
                <c:pt idx="160">
                  <c:v>38.531661061946906</c:v>
                </c:pt>
                <c:pt idx="161">
                  <c:v>39.328848599118942</c:v>
                </c:pt>
                <c:pt idx="162">
                  <c:v>40.378234586994736</c:v>
                </c:pt>
                <c:pt idx="163">
                  <c:v>40.326840524934383</c:v>
                </c:pt>
                <c:pt idx="164">
                  <c:v>38.626182842197039</c:v>
                </c:pt>
                <c:pt idx="165">
                  <c:v>38.442434678260874</c:v>
                </c:pt>
                <c:pt idx="166">
                  <c:v>37.502893795493939</c:v>
                </c:pt>
                <c:pt idx="167">
                  <c:v>35.498002768166096</c:v>
                </c:pt>
                <c:pt idx="168">
                  <c:v>31.776334655172413</c:v>
                </c:pt>
                <c:pt idx="169">
                  <c:v>31.680578554216872</c:v>
                </c:pt>
                <c:pt idx="170">
                  <c:v>30.165472171673819</c:v>
                </c:pt>
                <c:pt idx="171">
                  <c:v>31.797042252559727</c:v>
                </c:pt>
                <c:pt idx="172">
                  <c:v>32.345302365957444</c:v>
                </c:pt>
                <c:pt idx="173">
                  <c:v>31.338845762711866</c:v>
                </c:pt>
                <c:pt idx="174">
                  <c:v>29.817416675105484</c:v>
                </c:pt>
                <c:pt idx="175">
                  <c:v>28.709746823529414</c:v>
                </c:pt>
                <c:pt idx="176">
                  <c:v>27.631310995815902</c:v>
                </c:pt>
                <c:pt idx="177">
                  <c:v>25.967170809007509</c:v>
                </c:pt>
                <c:pt idx="178">
                  <c:v>25.107379351620946</c:v>
                </c:pt>
                <c:pt idx="179">
                  <c:v>27.89029126760563</c:v>
                </c:pt>
                <c:pt idx="180">
                  <c:v>31.574395907590759</c:v>
                </c:pt>
                <c:pt idx="181">
                  <c:v>32.588874638157897</c:v>
                </c:pt>
                <c:pt idx="182">
                  <c:v>34.693612864157117</c:v>
                </c:pt>
                <c:pt idx="183">
                  <c:v>37.967297839155151</c:v>
                </c:pt>
                <c:pt idx="184">
                  <c:v>36.74164413904608</c:v>
                </c:pt>
                <c:pt idx="185">
                  <c:v>35.123684867042705</c:v>
                </c:pt>
                <c:pt idx="186">
                  <c:v>34.474273124497991</c:v>
                </c:pt>
                <c:pt idx="187">
                  <c:v>33.017883598393574</c:v>
                </c:pt>
                <c:pt idx="188">
                  <c:v>33.684074935897435</c:v>
                </c:pt>
                <c:pt idx="189">
                  <c:v>34.797614704944181</c:v>
                </c:pt>
                <c:pt idx="190">
                  <c:v>34.716269038919783</c:v>
                </c:pt>
                <c:pt idx="191">
                  <c:v>37.874275376088683</c:v>
                </c:pt>
                <c:pt idx="192">
                  <c:v>38.378569380392165</c:v>
                </c:pt>
                <c:pt idx="193">
                  <c:v>36.8680038125</c:v>
                </c:pt>
                <c:pt idx="194">
                  <c:v>35.137617604976676</c:v>
                </c:pt>
                <c:pt idx="195">
                  <c:v>30.835811761055083</c:v>
                </c:pt>
                <c:pt idx="196">
                  <c:v>29.697708536018592</c:v>
                </c:pt>
                <c:pt idx="197">
                  <c:v>27.825103464203234</c:v>
                </c:pt>
                <c:pt idx="198">
                  <c:v>30.238364628352489</c:v>
                </c:pt>
                <c:pt idx="199">
                  <c:v>43.981315319148933</c:v>
                </c:pt>
                <c:pt idx="200">
                  <c:v>53.801950550943396</c:v>
                </c:pt>
                <c:pt idx="201">
                  <c:v>58.8043271964018</c:v>
                </c:pt>
                <c:pt idx="202">
                  <c:v>53.872237277486917</c:v>
                </c:pt>
                <c:pt idx="203">
                  <c:v>45.440347064083454</c:v>
                </c:pt>
                <c:pt idx="204">
                  <c:v>39.497587824795843</c:v>
                </c:pt>
                <c:pt idx="205">
                  <c:v>32.388773590504449</c:v>
                </c:pt>
                <c:pt idx="206">
                  <c:v>31.114461186943618</c:v>
                </c:pt>
                <c:pt idx="207">
                  <c:v>32.352170777202076</c:v>
                </c:pt>
                <c:pt idx="208">
                  <c:v>32.303255575221236</c:v>
                </c:pt>
                <c:pt idx="209">
                  <c:v>31.190774176470587</c:v>
                </c:pt>
                <c:pt idx="210">
                  <c:v>31.775579618208518</c:v>
                </c:pt>
                <c:pt idx="211">
                  <c:v>32.678069663250362</c:v>
                </c:pt>
                <c:pt idx="212">
                  <c:v>33.08768175182481</c:v>
                </c:pt>
                <c:pt idx="213">
                  <c:v>34.534918775510199</c:v>
                </c:pt>
                <c:pt idx="214">
                  <c:v>33.501562119013073</c:v>
                </c:pt>
                <c:pt idx="215">
                  <c:v>29.641184746743857</c:v>
                </c:pt>
                <c:pt idx="216">
                  <c:v>27.773908604483008</c:v>
                </c:pt>
                <c:pt idx="217">
                  <c:v>27.541656565656567</c:v>
                </c:pt>
                <c:pt idx="218">
                  <c:v>28.060116865564343</c:v>
                </c:pt>
                <c:pt idx="219">
                  <c:v>29.728318880918223</c:v>
                </c:pt>
                <c:pt idx="220">
                  <c:v>32.089553929849679</c:v>
                </c:pt>
                <c:pt idx="221">
                  <c:v>33.76897550321199</c:v>
                </c:pt>
                <c:pt idx="222">
                  <c:v>33.520009281138783</c:v>
                </c:pt>
                <c:pt idx="223">
                  <c:v>32.6183046875</c:v>
                </c:pt>
                <c:pt idx="224">
                  <c:v>32.56586177179306</c:v>
                </c:pt>
                <c:pt idx="225">
                  <c:v>32.562663824982351</c:v>
                </c:pt>
                <c:pt idx="226">
                  <c:v>30.892784236453199</c:v>
                </c:pt>
                <c:pt idx="227">
                  <c:v>28.401534954321857</c:v>
                </c:pt>
                <c:pt idx="228">
                  <c:v>28.068188235294123</c:v>
                </c:pt>
                <c:pt idx="229">
                  <c:v>29.026351055206149</c:v>
                </c:pt>
                <c:pt idx="230">
                  <c:v>29.668447117934402</c:v>
                </c:pt>
                <c:pt idx="231">
                  <c:v>30.444615159944373</c:v>
                </c:pt>
                <c:pt idx="232">
                  <c:v>29.599091844660197</c:v>
                </c:pt>
                <c:pt idx="233">
                  <c:v>27.776419126819128</c:v>
                </c:pt>
                <c:pt idx="234">
                  <c:v>26.103415058823526</c:v>
                </c:pt>
                <c:pt idx="235">
                  <c:v>25.769233038674034</c:v>
                </c:pt>
                <c:pt idx="236">
                  <c:v>25.207168772413794</c:v>
                </c:pt>
                <c:pt idx="237">
                  <c:v>25.54571403846154</c:v>
                </c:pt>
                <c:pt idx="238">
                  <c:v>22.959201232876712</c:v>
                </c:pt>
                <c:pt idx="239">
                  <c:v>20.482295119617223</c:v>
                </c:pt>
                <c:pt idx="240">
                  <c:v>21.085674832535883</c:v>
                </c:pt>
                <c:pt idx="241">
                  <c:v>20.979392229038854</c:v>
                </c:pt>
                <c:pt idx="242">
                  <c:v>21.376472658055743</c:v>
                </c:pt>
                <c:pt idx="243">
                  <c:v>23.566218641304346</c:v>
                </c:pt>
                <c:pt idx="244">
                  <c:v>25.459273925423727</c:v>
                </c:pt>
                <c:pt idx="245">
                  <c:v>27.487467099391477</c:v>
                </c:pt>
                <c:pt idx="246">
                  <c:v>28.166540377358491</c:v>
                </c:pt>
                <c:pt idx="247">
                  <c:v>26.67608144966443</c:v>
                </c:pt>
                <c:pt idx="248">
                  <c:v>25.42398818486269</c:v>
                </c:pt>
                <c:pt idx="249">
                  <c:v>25.981861392235611</c:v>
                </c:pt>
                <c:pt idx="250">
                  <c:v>26.21508822429907</c:v>
                </c:pt>
                <c:pt idx="251">
                  <c:v>25.081852684876747</c:v>
                </c:pt>
                <c:pt idx="252">
                  <c:v>26.251682232558139</c:v>
                </c:pt>
                <c:pt idx="253">
                  <c:v>27.209774128561964</c:v>
                </c:pt>
                <c:pt idx="254">
                  <c:v>27.155786481481485</c:v>
                </c:pt>
                <c:pt idx="255">
                  <c:v>29.390240579710145</c:v>
                </c:pt>
                <c:pt idx="256">
                  <c:v>29.112671768573307</c:v>
                </c:pt>
                <c:pt idx="257">
                  <c:v>27.286367637795276</c:v>
                </c:pt>
                <c:pt idx="258">
                  <c:v>25.796614678899083</c:v>
                </c:pt>
                <c:pt idx="259">
                  <c:v>25.808414545454543</c:v>
                </c:pt>
                <c:pt idx="260">
                  <c:v>26.039615388634882</c:v>
                </c:pt>
                <c:pt idx="261">
                  <c:v>25.318968625407166</c:v>
                </c:pt>
                <c:pt idx="262">
                  <c:v>25.6430383344177</c:v>
                </c:pt>
                <c:pt idx="263">
                  <c:v>27.175441117608841</c:v>
                </c:pt>
                <c:pt idx="264">
                  <c:v>26.957798371040727</c:v>
                </c:pt>
                <c:pt idx="265">
                  <c:v>27.351996722580644</c:v>
                </c:pt>
                <c:pt idx="266">
                  <c:v>30.532051704180063</c:v>
                </c:pt>
                <c:pt idx="267">
                  <c:v>32.600274618834078</c:v>
                </c:pt>
                <c:pt idx="268">
                  <c:v>30.691953657289002</c:v>
                </c:pt>
                <c:pt idx="269">
                  <c:v>29.415174677728146</c:v>
                </c:pt>
                <c:pt idx="270">
                  <c:v>29.784459617834397</c:v>
                </c:pt>
                <c:pt idx="271">
                  <c:v>31.158010101781173</c:v>
                </c:pt>
                <c:pt idx="272">
                  <c:v>33.343654939759034</c:v>
                </c:pt>
                <c:pt idx="273">
                  <c:v>35.017814867256632</c:v>
                </c:pt>
                <c:pt idx="274">
                  <c:v>34.065619004410841</c:v>
                </c:pt>
                <c:pt idx="275">
                  <c:v>34.819725405405407</c:v>
                </c:pt>
                <c:pt idx="276">
                  <c:v>34.454845621079045</c:v>
                </c:pt>
                <c:pt idx="277">
                  <c:v>31.193124909204759</c:v>
                </c:pt>
                <c:pt idx="278">
                  <c:v>28.605664180225283</c:v>
                </c:pt>
                <c:pt idx="279">
                  <c:v>26.603341263289554</c:v>
                </c:pt>
                <c:pt idx="280">
                  <c:v>27.677620888055035</c:v>
                </c:pt>
                <c:pt idx="281">
                  <c:v>25.838677028714105</c:v>
                </c:pt>
                <c:pt idx="282">
                  <c:v>26.014695785536158</c:v>
                </c:pt>
                <c:pt idx="283">
                  <c:v>26.647323482587066</c:v>
                </c:pt>
                <c:pt idx="284">
                  <c:v>26.418398635235736</c:v>
                </c:pt>
                <c:pt idx="285">
                  <c:v>27.66932450773994</c:v>
                </c:pt>
                <c:pt idx="286">
                  <c:v>26.380972467532466</c:v>
                </c:pt>
                <c:pt idx="287">
                  <c:v>23.518817181705806</c:v>
                </c:pt>
                <c:pt idx="288">
                  <c:v>21.10398560493827</c:v>
                </c:pt>
                <c:pt idx="289">
                  <c:v>19.616544888888889</c:v>
                </c:pt>
                <c:pt idx="290">
                  <c:v>18.173285580246912</c:v>
                </c:pt>
                <c:pt idx="291">
                  <c:v>18.842198988902588</c:v>
                </c:pt>
                <c:pt idx="292">
                  <c:v>18.502390873308734</c:v>
                </c:pt>
                <c:pt idx="293">
                  <c:v>17.014184004914007</c:v>
                </c:pt>
                <c:pt idx="294">
                  <c:v>16.884769485294118</c:v>
                </c:pt>
                <c:pt idx="295">
                  <c:v>16.557482643818851</c:v>
                </c:pt>
                <c:pt idx="296">
                  <c:v>18.634015241590212</c:v>
                </c:pt>
                <c:pt idx="297">
                  <c:v>17.627815472849299</c:v>
                </c:pt>
                <c:pt idx="298">
                  <c:v>15.978000024375381</c:v>
                </c:pt>
                <c:pt idx="299">
                  <c:v>13.626900510948905</c:v>
                </c:pt>
                <c:pt idx="300">
                  <c:v>14.717478664238008</c:v>
                </c:pt>
                <c:pt idx="301">
                  <c:v>14.963735689131756</c:v>
                </c:pt>
                <c:pt idx="302">
                  <c:v>17.517070145631067</c:v>
                </c:pt>
                <c:pt idx="303">
                  <c:v>21.312535696202531</c:v>
                </c:pt>
                <c:pt idx="304">
                  <c:v>22.377616698795183</c:v>
                </c:pt>
                <c:pt idx="305">
                  <c:v>22.866273710843373</c:v>
                </c:pt>
                <c:pt idx="306">
                  <c:v>25.833004079184164</c:v>
                </c:pt>
                <c:pt idx="307">
                  <c:v>27.927091418312383</c:v>
                </c:pt>
                <c:pt idx="308">
                  <c:v>30.767953182359953</c:v>
                </c:pt>
                <c:pt idx="309">
                  <c:v>30.684657656157054</c:v>
                </c:pt>
                <c:pt idx="310">
                  <c:v>32.783443847980998</c:v>
                </c:pt>
                <c:pt idx="311">
                  <c:v>34.415955331753558</c:v>
                </c:pt>
                <c:pt idx="312">
                  <c:v>35.638972734790308</c:v>
                </c:pt>
                <c:pt idx="313">
                  <c:v>38.43938378823529</c:v>
                </c:pt>
                <c:pt idx="314">
                  <c:v>38.647104795321631</c:v>
                </c:pt>
                <c:pt idx="315">
                  <c:v>33.909294815681683</c:v>
                </c:pt>
                <c:pt idx="316">
                  <c:v>36.720633528037389</c:v>
                </c:pt>
                <c:pt idx="317">
                  <c:v>40.054217398373979</c:v>
                </c:pt>
                <c:pt idx="318">
                  <c:v>38.681116386797918</c:v>
                </c:pt>
                <c:pt idx="319">
                  <c:v>39.786291140706425</c:v>
                </c:pt>
                <c:pt idx="320">
                  <c:v>41.998805161290321</c:v>
                </c:pt>
                <c:pt idx="321">
                  <c:v>40.760206532489939</c:v>
                </c:pt>
                <c:pt idx="322">
                  <c:v>41.087187141216994</c:v>
                </c:pt>
                <c:pt idx="323">
                  <c:v>34.420504719358533</c:v>
                </c:pt>
                <c:pt idx="324">
                  <c:v>33.273430546697035</c:v>
                </c:pt>
                <c:pt idx="325">
                  <c:v>33.84848075</c:v>
                </c:pt>
                <c:pt idx="326">
                  <c:v>31.173859148211246</c:v>
                </c:pt>
                <c:pt idx="327">
                  <c:v>31.093792539682536</c:v>
                </c:pt>
                <c:pt idx="328">
                  <c:v>33.142783688663286</c:v>
                </c:pt>
                <c:pt idx="329">
                  <c:v>32.155213393359595</c:v>
                </c:pt>
                <c:pt idx="330">
                  <c:v>30.609197835400227</c:v>
                </c:pt>
                <c:pt idx="331">
                  <c:v>31.967514611048479</c:v>
                </c:pt>
                <c:pt idx="332">
                  <c:v>30.153996608646832</c:v>
                </c:pt>
                <c:pt idx="333">
                  <c:v>25.201313603603605</c:v>
                </c:pt>
                <c:pt idx="334">
                  <c:v>21.586413385915492</c:v>
                </c:pt>
                <c:pt idx="335">
                  <c:v>21.450646110484779</c:v>
                </c:pt>
                <c:pt idx="336">
                  <c:v>22.877863725379854</c:v>
                </c:pt>
                <c:pt idx="337">
                  <c:v>24.447707325842696</c:v>
                </c:pt>
                <c:pt idx="338">
                  <c:v>29.792376941176471</c:v>
                </c:pt>
                <c:pt idx="339">
                  <c:v>31.908191901840492</c:v>
                </c:pt>
                <c:pt idx="340">
                  <c:v>32.484041359331478</c:v>
                </c:pt>
                <c:pt idx="341">
                  <c:v>31.150844209354119</c:v>
                </c:pt>
                <c:pt idx="342">
                  <c:v>33.122801133333333</c:v>
                </c:pt>
                <c:pt idx="343">
                  <c:v>33.943069961218839</c:v>
                </c:pt>
                <c:pt idx="344">
                  <c:v>35.813331548672565</c:v>
                </c:pt>
                <c:pt idx="345">
                  <c:v>34.220109293598235</c:v>
                </c:pt>
                <c:pt idx="346">
                  <c:v>31.127079493112948</c:v>
                </c:pt>
                <c:pt idx="347">
                  <c:v>35.012671771177118</c:v>
                </c:pt>
                <c:pt idx="348">
                  <c:v>39.589057393209195</c:v>
                </c:pt>
                <c:pt idx="349">
                  <c:v>41.88137531590413</c:v>
                </c:pt>
                <c:pt idx="350">
                  <c:v>37.92105333333334</c:v>
                </c:pt>
                <c:pt idx="351">
                  <c:v>31.880068820960698</c:v>
                </c:pt>
                <c:pt idx="352">
                  <c:v>32.806325533078187</c:v>
                </c:pt>
                <c:pt idx="353">
                  <c:v>35.467704598580006</c:v>
                </c:pt>
                <c:pt idx="354">
                  <c:v>36.299944583560155</c:v>
                </c:pt>
                <c:pt idx="355">
                  <c:v>36.853759349593496</c:v>
                </c:pt>
                <c:pt idx="356">
                  <c:v>33.073757622906534</c:v>
                </c:pt>
                <c:pt idx="357">
                  <c:v>35.251458474851276</c:v>
                </c:pt>
                <c:pt idx="358">
                  <c:v>35.425846551351349</c:v>
                </c:pt>
                <c:pt idx="359">
                  <c:v>36.822285433962264</c:v>
                </c:pt>
                <c:pt idx="360">
                  <c:v>38.559483392377885</c:v>
                </c:pt>
                <c:pt idx="361">
                  <c:v>39.218039228709159</c:v>
                </c:pt>
                <c:pt idx="362">
                  <c:v>41.008658129342592</c:v>
                </c:pt>
                <c:pt idx="363">
                  <c:v>41.172167897545364</c:v>
                </c:pt>
                <c:pt idx="364">
                  <c:v>45.231244038257174</c:v>
                </c:pt>
                <c:pt idx="365">
                  <c:v>42.247155214399157</c:v>
                </c:pt>
                <c:pt idx="366">
                  <c:v>45.280919323109465</c:v>
                </c:pt>
                <c:pt idx="367">
                  <c:v>49.758726300211421</c:v>
                </c:pt>
                <c:pt idx="368">
                  <c:v>50.808152961011594</c:v>
                </c:pt>
                <c:pt idx="369">
                  <c:v>56.718923773584912</c:v>
                </c:pt>
                <c:pt idx="370">
                  <c:v>49.644967365675534</c:v>
                </c:pt>
                <c:pt idx="371">
                  <c:v>42.40170564423579</c:v>
                </c:pt>
                <c:pt idx="372">
                  <c:v>46.769570855949901</c:v>
                </c:pt>
                <c:pt idx="373">
                  <c:v>49.253543201663206</c:v>
                </c:pt>
                <c:pt idx="374">
                  <c:v>56.500492532366643</c:v>
                </c:pt>
                <c:pt idx="375">
                  <c:v>55.734263810015484</c:v>
                </c:pt>
                <c:pt idx="376">
                  <c:v>53.224446921487605</c:v>
                </c:pt>
                <c:pt idx="377">
                  <c:v>60.698000454310794</c:v>
                </c:pt>
                <c:pt idx="378">
                  <c:v>64.620918850692661</c:v>
                </c:pt>
                <c:pt idx="379">
                  <c:v>71.379220458949504</c:v>
                </c:pt>
                <c:pt idx="380">
                  <c:v>70.553796197183104</c:v>
                </c:pt>
                <c:pt idx="381">
                  <c:v>66.277436845806122</c:v>
                </c:pt>
                <c:pt idx="382">
                  <c:v>60.180830954063602</c:v>
                </c:pt>
                <c:pt idx="383">
                  <c:v>61.240649469964659</c:v>
                </c:pt>
                <c:pt idx="384">
                  <c:v>66.857354039136979</c:v>
                </c:pt>
                <c:pt idx="385">
                  <c:v>63.17453801404212</c:v>
                </c:pt>
                <c:pt idx="386">
                  <c:v>66.078305838758126</c:v>
                </c:pt>
                <c:pt idx="387">
                  <c:v>74.189102321873435</c:v>
                </c:pt>
                <c:pt idx="388">
                  <c:v>76.31465694982613</c:v>
                </c:pt>
                <c:pt idx="389">
                  <c:v>75.416217462834496</c:v>
                </c:pt>
                <c:pt idx="390">
                  <c:v>79.945919191720051</c:v>
                </c:pt>
                <c:pt idx="391">
                  <c:v>77.790060942100098</c:v>
                </c:pt>
                <c:pt idx="392">
                  <c:v>67.397560571992102</c:v>
                </c:pt>
                <c:pt idx="393">
                  <c:v>62.274120455671131</c:v>
                </c:pt>
                <c:pt idx="394">
                  <c:v>62.243291683168323</c:v>
                </c:pt>
                <c:pt idx="395">
                  <c:v>64.572725809945837</c:v>
                </c:pt>
                <c:pt idx="396">
                  <c:v>58.132939298161105</c:v>
                </c:pt>
                <c:pt idx="397">
                  <c:v>62.814847727517552</c:v>
                </c:pt>
                <c:pt idx="398">
                  <c:v>65.441805054362661</c:v>
                </c:pt>
                <c:pt idx="399">
                  <c:v>70.043014317351776</c:v>
                </c:pt>
                <c:pt idx="400">
                  <c:v>71.024035114023846</c:v>
                </c:pt>
                <c:pt idx="401">
                  <c:v>75.108008840248218</c:v>
                </c:pt>
                <c:pt idx="402">
                  <c:v>81.306660790065649</c:v>
                </c:pt>
                <c:pt idx="403">
                  <c:v>78.443927480052196</c:v>
                </c:pt>
                <c:pt idx="404">
                  <c:v>82.757595477278514</c:v>
                </c:pt>
                <c:pt idx="405">
                  <c:v>89.654105626463988</c:v>
                </c:pt>
                <c:pt idx="406">
                  <c:v>96.785685363840756</c:v>
                </c:pt>
                <c:pt idx="407">
                  <c:v>93.88828544538768</c:v>
                </c:pt>
                <c:pt idx="408">
                  <c:v>95.376067152431489</c:v>
                </c:pt>
                <c:pt idx="409">
                  <c:v>98.051328177086532</c:v>
                </c:pt>
                <c:pt idx="410">
                  <c:v>108.3761760053971</c:v>
                </c:pt>
                <c:pt idx="411">
                  <c:v>116.77957442671379</c:v>
                </c:pt>
                <c:pt idx="412">
                  <c:v>129.20733606557377</c:v>
                </c:pt>
                <c:pt idx="413">
                  <c:v>138.47650916247821</c:v>
                </c:pt>
                <c:pt idx="414">
                  <c:v>139.18305279979543</c:v>
                </c:pt>
                <c:pt idx="415">
                  <c:v>121.30260059444876</c:v>
                </c:pt>
                <c:pt idx="416">
                  <c:v>105.05581604280029</c:v>
                </c:pt>
                <c:pt idx="417">
                  <c:v>77.886489845388141</c:v>
                </c:pt>
                <c:pt idx="418">
                  <c:v>54.957041937012384</c:v>
                </c:pt>
                <c:pt idx="419">
                  <c:v>40.166169802930966</c:v>
                </c:pt>
                <c:pt idx="420">
                  <c:v>41.471939075085054</c:v>
                </c:pt>
                <c:pt idx="421">
                  <c:v>43.250649378246862</c:v>
                </c:pt>
                <c:pt idx="422">
                  <c:v>51.601771411092024</c:v>
                </c:pt>
                <c:pt idx="423">
                  <c:v>55.610136703195444</c:v>
                </c:pt>
                <c:pt idx="424">
                  <c:v>63.58105684858841</c:v>
                </c:pt>
                <c:pt idx="425">
                  <c:v>73.720974216676765</c:v>
                </c:pt>
                <c:pt idx="426">
                  <c:v>70.509679386753348</c:v>
                </c:pt>
                <c:pt idx="427">
                  <c:v>75.401540829446034</c:v>
                </c:pt>
                <c:pt idx="428">
                  <c:v>74.76992110663808</c:v>
                </c:pt>
                <c:pt idx="429">
                  <c:v>79.405687412532501</c:v>
                </c:pt>
                <c:pt idx="430">
                  <c:v>81.710608100021176</c:v>
                </c:pt>
                <c:pt idx="431">
                  <c:v>79.769122794425513</c:v>
                </c:pt>
                <c:pt idx="432">
                  <c:v>82.358486255322674</c:v>
                </c:pt>
                <c:pt idx="433">
                  <c:v>80.968437006043715</c:v>
                </c:pt>
                <c:pt idx="434">
                  <c:v>84.285938620832468</c:v>
                </c:pt>
                <c:pt idx="435">
                  <c:v>87.836400467392906</c:v>
                </c:pt>
                <c:pt idx="436">
                  <c:v>78.117886138454395</c:v>
                </c:pt>
                <c:pt idx="437">
                  <c:v>78.957401735048435</c:v>
                </c:pt>
                <c:pt idx="438">
                  <c:v>80.30580765078534</c:v>
                </c:pt>
                <c:pt idx="439">
                  <c:v>80.45599412876355</c:v>
                </c:pt>
                <c:pt idx="440">
                  <c:v>79.952436263348631</c:v>
                </c:pt>
                <c:pt idx="441">
                  <c:v>83.766031302505652</c:v>
                </c:pt>
                <c:pt idx="442">
                  <c:v>86.849477243741575</c:v>
                </c:pt>
                <c:pt idx="443">
                  <c:v>92.6343035152901</c:v>
                </c:pt>
                <c:pt idx="444">
                  <c:v>94.543919251680364</c:v>
                </c:pt>
                <c:pt idx="445">
                  <c:v>98.329007068921996</c:v>
                </c:pt>
                <c:pt idx="446">
                  <c:v>109.60825470610662</c:v>
                </c:pt>
                <c:pt idx="447">
                  <c:v>120.34610272431894</c:v>
                </c:pt>
                <c:pt idx="448">
                  <c:v>114.53874393334459</c:v>
                </c:pt>
                <c:pt idx="449">
                  <c:v>111.74504754877995</c:v>
                </c:pt>
                <c:pt idx="450">
                  <c:v>112.05846441412884</c:v>
                </c:pt>
                <c:pt idx="451">
                  <c:v>104.44167517875384</c:v>
                </c:pt>
                <c:pt idx="452">
                  <c:v>106.3574498178</c:v>
                </c:pt>
                <c:pt idx="453">
                  <c:v>107.30563634840206</c:v>
                </c:pt>
                <c:pt idx="454">
                  <c:v>113.09464607988166</c:v>
                </c:pt>
                <c:pt idx="455">
                  <c:v>111.90789232605144</c:v>
                </c:pt>
                <c:pt idx="456">
                  <c:v>110.29535767308249</c:v>
                </c:pt>
                <c:pt idx="457">
                  <c:v>113.02669072228211</c:v>
                </c:pt>
                <c:pt idx="458">
                  <c:v>115.77888358428204</c:v>
                </c:pt>
                <c:pt idx="459">
                  <c:v>112.9896929279531</c:v>
                </c:pt>
                <c:pt idx="460">
                  <c:v>107.6341268764964</c:v>
                </c:pt>
                <c:pt idx="461">
                  <c:v>96.109548904184422</c:v>
                </c:pt>
                <c:pt idx="462">
                  <c:v>96.973572766731195</c:v>
                </c:pt>
                <c:pt idx="463">
                  <c:v>100.68085680489843</c:v>
                </c:pt>
                <c:pt idx="464">
                  <c:v>105.12179392953273</c:v>
                </c:pt>
                <c:pt idx="465">
                  <c:v>103.93803304957436</c:v>
                </c:pt>
                <c:pt idx="466">
                  <c:v>101.20464281327047</c:v>
                </c:pt>
                <c:pt idx="467">
                  <c:v>96.733038740972489</c:v>
                </c:pt>
                <c:pt idx="468">
                  <c:v>100.98230872251114</c:v>
                </c:pt>
                <c:pt idx="469">
                  <c:v>101.78140795102301</c:v>
                </c:pt>
                <c:pt idx="470">
                  <c:v>101.88785589141442</c:v>
                </c:pt>
                <c:pt idx="471">
                  <c:v>99.310777922117154</c:v>
                </c:pt>
                <c:pt idx="472">
                  <c:v>101.23938326067103</c:v>
                </c:pt>
                <c:pt idx="473">
                  <c:v>99.556728214377742</c:v>
                </c:pt>
                <c:pt idx="474">
                  <c:v>103.87968453003619</c:v>
                </c:pt>
                <c:pt idx="475">
                  <c:v>106.4564613229492</c:v>
                </c:pt>
                <c:pt idx="476">
                  <c:v>105.63141058341854</c:v>
                </c:pt>
                <c:pt idx="477">
                  <c:v>99.847841424917249</c:v>
                </c:pt>
                <c:pt idx="478">
                  <c:v>92.115439514940206</c:v>
                </c:pt>
                <c:pt idx="479">
                  <c:v>92.108725594004952</c:v>
                </c:pt>
                <c:pt idx="480">
                  <c:v>91.021225404689844</c:v>
                </c:pt>
                <c:pt idx="481">
                  <c:v>97.432845247460335</c:v>
                </c:pt>
                <c:pt idx="482">
                  <c:v>98.250570293668318</c:v>
                </c:pt>
                <c:pt idx="483">
                  <c:v>98.257786450176496</c:v>
                </c:pt>
                <c:pt idx="484">
                  <c:v>99.061408131329529</c:v>
                </c:pt>
                <c:pt idx="485">
                  <c:v>100.36296484961693</c:v>
                </c:pt>
                <c:pt idx="486">
                  <c:v>96.721866007591132</c:v>
                </c:pt>
                <c:pt idx="487">
                  <c:v>93.487253675219435</c:v>
                </c:pt>
                <c:pt idx="488">
                  <c:v>89.843305044718576</c:v>
                </c:pt>
                <c:pt idx="489">
                  <c:v>87.5</c:v>
                </c:pt>
                <c:pt idx="490">
                  <c:v>87.373652608396114</c:v>
                </c:pt>
                <c:pt idx="491">
                  <c:v>87.246138106219732</c:v>
                </c:pt>
                <c:pt idx="492">
                  <c:v>88.103022433118326</c:v>
                </c:pt>
                <c:pt idx="493">
                  <c:v>88.973349089427217</c:v>
                </c:pt>
                <c:pt idx="494">
                  <c:v>88.854502132221</c:v>
                </c:pt>
                <c:pt idx="495">
                  <c:v>89.743882635042141</c:v>
                </c:pt>
                <c:pt idx="496">
                  <c:v>89.628582411232571</c:v>
                </c:pt>
                <c:pt idx="497">
                  <c:v>91.489995995247355</c:v>
                </c:pt>
                <c:pt idx="498">
                  <c:v>93.343899939760163</c:v>
                </c:pt>
                <c:pt idx="499">
                  <c:v>92.233211938985278</c:v>
                </c:pt>
                <c:pt idx="500">
                  <c:v>91.124310124559528</c:v>
                </c:pt>
                <c:pt idx="501">
                  <c:v>89.032737430075443</c:v>
                </c:pt>
                <c:pt idx="502">
                  <c:v>88.91189626133972</c:v>
                </c:pt>
                <c:pt idx="503">
                  <c:v>88.79083496832078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87104"/>
        <c:axId val="104736448"/>
      </c:lineChart>
      <c:dateAx>
        <c:axId val="104687104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736448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104736448"/>
        <c:scaling>
          <c:orientation val="minMax"/>
          <c:max val="14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687104"/>
        <c:crosses val="autoZero"/>
        <c:crossBetween val="between"/>
      </c:valAx>
      <c:dateAx>
        <c:axId val="104688640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04737024"/>
        <c:crosses val="autoZero"/>
        <c:auto val="1"/>
        <c:lblOffset val="100"/>
        <c:baseTimeUnit val="months"/>
      </c:dateAx>
      <c:valAx>
        <c:axId val="10473702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0468864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753914988814317"/>
          <c:y val="0.18055555555555555"/>
          <c:w val="0.39709172259507891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281156969472780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'Gasoline-A'!$A$41:$A$80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'Gasoline-A'!$E$41:$E$80</c:f>
              <c:numCache>
                <c:formatCode>General</c:formatCode>
                <c:ptCount val="40"/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9148928"/>
        <c:axId val="10474163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'Gasoline-A'!$A$41:$A$80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'Gasoline-A'!$C$41:$C$80</c:f>
              <c:numCache>
                <c:formatCode>0.00</c:formatCode>
                <c:ptCount val="40"/>
                <c:pt idx="0">
                  <c:v>0.61399999999999999</c:v>
                </c:pt>
                <c:pt idx="1">
                  <c:v>0.65600000000000003</c:v>
                </c:pt>
                <c:pt idx="2">
                  <c:v>0.67</c:v>
                </c:pt>
                <c:pt idx="3">
                  <c:v>0.90300000000000002</c:v>
                </c:pt>
                <c:pt idx="4">
                  <c:v>1.2457385523</c:v>
                </c:pt>
                <c:pt idx="5">
                  <c:v>1.3782307223000001</c:v>
                </c:pt>
                <c:pt idx="6">
                  <c:v>1.2577170941</c:v>
                </c:pt>
                <c:pt idx="7">
                  <c:v>1.2054593904999999</c:v>
                </c:pt>
                <c:pt idx="8">
                  <c:v>1.1758037336</c:v>
                </c:pt>
                <c:pt idx="9">
                  <c:v>1.1665785282000001</c:v>
                </c:pt>
                <c:pt idx="10">
                  <c:v>0.88521233901999996</c:v>
                </c:pt>
                <c:pt idx="11">
                  <c:v>0.91233361376</c:v>
                </c:pt>
                <c:pt idx="12">
                  <c:v>0.90918629563999998</c:v>
                </c:pt>
                <c:pt idx="13">
                  <c:v>0.98674405130999998</c:v>
                </c:pt>
                <c:pt idx="14">
                  <c:v>1.1276805091</c:v>
                </c:pt>
                <c:pt idx="15">
                  <c:v>1.102138557</c:v>
                </c:pt>
                <c:pt idx="16">
                  <c:v>1.0868600999</c:v>
                </c:pt>
                <c:pt idx="17">
                  <c:v>1.0671866478000001</c:v>
                </c:pt>
                <c:pt idx="18">
                  <c:v>1.0760134657</c:v>
                </c:pt>
                <c:pt idx="19">
                  <c:v>1.1107076914</c:v>
                </c:pt>
                <c:pt idx="20">
                  <c:v>1.2008545742000001</c:v>
                </c:pt>
                <c:pt idx="21">
                  <c:v>1.1989373022000001</c:v>
                </c:pt>
                <c:pt idx="22">
                  <c:v>1.0294869316999999</c:v>
                </c:pt>
                <c:pt idx="23">
                  <c:v>1.1393145654000001</c:v>
                </c:pt>
                <c:pt idx="24">
                  <c:v>1.4875575560000001</c:v>
                </c:pt>
                <c:pt idx="25">
                  <c:v>1.4252257169</c:v>
                </c:pt>
                <c:pt idx="26">
                  <c:v>1.3440247088999999</c:v>
                </c:pt>
                <c:pt idx="27">
                  <c:v>1.5582411694</c:v>
                </c:pt>
                <c:pt idx="28">
                  <c:v>1.8512263506</c:v>
                </c:pt>
                <c:pt idx="29">
                  <c:v>2.2708162269000001</c:v>
                </c:pt>
                <c:pt idx="30">
                  <c:v>2.5758821333999999</c:v>
                </c:pt>
                <c:pt idx="31">
                  <c:v>2.8058691349</c:v>
                </c:pt>
                <c:pt idx="32">
                  <c:v>3.2565255576999999</c:v>
                </c:pt>
                <c:pt idx="33">
                  <c:v>2.3493384908000001</c:v>
                </c:pt>
                <c:pt idx="34">
                  <c:v>2.7814366518</c:v>
                </c:pt>
                <c:pt idx="35">
                  <c:v>3.5262977835</c:v>
                </c:pt>
                <c:pt idx="36">
                  <c:v>3.6269416268999999</c:v>
                </c:pt>
                <c:pt idx="37">
                  <c:v>3.5055298664999999</c:v>
                </c:pt>
                <c:pt idx="38">
                  <c:v>3.4542300667000001</c:v>
                </c:pt>
                <c:pt idx="39">
                  <c:v>3.3792156626000001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'Gasoline-A'!$A$84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'Gasoline-A'!$A$41:$A$80</c:f>
              <c:numCache>
                <c:formatCode>General</c:formatCode>
                <c:ptCount val="40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cat>
          <c:val>
            <c:numRef>
              <c:f>'Gasoline-A'!$D$41:$D$80</c:f>
              <c:numCache>
                <c:formatCode>0.00</c:formatCode>
                <c:ptCount val="40"/>
                <c:pt idx="0">
                  <c:v>2.5729720328019492</c:v>
                </c:pt>
                <c:pt idx="1">
                  <c:v>2.5819337519792032</c:v>
                </c:pt>
                <c:pt idx="2">
                  <c:v>2.4500957772259544</c:v>
                </c:pt>
                <c:pt idx="3">
                  <c:v>2.9681383990951464</c:v>
                </c:pt>
                <c:pt idx="4">
                  <c:v>3.6076205403218564</c:v>
                </c:pt>
                <c:pt idx="5">
                  <c:v>3.6160308039067131</c:v>
                </c:pt>
                <c:pt idx="6">
                  <c:v>3.1084147916910552</c:v>
                </c:pt>
                <c:pt idx="7">
                  <c:v>2.8880135819517636</c:v>
                </c:pt>
                <c:pt idx="8">
                  <c:v>2.6990646355015211</c:v>
                </c:pt>
                <c:pt idx="9">
                  <c:v>2.58663418797904</c:v>
                </c:pt>
                <c:pt idx="10">
                  <c:v>1.9253386530612004</c:v>
                </c:pt>
                <c:pt idx="11">
                  <c:v>1.9157769279539034</c:v>
                </c:pt>
                <c:pt idx="12">
                  <c:v>1.8339742358002362</c:v>
                </c:pt>
                <c:pt idx="13">
                  <c:v>1.8994177453715155</c:v>
                </c:pt>
                <c:pt idx="14">
                  <c:v>2.0591228889271362</c:v>
                </c:pt>
                <c:pt idx="15">
                  <c:v>1.931073018853368</c:v>
                </c:pt>
                <c:pt idx="16">
                  <c:v>1.8480915690177278</c:v>
                </c:pt>
                <c:pt idx="17">
                  <c:v>1.7623046447998956</c:v>
                </c:pt>
                <c:pt idx="18">
                  <c:v>1.7319268830583217</c:v>
                </c:pt>
                <c:pt idx="19">
                  <c:v>1.7389841194592501</c:v>
                </c:pt>
                <c:pt idx="20">
                  <c:v>1.8264850702453037</c:v>
                </c:pt>
                <c:pt idx="21">
                  <c:v>1.7819154772400256</c:v>
                </c:pt>
                <c:pt idx="22">
                  <c:v>1.5067608836474773</c:v>
                </c:pt>
                <c:pt idx="23">
                  <c:v>1.6317191393261328</c:v>
                </c:pt>
                <c:pt idx="24">
                  <c:v>2.061080501460121</c:v>
                </c:pt>
                <c:pt idx="25">
                  <c:v>1.9206200881599238</c:v>
                </c:pt>
                <c:pt idx="26">
                  <c:v>1.7827476506682873</c:v>
                </c:pt>
                <c:pt idx="27">
                  <c:v>2.0204595374944794</c:v>
                </c:pt>
                <c:pt idx="28">
                  <c:v>2.3379849604838383</c:v>
                </c:pt>
                <c:pt idx="29">
                  <c:v>2.7745156729842755</c:v>
                </c:pt>
                <c:pt idx="30">
                  <c:v>3.0490077928335815</c:v>
                </c:pt>
                <c:pt idx="31">
                  <c:v>3.2285602561571598</c:v>
                </c:pt>
                <c:pt idx="32">
                  <c:v>3.6094087106100945</c:v>
                </c:pt>
                <c:pt idx="33">
                  <c:v>2.6122858255209471</c:v>
                </c:pt>
                <c:pt idx="34">
                  <c:v>3.0428962056852287</c:v>
                </c:pt>
                <c:pt idx="35">
                  <c:v>3.7402549496904025</c:v>
                </c:pt>
                <c:pt idx="36">
                  <c:v>3.7688082118125057</c:v>
                </c:pt>
                <c:pt idx="37">
                  <c:v>3.5900884950871381</c:v>
                </c:pt>
                <c:pt idx="38">
                  <c:v>3.4734509291102769</c:v>
                </c:pt>
                <c:pt idx="39">
                  <c:v>3.3397826298321527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87616"/>
        <c:axId val="104741056"/>
      </c:lineChart>
      <c:catAx>
        <c:axId val="10468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74105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04741056"/>
        <c:scaling>
          <c:orientation val="minMax"/>
          <c:max val="4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687616"/>
        <c:crosses val="autoZero"/>
        <c:crossBetween val="between"/>
        <c:majorUnit val="0.5"/>
      </c:valAx>
      <c:catAx>
        <c:axId val="12914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04741632"/>
        <c:crosses val="autoZero"/>
        <c:auto val="1"/>
        <c:lblAlgn val="ctr"/>
        <c:lblOffset val="100"/>
        <c:noMultiLvlLbl val="0"/>
      </c:catAx>
      <c:valAx>
        <c:axId val="10474163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2914892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36572777807"/>
          <c:y val="0.16898184601924759"/>
          <c:w val="0.39709219233502058"/>
          <c:h val="4.34027777777778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1320027949526444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'Gasoline-Q'!$A$41:$A$200</c:f>
              <c:strCache>
                <c:ptCount val="160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</c:strCache>
            </c:strRef>
          </c:cat>
          <c:val>
            <c:numRef>
              <c:f>'Gasoline-Q'!$E$41:$E$200</c:f>
              <c:numCache>
                <c:formatCode>General</c:formatCode>
                <c:ptCount val="160"/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9650688"/>
        <c:axId val="12943648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'Gasoline-Q'!$A$41:$A$200</c:f>
              <c:strCache>
                <c:ptCount val="160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</c:strCache>
            </c:strRef>
          </c:cat>
          <c:val>
            <c:numRef>
              <c:f>'Gasoline-Q'!$C$41:$C$200</c:f>
              <c:numCache>
                <c:formatCode>0.00</c:formatCode>
                <c:ptCount val="160"/>
                <c:pt idx="0">
                  <c:v>0.59950179100000001</c:v>
                </c:pt>
                <c:pt idx="1">
                  <c:v>0.60284331520000001</c:v>
                </c:pt>
                <c:pt idx="2">
                  <c:v>0.62689555320000001</c:v>
                </c:pt>
                <c:pt idx="3">
                  <c:v>0.62796344640000001</c:v>
                </c:pt>
                <c:pt idx="4">
                  <c:v>0.63577560619999995</c:v>
                </c:pt>
                <c:pt idx="5">
                  <c:v>0.65841168169999997</c:v>
                </c:pt>
                <c:pt idx="6">
                  <c:v>0.666684414</c:v>
                </c:pt>
                <c:pt idx="7">
                  <c:v>0.66468291499999999</c:v>
                </c:pt>
                <c:pt idx="8">
                  <c:v>0.64734181830000004</c:v>
                </c:pt>
                <c:pt idx="9">
                  <c:v>0.65585991740000005</c:v>
                </c:pt>
                <c:pt idx="10">
                  <c:v>0.68114944700000002</c:v>
                </c:pt>
                <c:pt idx="11">
                  <c:v>0.6967000216</c:v>
                </c:pt>
                <c:pt idx="12">
                  <c:v>0.73425977649999996</c:v>
                </c:pt>
                <c:pt idx="13">
                  <c:v>0.8491741303</c:v>
                </c:pt>
                <c:pt idx="14">
                  <c:v>0.98495482190000005</c:v>
                </c:pt>
                <c:pt idx="15">
                  <c:v>1.0444937969999999</c:v>
                </c:pt>
                <c:pt idx="16">
                  <c:v>1.1968262656999999</c:v>
                </c:pt>
                <c:pt idx="17">
                  <c:v>1.2663121463</c:v>
                </c:pt>
                <c:pt idx="18">
                  <c:v>1.2651703316</c:v>
                </c:pt>
                <c:pt idx="19">
                  <c:v>1.2527451889000001</c:v>
                </c:pt>
                <c:pt idx="20">
                  <c:v>1.3646498016999999</c:v>
                </c:pt>
                <c:pt idx="21">
                  <c:v>1.4007799969000001</c:v>
                </c:pt>
                <c:pt idx="22">
                  <c:v>1.3780565559</c:v>
                </c:pt>
                <c:pt idx="23">
                  <c:v>1.3683017086</c:v>
                </c:pt>
                <c:pt idx="24">
                  <c:v>1.2826872036000001</c:v>
                </c:pt>
                <c:pt idx="25">
                  <c:v>1.2271940294999999</c:v>
                </c:pt>
                <c:pt idx="26">
                  <c:v>1.2854954635</c:v>
                </c:pt>
                <c:pt idx="27">
                  <c:v>1.2375507007</c:v>
                </c:pt>
                <c:pt idx="28">
                  <c:v>1.1471895153</c:v>
                </c:pt>
                <c:pt idx="29">
                  <c:v>1.2214854500000001</c:v>
                </c:pt>
                <c:pt idx="30">
                  <c:v>1.2474156087999999</c:v>
                </c:pt>
                <c:pt idx="31">
                  <c:v>1.2006220433999999</c:v>
                </c:pt>
                <c:pt idx="32">
                  <c:v>1.1707279850000001</c:v>
                </c:pt>
                <c:pt idx="33">
                  <c:v>1.2010832806</c:v>
                </c:pt>
                <c:pt idx="34">
                  <c:v>1.1688317168</c:v>
                </c:pt>
                <c:pt idx="35">
                  <c:v>1.1619418754999999</c:v>
                </c:pt>
                <c:pt idx="36">
                  <c:v>1.1053324133</c:v>
                </c:pt>
                <c:pt idx="37">
                  <c:v>1.1961445622</c:v>
                </c:pt>
                <c:pt idx="38">
                  <c:v>1.1947198341</c:v>
                </c:pt>
                <c:pt idx="39">
                  <c:v>1.1651829764999999</c:v>
                </c:pt>
                <c:pt idx="40">
                  <c:v>1.053504145</c:v>
                </c:pt>
                <c:pt idx="41">
                  <c:v>0.89144064021000002</c:v>
                </c:pt>
                <c:pt idx="42">
                  <c:v>0.82853970535999999</c:v>
                </c:pt>
                <c:pt idx="43">
                  <c:v>0.78263189772999997</c:v>
                </c:pt>
                <c:pt idx="44">
                  <c:v>0.85109575548000005</c:v>
                </c:pt>
                <c:pt idx="45">
                  <c:v>0.91375780877000001</c:v>
                </c:pt>
                <c:pt idx="46">
                  <c:v>0.94953738866000004</c:v>
                </c:pt>
                <c:pt idx="47">
                  <c:v>0.92895915818999997</c:v>
                </c:pt>
                <c:pt idx="48">
                  <c:v>0.87432974177</c:v>
                </c:pt>
                <c:pt idx="49">
                  <c:v>0.91617792561</c:v>
                </c:pt>
                <c:pt idx="50">
                  <c:v>0.94047434060000001</c:v>
                </c:pt>
                <c:pt idx="51">
                  <c:v>0.90316806490000001</c:v>
                </c:pt>
                <c:pt idx="52">
                  <c:v>0.88651852856000002</c:v>
                </c:pt>
                <c:pt idx="53">
                  <c:v>1.0699977025</c:v>
                </c:pt>
                <c:pt idx="54">
                  <c:v>1.0244178937999999</c:v>
                </c:pt>
                <c:pt idx="55">
                  <c:v>0.9600175541</c:v>
                </c:pt>
                <c:pt idx="56">
                  <c:v>0.99207094128999995</c:v>
                </c:pt>
                <c:pt idx="57">
                  <c:v>1.0344357207999999</c:v>
                </c:pt>
                <c:pt idx="58">
                  <c:v>1.1507226679</c:v>
                </c:pt>
                <c:pt idx="59">
                  <c:v>1.3292614466999999</c:v>
                </c:pt>
                <c:pt idx="60">
                  <c:v>1.1037909839</c:v>
                </c:pt>
                <c:pt idx="61">
                  <c:v>1.1107142346000001</c:v>
                </c:pt>
                <c:pt idx="62">
                  <c:v>1.1064183864999999</c:v>
                </c:pt>
                <c:pt idx="63">
                  <c:v>1.0875001046999999</c:v>
                </c:pt>
                <c:pt idx="64">
                  <c:v>1.0136519047999999</c:v>
                </c:pt>
                <c:pt idx="65">
                  <c:v>1.1017887556999999</c:v>
                </c:pt>
                <c:pt idx="66">
                  <c:v>1.1267783497999999</c:v>
                </c:pt>
                <c:pt idx="67">
                  <c:v>1.1006154752999999</c:v>
                </c:pt>
                <c:pt idx="68">
                  <c:v>1.0559438071</c:v>
                </c:pt>
                <c:pt idx="69">
                  <c:v>1.0920949548000001</c:v>
                </c:pt>
                <c:pt idx="70">
                  <c:v>1.0631922077</c:v>
                </c:pt>
                <c:pt idx="71">
                  <c:v>1.0568018811</c:v>
                </c:pt>
                <c:pt idx="72">
                  <c:v>1.0050264893</c:v>
                </c:pt>
                <c:pt idx="73">
                  <c:v>1.0512505940000001</c:v>
                </c:pt>
                <c:pt idx="74">
                  <c:v>1.1346452482</c:v>
                </c:pt>
                <c:pt idx="75">
                  <c:v>1.1062189558</c:v>
                </c:pt>
                <c:pt idx="76">
                  <c:v>1.0753894968</c:v>
                </c:pt>
                <c:pt idx="77">
                  <c:v>1.1614989737000001</c:v>
                </c:pt>
                <c:pt idx="78">
                  <c:v>1.1294671835000001</c:v>
                </c:pt>
                <c:pt idx="79">
                  <c:v>1.0736527393999999</c:v>
                </c:pt>
                <c:pt idx="80">
                  <c:v>1.1064068654000001</c:v>
                </c:pt>
                <c:pt idx="81">
                  <c:v>1.2556473664000001</c:v>
                </c:pt>
                <c:pt idx="82">
                  <c:v>1.2122264388999999</c:v>
                </c:pt>
                <c:pt idx="83">
                  <c:v>1.2235170601000001</c:v>
                </c:pt>
                <c:pt idx="84">
                  <c:v>1.2232218449000001</c:v>
                </c:pt>
                <c:pt idx="85">
                  <c:v>1.1989560212999999</c:v>
                </c:pt>
                <c:pt idx="86">
                  <c:v>1.2089205192000001</c:v>
                </c:pt>
                <c:pt idx="87">
                  <c:v>1.1663303518999999</c:v>
                </c:pt>
                <c:pt idx="88">
                  <c:v>1.0501528408</c:v>
                </c:pt>
                <c:pt idx="89">
                  <c:v>1.0529146997000001</c:v>
                </c:pt>
                <c:pt idx="90">
                  <c:v>1.0307138166000001</c:v>
                </c:pt>
                <c:pt idx="91">
                  <c:v>0.98608821795000001</c:v>
                </c:pt>
                <c:pt idx="92">
                  <c:v>0.94832620162000003</c:v>
                </c:pt>
                <c:pt idx="93">
                  <c:v>1.1251623151000001</c:v>
                </c:pt>
                <c:pt idx="94">
                  <c:v>1.2095693675000001</c:v>
                </c:pt>
                <c:pt idx="95">
                  <c:v>1.2563606655999999</c:v>
                </c:pt>
                <c:pt idx="96">
                  <c:v>1.397304195</c:v>
                </c:pt>
                <c:pt idx="97">
                  <c:v>1.5291604408999999</c:v>
                </c:pt>
                <c:pt idx="98">
                  <c:v>1.5208591724</c:v>
                </c:pt>
                <c:pt idx="99">
                  <c:v>1.4966101829</c:v>
                </c:pt>
                <c:pt idx="100">
                  <c:v>1.4345354224</c:v>
                </c:pt>
                <c:pt idx="101">
                  <c:v>1.6244266455</c:v>
                </c:pt>
                <c:pt idx="102">
                  <c:v>1.4524706239</c:v>
                </c:pt>
                <c:pt idx="103">
                  <c:v>1.1911174625000001</c:v>
                </c:pt>
                <c:pt idx="104">
                  <c:v>1.1591419517999999</c:v>
                </c:pt>
                <c:pt idx="105">
                  <c:v>1.3902539652000001</c:v>
                </c:pt>
                <c:pt idx="106">
                  <c:v>1.397380171</c:v>
                </c:pt>
                <c:pt idx="107">
                  <c:v>1.4165666726999999</c:v>
                </c:pt>
                <c:pt idx="108">
                  <c:v>1.5878977503</c:v>
                </c:pt>
                <c:pt idx="109">
                  <c:v>1.5254062409</c:v>
                </c:pt>
                <c:pt idx="110">
                  <c:v>1.6024577686000001</c:v>
                </c:pt>
                <c:pt idx="111">
                  <c:v>1.5183418524000001</c:v>
                </c:pt>
                <c:pt idx="112">
                  <c:v>1.6528491571999999</c:v>
                </c:pt>
                <c:pt idx="113">
                  <c:v>1.9180244390000001</c:v>
                </c:pt>
                <c:pt idx="114">
                  <c:v>1.8867253343999999</c:v>
                </c:pt>
                <c:pt idx="115">
                  <c:v>1.9390850228000001</c:v>
                </c:pt>
                <c:pt idx="116">
                  <c:v>1.9419336623000001</c:v>
                </c:pt>
                <c:pt idx="117">
                  <c:v>2.1857177038</c:v>
                </c:pt>
                <c:pt idx="118">
                  <c:v>2.5485714511999999</c:v>
                </c:pt>
                <c:pt idx="119">
                  <c:v>2.3852873174</c:v>
                </c:pt>
                <c:pt idx="120">
                  <c:v>2.3426500746999999</c:v>
                </c:pt>
                <c:pt idx="121">
                  <c:v>2.8459174085000001</c:v>
                </c:pt>
                <c:pt idx="122">
                  <c:v>2.8354547348999999</c:v>
                </c:pt>
                <c:pt idx="123">
                  <c:v>2.2627142695</c:v>
                </c:pt>
                <c:pt idx="124">
                  <c:v>2.3647192149</c:v>
                </c:pt>
                <c:pt idx="125">
                  <c:v>3.0185006506000001</c:v>
                </c:pt>
                <c:pt idx="126">
                  <c:v>2.8524976587999999</c:v>
                </c:pt>
                <c:pt idx="127">
                  <c:v>2.9659070760000001</c:v>
                </c:pt>
                <c:pt idx="128">
                  <c:v>3.1076362711000001</c:v>
                </c:pt>
                <c:pt idx="129">
                  <c:v>3.7593931506999998</c:v>
                </c:pt>
                <c:pt idx="130">
                  <c:v>3.8526405985999999</c:v>
                </c:pt>
                <c:pt idx="131">
                  <c:v>2.2995724351</c:v>
                </c:pt>
                <c:pt idx="132">
                  <c:v>1.8897934594000001</c:v>
                </c:pt>
                <c:pt idx="133">
                  <c:v>2.3161151992</c:v>
                </c:pt>
                <c:pt idx="134">
                  <c:v>2.5659703135999998</c:v>
                </c:pt>
                <c:pt idx="135">
                  <c:v>2.6026247264000002</c:v>
                </c:pt>
                <c:pt idx="136">
                  <c:v>2.7129046615000001</c:v>
                </c:pt>
                <c:pt idx="137">
                  <c:v>2.8051776704</c:v>
                </c:pt>
                <c:pt idx="138">
                  <c:v>2.7214542931999999</c:v>
                </c:pt>
                <c:pt idx="139">
                  <c:v>2.8841960353</c:v>
                </c:pt>
                <c:pt idx="140">
                  <c:v>3.2955667985999999</c:v>
                </c:pt>
                <c:pt idx="141">
                  <c:v>3.7953720333000001</c:v>
                </c:pt>
                <c:pt idx="142">
                  <c:v>3.6340926455</c:v>
                </c:pt>
                <c:pt idx="143">
                  <c:v>3.3654264443000002</c:v>
                </c:pt>
                <c:pt idx="144">
                  <c:v>3.6077270885999999</c:v>
                </c:pt>
                <c:pt idx="145">
                  <c:v>3.7222214030999998</c:v>
                </c:pt>
                <c:pt idx="146">
                  <c:v>3.6668312714</c:v>
                </c:pt>
                <c:pt idx="147">
                  <c:v>3.5059407294999998</c:v>
                </c:pt>
                <c:pt idx="148">
                  <c:v>3.5652553717000002</c:v>
                </c:pt>
                <c:pt idx="149">
                  <c:v>3.6040271439999998</c:v>
                </c:pt>
                <c:pt idx="150">
                  <c:v>3.5663142497</c:v>
                </c:pt>
                <c:pt idx="151">
                  <c:v>3.2882789825000001</c:v>
                </c:pt>
                <c:pt idx="152">
                  <c:v>3.4038369728000002</c:v>
                </c:pt>
                <c:pt idx="153">
                  <c:v>3.6750382478999999</c:v>
                </c:pt>
                <c:pt idx="154">
                  <c:v>3.5041915341999998</c:v>
                </c:pt>
                <c:pt idx="155">
                  <c:v>3.2263453647999998</c:v>
                </c:pt>
                <c:pt idx="156">
                  <c:v>3.2663054144000001</c:v>
                </c:pt>
                <c:pt idx="157">
                  <c:v>3.5155303196999999</c:v>
                </c:pt>
                <c:pt idx="158">
                  <c:v>3.4691124487999998</c:v>
                </c:pt>
                <c:pt idx="159">
                  <c:v>3.2558406304999998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'Gasoline-Q'!$A$204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'Gasoline-Q'!$A$41:$A$200</c:f>
              <c:strCache>
                <c:ptCount val="160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</c:strCache>
            </c:strRef>
          </c:cat>
          <c:val>
            <c:numRef>
              <c:f>'Gasoline-Q'!$D$41:$D$200</c:f>
              <c:numCache>
                <c:formatCode>0.00</c:formatCode>
                <c:ptCount val="160"/>
                <c:pt idx="0">
                  <c:v>2.5586564847238567</c:v>
                </c:pt>
                <c:pt idx="1">
                  <c:v>2.5501084575015946</c:v>
                </c:pt>
                <c:pt idx="2">
                  <c:v>2.6102005292187567</c:v>
                </c:pt>
                <c:pt idx="3">
                  <c:v>2.5771663048897793</c:v>
                </c:pt>
                <c:pt idx="4">
                  <c:v>2.5622143550161067</c:v>
                </c:pt>
                <c:pt idx="5">
                  <c:v>2.6079180241756936</c:v>
                </c:pt>
                <c:pt idx="6">
                  <c:v>2.6046501225570884</c:v>
                </c:pt>
                <c:pt idx="7">
                  <c:v>2.5591143193116883</c:v>
                </c:pt>
                <c:pt idx="8">
                  <c:v>2.4501726928731373</c:v>
                </c:pt>
                <c:pt idx="9">
                  <c:v>2.427220218436132</c:v>
                </c:pt>
                <c:pt idx="10">
                  <c:v>2.4634921061848418</c:v>
                </c:pt>
                <c:pt idx="11">
                  <c:v>2.4624949996047314</c:v>
                </c:pt>
                <c:pt idx="12">
                  <c:v>2.5314942741829394</c:v>
                </c:pt>
                <c:pt idx="13">
                  <c:v>2.837473730214592</c:v>
                </c:pt>
                <c:pt idx="14">
                  <c:v>3.1884684861190404</c:v>
                </c:pt>
                <c:pt idx="15">
                  <c:v>3.2774429499145157</c:v>
                </c:pt>
                <c:pt idx="16">
                  <c:v>3.6128848385668997</c:v>
                </c:pt>
                <c:pt idx="17">
                  <c:v>3.6978732599681212</c:v>
                </c:pt>
                <c:pt idx="18">
                  <c:v>3.6264777530581198</c:v>
                </c:pt>
                <c:pt idx="19">
                  <c:v>3.4929424939835076</c:v>
                </c:pt>
                <c:pt idx="20">
                  <c:v>3.7025504605485158</c:v>
                </c:pt>
                <c:pt idx="21">
                  <c:v>3.7229580172353764</c:v>
                </c:pt>
                <c:pt idx="22">
                  <c:v>3.5633256706952152</c:v>
                </c:pt>
                <c:pt idx="23">
                  <c:v>3.4815023922781094</c:v>
                </c:pt>
                <c:pt idx="24">
                  <c:v>3.2349154329810426</c:v>
                </c:pt>
                <c:pt idx="25">
                  <c:v>3.0508870511929267</c:v>
                </c:pt>
                <c:pt idx="26">
                  <c:v>3.1412734054423868</c:v>
                </c:pt>
                <c:pt idx="27">
                  <c:v>3.014850420221892</c:v>
                </c:pt>
                <c:pt idx="28">
                  <c:v>2.7928164865762031</c:v>
                </c:pt>
                <c:pt idx="29">
                  <c:v>2.9396924351156688</c:v>
                </c:pt>
                <c:pt idx="30">
                  <c:v>2.9731060637488564</c:v>
                </c:pt>
                <c:pt idx="31">
                  <c:v>2.8332732627651303</c:v>
                </c:pt>
                <c:pt idx="32">
                  <c:v>2.7241074224237942</c:v>
                </c:pt>
                <c:pt idx="33">
                  <c:v>2.7686373782824716</c:v>
                </c:pt>
                <c:pt idx="34">
                  <c:v>2.6710670829641501</c:v>
                </c:pt>
                <c:pt idx="35">
                  <c:v>2.6326270453944898</c:v>
                </c:pt>
                <c:pt idx="36">
                  <c:v>2.4815849908143983</c:v>
                </c:pt>
                <c:pt idx="37">
                  <c:v>2.6612591656890454</c:v>
                </c:pt>
                <c:pt idx="38">
                  <c:v>2.641666173601894</c:v>
                </c:pt>
                <c:pt idx="39">
                  <c:v>2.5503567748640306</c:v>
                </c:pt>
                <c:pt idx="40">
                  <c:v>2.293987808075407</c:v>
                </c:pt>
                <c:pt idx="41">
                  <c:v>1.9505920333679092</c:v>
                </c:pt>
                <c:pt idx="42">
                  <c:v>1.8019386644385293</c:v>
                </c:pt>
                <c:pt idx="43">
                  <c:v>1.6902836913279724</c:v>
                </c:pt>
                <c:pt idx="44">
                  <c:v>1.8162261619330606</c:v>
                </c:pt>
                <c:pt idx="45">
                  <c:v>1.9281011719351069</c:v>
                </c:pt>
                <c:pt idx="46">
                  <c:v>1.9825576169627086</c:v>
                </c:pt>
                <c:pt idx="47">
                  <c:v>1.9216535062171598</c:v>
                </c:pt>
                <c:pt idx="48">
                  <c:v>1.7946421571457301</c:v>
                </c:pt>
                <c:pt idx="49">
                  <c:v>1.8592120471902425</c:v>
                </c:pt>
                <c:pt idx="50">
                  <c:v>1.8855293444589223</c:v>
                </c:pt>
                <c:pt idx="51">
                  <c:v>1.7911677111938158</c:v>
                </c:pt>
                <c:pt idx="52">
                  <c:v>1.7383991994299073</c:v>
                </c:pt>
                <c:pt idx="53">
                  <c:v>2.0648122718003643</c:v>
                </c:pt>
                <c:pt idx="54">
                  <c:v>1.9615185500453169</c:v>
                </c:pt>
                <c:pt idx="55">
                  <c:v>1.8197081889096189</c:v>
                </c:pt>
                <c:pt idx="56">
                  <c:v>1.8486427103677725</c:v>
                </c:pt>
                <c:pt idx="57">
                  <c:v>1.9087027107051484</c:v>
                </c:pt>
                <c:pt idx="58">
                  <c:v>2.0872196185413503</c:v>
                </c:pt>
                <c:pt idx="59">
                  <c:v>2.3708048659945526</c:v>
                </c:pt>
                <c:pt idx="60">
                  <c:v>1.9540589518868781</c:v>
                </c:pt>
                <c:pt idx="61">
                  <c:v>1.954711761485064</c:v>
                </c:pt>
                <c:pt idx="62">
                  <c:v>1.9324220796765399</c:v>
                </c:pt>
                <c:pt idx="63">
                  <c:v>1.8837512583656579</c:v>
                </c:pt>
                <c:pt idx="64">
                  <c:v>1.7440144181293893</c:v>
                </c:pt>
                <c:pt idx="65">
                  <c:v>1.8811855006608371</c:v>
                </c:pt>
                <c:pt idx="66">
                  <c:v>1.9092778976132392</c:v>
                </c:pt>
                <c:pt idx="67">
                  <c:v>1.84875193515874</c:v>
                </c:pt>
                <c:pt idx="68">
                  <c:v>1.7609038987501779</c:v>
                </c:pt>
                <c:pt idx="69">
                  <c:v>1.8081303086620546</c:v>
                </c:pt>
                <c:pt idx="70">
                  <c:v>1.7521711141861089</c:v>
                </c:pt>
                <c:pt idx="71">
                  <c:v>1.727321557887608</c:v>
                </c:pt>
                <c:pt idx="72">
                  <c:v>1.6344841022944669</c:v>
                </c:pt>
                <c:pt idx="73">
                  <c:v>1.700001894861833</c:v>
                </c:pt>
                <c:pt idx="74">
                  <c:v>1.8180202112656596</c:v>
                </c:pt>
                <c:pt idx="75">
                  <c:v>1.7622163987178341</c:v>
                </c:pt>
                <c:pt idx="76">
                  <c:v>1.700614202287295</c:v>
                </c:pt>
                <c:pt idx="77">
                  <c:v>1.8218932317275249</c:v>
                </c:pt>
                <c:pt idx="78">
                  <c:v>1.7627638171392113</c:v>
                </c:pt>
                <c:pt idx="79">
                  <c:v>1.6665689076444781</c:v>
                </c:pt>
                <c:pt idx="80">
                  <c:v>1.7022749830957329</c:v>
                </c:pt>
                <c:pt idx="81">
                  <c:v>1.9154210128949198</c:v>
                </c:pt>
                <c:pt idx="82">
                  <c:v>1.8386045702618337</c:v>
                </c:pt>
                <c:pt idx="83">
                  <c:v>1.8397450259603036</c:v>
                </c:pt>
                <c:pt idx="84">
                  <c:v>1.8281631560258798</c:v>
                </c:pt>
                <c:pt idx="85">
                  <c:v>1.787790299870909</c:v>
                </c:pt>
                <c:pt idx="86">
                  <c:v>1.793680185960997</c:v>
                </c:pt>
                <c:pt idx="87">
                  <c:v>1.7212121370211786</c:v>
                </c:pt>
                <c:pt idx="88">
                  <c:v>1.5465743499810349</c:v>
                </c:pt>
                <c:pt idx="89">
                  <c:v>1.5455535350309555</c:v>
                </c:pt>
                <c:pt idx="90">
                  <c:v>1.5052476437903524</c:v>
                </c:pt>
                <c:pt idx="91">
                  <c:v>1.4333501174329915</c:v>
                </c:pt>
                <c:pt idx="92">
                  <c:v>1.3734396146697518</c:v>
                </c:pt>
                <c:pt idx="93">
                  <c:v>1.617437889533484</c:v>
                </c:pt>
                <c:pt idx="94">
                  <c:v>1.7259484202775299</c:v>
                </c:pt>
                <c:pt idx="95">
                  <c:v>1.779588512134457</c:v>
                </c:pt>
                <c:pt idx="96">
                  <c:v>1.959837013059506</c:v>
                </c:pt>
                <c:pt idx="97">
                  <c:v>2.1280953898474002</c:v>
                </c:pt>
                <c:pt idx="98">
                  <c:v>2.0973755665174743</c:v>
                </c:pt>
                <c:pt idx="99">
                  <c:v>2.0493246152613733</c:v>
                </c:pt>
                <c:pt idx="100">
                  <c:v>1.9457128326436786</c:v>
                </c:pt>
                <c:pt idx="101">
                  <c:v>2.1879284493038664</c:v>
                </c:pt>
                <c:pt idx="102">
                  <c:v>1.9508155027302412</c:v>
                </c:pt>
                <c:pt idx="103">
                  <c:v>1.6009933958099438</c:v>
                </c:pt>
                <c:pt idx="104">
                  <c:v>1.5530566634134393</c:v>
                </c:pt>
                <c:pt idx="105">
                  <c:v>1.8481773861980091</c:v>
                </c:pt>
                <c:pt idx="106">
                  <c:v>1.8476985160794603</c:v>
                </c:pt>
                <c:pt idx="107">
                  <c:v>1.8620601109977792</c:v>
                </c:pt>
                <c:pt idx="108">
                  <c:v>2.0660244142915136</c:v>
                </c:pt>
                <c:pt idx="109">
                  <c:v>1.9879687406307305</c:v>
                </c:pt>
                <c:pt idx="110">
                  <c:v>2.0729101759789823</c:v>
                </c:pt>
                <c:pt idx="111">
                  <c:v>1.9566729842386028</c:v>
                </c:pt>
                <c:pt idx="112">
                  <c:v>2.1121376046337068</c:v>
                </c:pt>
                <c:pt idx="113">
                  <c:v>2.4318946152634444</c:v>
                </c:pt>
                <c:pt idx="114">
                  <c:v>2.3770507423856437</c:v>
                </c:pt>
                <c:pt idx="115">
                  <c:v>2.417064415389838</c:v>
                </c:pt>
                <c:pt idx="116">
                  <c:v>2.4084513413795232</c:v>
                </c:pt>
                <c:pt idx="117">
                  <c:v>2.6926040730286425</c:v>
                </c:pt>
                <c:pt idx="118">
                  <c:v>3.0927627538083189</c:v>
                </c:pt>
                <c:pt idx="119">
                  <c:v>2.8678694477402553</c:v>
                </c:pt>
                <c:pt idx="120">
                  <c:v>2.8020146277701676</c:v>
                </c:pt>
                <c:pt idx="121">
                  <c:v>3.3735235356494946</c:v>
                </c:pt>
                <c:pt idx="122">
                  <c:v>3.3296882188323988</c:v>
                </c:pt>
                <c:pt idx="123">
                  <c:v>2.6680599604966839</c:v>
                </c:pt>
                <c:pt idx="124">
                  <c:v>2.7612668764868125</c:v>
                </c:pt>
                <c:pt idx="125">
                  <c:v>3.4852112113859381</c:v>
                </c:pt>
                <c:pt idx="126">
                  <c:v>3.2728240033732994</c:v>
                </c:pt>
                <c:pt idx="127">
                  <c:v>3.3617086055754624</c:v>
                </c:pt>
                <c:pt idx="128">
                  <c:v>3.4846067586055387</c:v>
                </c:pt>
                <c:pt idx="129">
                  <c:v>4.1612889663038386</c:v>
                </c:pt>
                <c:pt idx="130">
                  <c:v>4.1997498547377035</c:v>
                </c:pt>
                <c:pt idx="131">
                  <c:v>2.56551083661327</c:v>
                </c:pt>
                <c:pt idx="132">
                  <c:v>2.1229452922036298</c:v>
                </c:pt>
                <c:pt idx="133">
                  <c:v>2.5881017380182212</c:v>
                </c:pt>
                <c:pt idx="134">
                  <c:v>2.8428383007214624</c:v>
                </c:pt>
                <c:pt idx="135">
                  <c:v>2.8610476255569344</c:v>
                </c:pt>
                <c:pt idx="136">
                  <c:v>2.9780147401569828</c:v>
                </c:pt>
                <c:pt idx="137">
                  <c:v>3.0795976740887347</c:v>
                </c:pt>
                <c:pt idx="138">
                  <c:v>2.9785012004676301</c:v>
                </c:pt>
                <c:pt idx="139">
                  <c:v>3.1324967326525663</c:v>
                </c:pt>
                <c:pt idx="140">
                  <c:v>3.5424711246323222</c:v>
                </c:pt>
                <c:pt idx="141">
                  <c:v>4.0306233339279194</c:v>
                </c:pt>
                <c:pt idx="142">
                  <c:v>3.8342469503893679</c:v>
                </c:pt>
                <c:pt idx="143">
                  <c:v>3.5371536802246397</c:v>
                </c:pt>
                <c:pt idx="144">
                  <c:v>3.7721759806413919</c:v>
                </c:pt>
                <c:pt idx="145">
                  <c:v>3.8785346195519472</c:v>
                </c:pt>
                <c:pt idx="146">
                  <c:v>3.8046226955762332</c:v>
                </c:pt>
                <c:pt idx="147">
                  <c:v>3.616067951839268</c:v>
                </c:pt>
                <c:pt idx="148">
                  <c:v>3.666393582526851</c:v>
                </c:pt>
                <c:pt idx="149">
                  <c:v>3.7025626328616457</c:v>
                </c:pt>
                <c:pt idx="150">
                  <c:v>3.6442710478495695</c:v>
                </c:pt>
                <c:pt idx="151">
                  <c:v>3.3506815160871772</c:v>
                </c:pt>
                <c:pt idx="152">
                  <c:v>3.4520521526875623</c:v>
                </c:pt>
                <c:pt idx="153">
                  <c:v>3.699376208466659</c:v>
                </c:pt>
                <c:pt idx="154">
                  <c:v>3.5148784670233799</c:v>
                </c:pt>
                <c:pt idx="155">
                  <c:v>3.2216677406219416</c:v>
                </c:pt>
                <c:pt idx="156">
                  <c:v>3.2471583358281397</c:v>
                </c:pt>
                <c:pt idx="157">
                  <c:v>3.4816569040265648</c:v>
                </c:pt>
                <c:pt idx="158">
                  <c:v>3.4220964350532599</c:v>
                </c:pt>
                <c:pt idx="159">
                  <c:v>3.1987002027595683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50336"/>
        <c:axId val="129435904"/>
      </c:lineChart>
      <c:catAx>
        <c:axId val="12955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35904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29435904"/>
        <c:scaling>
          <c:orientation val="minMax"/>
          <c:max val="4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550336"/>
        <c:crosses val="autoZero"/>
        <c:crossBetween val="between"/>
        <c:majorUnit val="0.5"/>
      </c:valAx>
      <c:catAx>
        <c:axId val="129650688"/>
        <c:scaling>
          <c:orientation val="minMax"/>
        </c:scaling>
        <c:delete val="1"/>
        <c:axPos val="b"/>
        <c:majorTickMark val="out"/>
        <c:minorTickMark val="none"/>
        <c:tickLblPos val="none"/>
        <c:crossAx val="129436480"/>
        <c:crosses val="autoZero"/>
        <c:auto val="1"/>
        <c:lblAlgn val="ctr"/>
        <c:lblOffset val="100"/>
        <c:noMultiLvlLbl val="0"/>
      </c:catAx>
      <c:valAx>
        <c:axId val="1294364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2965068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47"/>
          <c:y val="0.16319444444444542"/>
          <c:w val="0.39709172259507852"/>
          <c:h val="4.34027777777778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3117311678322091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17827719451735"/>
          <c:w val="0.8624170494453575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'Gasoline-M'!$A$41:$A$520</c:f>
              <c:numCache>
                <c:formatCode>mmmm\ yyyy</c:formatCode>
                <c:ptCount val="480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</c:numCache>
            </c:numRef>
          </c:cat>
          <c:val>
            <c:numRef>
              <c:f>'Gasoline-M'!$E$41:$E$520</c:f>
              <c:numCache>
                <c:formatCode>General</c:formatCode>
                <c:ptCount val="480"/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9949696"/>
        <c:axId val="12995788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'Gasoline-M'!$A$41:$A$520</c:f>
              <c:numCache>
                <c:formatCode>mmmm\ yyyy</c:formatCode>
                <c:ptCount val="480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</c:numCache>
            </c:numRef>
          </c:cat>
          <c:val>
            <c:numRef>
              <c:f>'Gasoline-M'!$C$41:$C$520</c:f>
              <c:numCache>
                <c:formatCode>0.00</c:formatCode>
                <c:ptCount val="480"/>
                <c:pt idx="0">
                  <c:v>0.60499999999999998</c:v>
                </c:pt>
                <c:pt idx="1">
                  <c:v>0.6</c:v>
                </c:pt>
                <c:pt idx="2">
                  <c:v>0.59399999999999997</c:v>
                </c:pt>
                <c:pt idx="3">
                  <c:v>0.59199999999999997</c:v>
                </c:pt>
                <c:pt idx="4">
                  <c:v>0.6</c:v>
                </c:pt>
                <c:pt idx="5">
                  <c:v>0.61599999999999999</c:v>
                </c:pt>
                <c:pt idx="6">
                  <c:v>0.623</c:v>
                </c:pt>
                <c:pt idx="7">
                  <c:v>0.628</c:v>
                </c:pt>
                <c:pt idx="8">
                  <c:v>0.63</c:v>
                </c:pt>
                <c:pt idx="9">
                  <c:v>0.629</c:v>
                </c:pt>
                <c:pt idx="10">
                  <c:v>0.629</c:v>
                </c:pt>
                <c:pt idx="11">
                  <c:v>0.626</c:v>
                </c:pt>
                <c:pt idx="12">
                  <c:v>0.627</c:v>
                </c:pt>
                <c:pt idx="13">
                  <c:v>0.63700000000000001</c:v>
                </c:pt>
                <c:pt idx="14">
                  <c:v>0.64300000000000002</c:v>
                </c:pt>
                <c:pt idx="15">
                  <c:v>0.65100000000000002</c:v>
                </c:pt>
                <c:pt idx="16">
                  <c:v>0.65900000000000003</c:v>
                </c:pt>
                <c:pt idx="17">
                  <c:v>0.66500000000000004</c:v>
                </c:pt>
                <c:pt idx="18">
                  <c:v>0.66700000000000004</c:v>
                </c:pt>
                <c:pt idx="19">
                  <c:v>0.66700000000000004</c:v>
                </c:pt>
                <c:pt idx="20">
                  <c:v>0.66600000000000004</c:v>
                </c:pt>
                <c:pt idx="21">
                  <c:v>0.66500000000000004</c:v>
                </c:pt>
                <c:pt idx="22">
                  <c:v>0.66400000000000003</c:v>
                </c:pt>
                <c:pt idx="23">
                  <c:v>0.66500000000000004</c:v>
                </c:pt>
                <c:pt idx="24">
                  <c:v>0.64800000000000002</c:v>
                </c:pt>
                <c:pt idx="25">
                  <c:v>0.64700000000000002</c:v>
                </c:pt>
                <c:pt idx="26">
                  <c:v>0.64700000000000002</c:v>
                </c:pt>
                <c:pt idx="27">
                  <c:v>0.64900000000000002</c:v>
                </c:pt>
                <c:pt idx="28">
                  <c:v>0.65500000000000003</c:v>
                </c:pt>
                <c:pt idx="29">
                  <c:v>0.66300000000000003</c:v>
                </c:pt>
                <c:pt idx="30">
                  <c:v>0.67400000000000004</c:v>
                </c:pt>
                <c:pt idx="31">
                  <c:v>0.68200000000000005</c:v>
                </c:pt>
                <c:pt idx="32">
                  <c:v>0.68799999999999994</c:v>
                </c:pt>
                <c:pt idx="33">
                  <c:v>0.69</c:v>
                </c:pt>
                <c:pt idx="34">
                  <c:v>0.69499999999999995</c:v>
                </c:pt>
                <c:pt idx="35">
                  <c:v>0.70499999999999996</c:v>
                </c:pt>
                <c:pt idx="36">
                  <c:v>0.71599999999999997</c:v>
                </c:pt>
                <c:pt idx="37">
                  <c:v>0.73</c:v>
                </c:pt>
                <c:pt idx="38">
                  <c:v>0.755</c:v>
                </c:pt>
                <c:pt idx="39">
                  <c:v>0.80200000000000005</c:v>
                </c:pt>
                <c:pt idx="40">
                  <c:v>0.84399999999999997</c:v>
                </c:pt>
                <c:pt idx="41">
                  <c:v>0.90100000000000002</c:v>
                </c:pt>
                <c:pt idx="42">
                  <c:v>0.94899999999999995</c:v>
                </c:pt>
                <c:pt idx="43">
                  <c:v>0.98799999999999999</c:v>
                </c:pt>
                <c:pt idx="44">
                  <c:v>1.02</c:v>
                </c:pt>
                <c:pt idx="45">
                  <c:v>1.028</c:v>
                </c:pt>
                <c:pt idx="46">
                  <c:v>1.0409999999999999</c:v>
                </c:pt>
                <c:pt idx="47">
                  <c:v>1.0649999999999999</c:v>
                </c:pt>
                <c:pt idx="48">
                  <c:v>1.131</c:v>
                </c:pt>
                <c:pt idx="49">
                  <c:v>1.2070000000000001</c:v>
                </c:pt>
                <c:pt idx="50">
                  <c:v>1.252</c:v>
                </c:pt>
                <c:pt idx="51">
                  <c:v>1.264</c:v>
                </c:pt>
                <c:pt idx="52">
                  <c:v>1.266</c:v>
                </c:pt>
                <c:pt idx="53">
                  <c:v>1.2689999999999999</c:v>
                </c:pt>
                <c:pt idx="54">
                  <c:v>1.2709999999999999</c:v>
                </c:pt>
                <c:pt idx="55">
                  <c:v>1.2669999999999999</c:v>
                </c:pt>
                <c:pt idx="56">
                  <c:v>1.2569999999999999</c:v>
                </c:pt>
                <c:pt idx="57">
                  <c:v>1.25</c:v>
                </c:pt>
                <c:pt idx="58">
                  <c:v>1.25</c:v>
                </c:pt>
                <c:pt idx="59">
                  <c:v>1.258</c:v>
                </c:pt>
                <c:pt idx="60">
                  <c:v>1.298</c:v>
                </c:pt>
                <c:pt idx="61">
                  <c:v>1.3819999999999999</c:v>
                </c:pt>
                <c:pt idx="62">
                  <c:v>1.417</c:v>
                </c:pt>
                <c:pt idx="63">
                  <c:v>1.4119999999999999</c:v>
                </c:pt>
                <c:pt idx="64">
                  <c:v>1.4</c:v>
                </c:pt>
                <c:pt idx="65">
                  <c:v>1.391</c:v>
                </c:pt>
                <c:pt idx="66">
                  <c:v>1.3819999999999999</c:v>
                </c:pt>
                <c:pt idx="67">
                  <c:v>1.3759999999999999</c:v>
                </c:pt>
                <c:pt idx="68">
                  <c:v>1.3759999999999999</c:v>
                </c:pt>
                <c:pt idx="69">
                  <c:v>1.371</c:v>
                </c:pt>
                <c:pt idx="70">
                  <c:v>1.369</c:v>
                </c:pt>
                <c:pt idx="71">
                  <c:v>1.365</c:v>
                </c:pt>
                <c:pt idx="72">
                  <c:v>1.3125599999999999</c:v>
                </c:pt>
                <c:pt idx="73">
                  <c:v>1.29098</c:v>
                </c:pt>
                <c:pt idx="74">
                  <c:v>1.24797</c:v>
                </c:pt>
                <c:pt idx="75">
                  <c:v>1.1973199999999999</c:v>
                </c:pt>
                <c:pt idx="76">
                  <c:v>1.2080900000000001</c:v>
                </c:pt>
                <c:pt idx="77">
                  <c:v>1.2765599999999999</c:v>
                </c:pt>
                <c:pt idx="78">
                  <c:v>1.29593</c:v>
                </c:pt>
                <c:pt idx="79">
                  <c:v>1.2895700000000001</c:v>
                </c:pt>
                <c:pt idx="80">
                  <c:v>1.2700199999999999</c:v>
                </c:pt>
                <c:pt idx="81">
                  <c:v>1.25759</c:v>
                </c:pt>
                <c:pt idx="82">
                  <c:v>1.2421500000000001</c:v>
                </c:pt>
                <c:pt idx="83">
                  <c:v>1.21353</c:v>
                </c:pt>
                <c:pt idx="84">
                  <c:v>1.1848000000000001</c:v>
                </c:pt>
                <c:pt idx="85">
                  <c:v>1.1442600000000001</c:v>
                </c:pt>
                <c:pt idx="86">
                  <c:v>1.11622</c:v>
                </c:pt>
                <c:pt idx="87">
                  <c:v>1.1873400000000001</c:v>
                </c:pt>
                <c:pt idx="88">
                  <c:v>1.2300500000000001</c:v>
                </c:pt>
                <c:pt idx="89">
                  <c:v>1.2446200000000001</c:v>
                </c:pt>
                <c:pt idx="90">
                  <c:v>1.25302</c:v>
                </c:pt>
                <c:pt idx="91">
                  <c:v>1.2516499999999999</c:v>
                </c:pt>
                <c:pt idx="92">
                  <c:v>1.23708</c:v>
                </c:pt>
                <c:pt idx="93">
                  <c:v>1.21767</c:v>
                </c:pt>
                <c:pt idx="94">
                  <c:v>1.2002299999999999</c:v>
                </c:pt>
                <c:pt idx="95">
                  <c:v>1.18458</c:v>
                </c:pt>
                <c:pt idx="96">
                  <c:v>1.17134</c:v>
                </c:pt>
                <c:pt idx="97">
                  <c:v>1.16672</c:v>
                </c:pt>
                <c:pt idx="98">
                  <c:v>1.1737200000000001</c:v>
                </c:pt>
                <c:pt idx="99">
                  <c:v>1.1992700000000001</c:v>
                </c:pt>
                <c:pt idx="100">
                  <c:v>1.2071099999999999</c:v>
                </c:pt>
                <c:pt idx="101">
                  <c:v>1.19675</c:v>
                </c:pt>
                <c:pt idx="102">
                  <c:v>1.17727</c:v>
                </c:pt>
                <c:pt idx="103">
                  <c:v>1.1629100000000001</c:v>
                </c:pt>
                <c:pt idx="104">
                  <c:v>1.16638</c:v>
                </c:pt>
                <c:pt idx="105">
                  <c:v>1.1720200000000001</c:v>
                </c:pt>
                <c:pt idx="106">
                  <c:v>1.1665700000000001</c:v>
                </c:pt>
                <c:pt idx="107">
                  <c:v>1.1469499999999999</c:v>
                </c:pt>
                <c:pt idx="108">
                  <c:v>1.1031</c:v>
                </c:pt>
                <c:pt idx="109">
                  <c:v>1.0884400000000001</c:v>
                </c:pt>
                <c:pt idx="110">
                  <c:v>1.1225400000000001</c:v>
                </c:pt>
                <c:pt idx="111">
                  <c:v>1.17719</c:v>
                </c:pt>
                <c:pt idx="112">
                  <c:v>1.2020900000000001</c:v>
                </c:pt>
                <c:pt idx="113">
                  <c:v>1.20879</c:v>
                </c:pt>
                <c:pt idx="114">
                  <c:v>1.2073799999999999</c:v>
                </c:pt>
                <c:pt idx="115">
                  <c:v>1.1960200000000001</c:v>
                </c:pt>
                <c:pt idx="116">
                  <c:v>1.1794199999999999</c:v>
                </c:pt>
                <c:pt idx="117">
                  <c:v>1.167</c:v>
                </c:pt>
                <c:pt idx="118">
                  <c:v>1.1665700000000001</c:v>
                </c:pt>
                <c:pt idx="119">
                  <c:v>1.1619999999999999</c:v>
                </c:pt>
                <c:pt idx="120">
                  <c:v>1.1492599999999999</c:v>
                </c:pt>
                <c:pt idx="121">
                  <c:v>1.0773999999999999</c:v>
                </c:pt>
                <c:pt idx="122">
                  <c:v>0.94391000000000003</c:v>
                </c:pt>
                <c:pt idx="123">
                  <c:v>0.85906000000000005</c:v>
                </c:pt>
                <c:pt idx="124">
                  <c:v>0.89298999999999995</c:v>
                </c:pt>
                <c:pt idx="125">
                  <c:v>0.92178000000000004</c:v>
                </c:pt>
                <c:pt idx="126">
                  <c:v>0.85412999999999994</c:v>
                </c:pt>
                <c:pt idx="127">
                  <c:v>0.80864999999999998</c:v>
                </c:pt>
                <c:pt idx="128">
                  <c:v>0.82216</c:v>
                </c:pt>
                <c:pt idx="129">
                  <c:v>0.79266999999999999</c:v>
                </c:pt>
                <c:pt idx="130">
                  <c:v>0.7792</c:v>
                </c:pt>
                <c:pt idx="131">
                  <c:v>0.77564</c:v>
                </c:pt>
                <c:pt idx="132">
                  <c:v>0.81608000000000003</c:v>
                </c:pt>
                <c:pt idx="133">
                  <c:v>0.86163999999999996</c:v>
                </c:pt>
                <c:pt idx="134">
                  <c:v>0.87465999999999999</c:v>
                </c:pt>
                <c:pt idx="135">
                  <c:v>0.90522999999999998</c:v>
                </c:pt>
                <c:pt idx="136">
                  <c:v>0.91105999999999998</c:v>
                </c:pt>
                <c:pt idx="137">
                  <c:v>0.92479</c:v>
                </c:pt>
                <c:pt idx="138">
                  <c:v>0.93542000000000003</c:v>
                </c:pt>
                <c:pt idx="139">
                  <c:v>0.96118999999999999</c:v>
                </c:pt>
                <c:pt idx="140">
                  <c:v>0.95262000000000002</c:v>
                </c:pt>
                <c:pt idx="141">
                  <c:v>0.93818999999999997</c:v>
                </c:pt>
                <c:pt idx="142">
                  <c:v>0.93474999999999997</c:v>
                </c:pt>
                <c:pt idx="143">
                  <c:v>0.91413</c:v>
                </c:pt>
                <c:pt idx="144">
                  <c:v>0.88734000000000002</c:v>
                </c:pt>
                <c:pt idx="145">
                  <c:v>0.86967000000000005</c:v>
                </c:pt>
                <c:pt idx="146">
                  <c:v>0.86663000000000001</c:v>
                </c:pt>
                <c:pt idx="147">
                  <c:v>0.90120999999999996</c:v>
                </c:pt>
                <c:pt idx="148">
                  <c:v>0.92510999999999999</c:v>
                </c:pt>
                <c:pt idx="149">
                  <c:v>0.92178000000000004</c:v>
                </c:pt>
                <c:pt idx="150">
                  <c:v>0.93140000000000001</c:v>
                </c:pt>
                <c:pt idx="151">
                  <c:v>0.95316999999999996</c:v>
                </c:pt>
                <c:pt idx="152">
                  <c:v>0.93655999999999995</c:v>
                </c:pt>
                <c:pt idx="153">
                  <c:v>0.91912000000000005</c:v>
                </c:pt>
                <c:pt idx="154">
                  <c:v>0.90764999999999996</c:v>
                </c:pt>
                <c:pt idx="155">
                  <c:v>0.88302000000000003</c:v>
                </c:pt>
                <c:pt idx="156">
                  <c:v>0.87228000000000006</c:v>
                </c:pt>
                <c:pt idx="157">
                  <c:v>0.88270999999999999</c:v>
                </c:pt>
                <c:pt idx="158">
                  <c:v>0.90276000000000001</c:v>
                </c:pt>
                <c:pt idx="159">
                  <c:v>1.0366899999999999</c:v>
                </c:pt>
                <c:pt idx="160">
                  <c:v>1.08969</c:v>
                </c:pt>
                <c:pt idx="161">
                  <c:v>1.08134</c:v>
                </c:pt>
                <c:pt idx="162">
                  <c:v>1.0568500000000001</c:v>
                </c:pt>
                <c:pt idx="163">
                  <c:v>1.0234099999999999</c:v>
                </c:pt>
                <c:pt idx="164">
                  <c:v>0.99175999999999997</c:v>
                </c:pt>
                <c:pt idx="165">
                  <c:v>0.98936999999999997</c:v>
                </c:pt>
                <c:pt idx="166">
                  <c:v>0.95782999999999996</c:v>
                </c:pt>
                <c:pt idx="167">
                  <c:v>0.93318999999999996</c:v>
                </c:pt>
                <c:pt idx="168">
                  <c:v>0.99672000000000005</c:v>
                </c:pt>
                <c:pt idx="169">
                  <c:v>0.99411000000000005</c:v>
                </c:pt>
                <c:pt idx="170">
                  <c:v>0.98606000000000005</c:v>
                </c:pt>
                <c:pt idx="171">
                  <c:v>1.01562</c:v>
                </c:pt>
                <c:pt idx="172">
                  <c:v>1.03148</c:v>
                </c:pt>
                <c:pt idx="173">
                  <c:v>1.05525</c:v>
                </c:pt>
                <c:pt idx="174">
                  <c:v>1.0488200000000001</c:v>
                </c:pt>
                <c:pt idx="175">
                  <c:v>1.15689</c:v>
                </c:pt>
                <c:pt idx="176">
                  <c:v>1.2577</c:v>
                </c:pt>
                <c:pt idx="177">
                  <c:v>1.34162</c:v>
                </c:pt>
                <c:pt idx="178">
                  <c:v>1.33717</c:v>
                </c:pt>
                <c:pt idx="179">
                  <c:v>1.3085199999999999</c:v>
                </c:pt>
                <c:pt idx="180">
                  <c:v>1.18</c:v>
                </c:pt>
                <c:pt idx="181">
                  <c:v>1.0942499999999999</c:v>
                </c:pt>
                <c:pt idx="182">
                  <c:v>1.04</c:v>
                </c:pt>
                <c:pt idx="183">
                  <c:v>1.0762</c:v>
                </c:pt>
                <c:pt idx="184">
                  <c:v>1.12575</c:v>
                </c:pt>
                <c:pt idx="185">
                  <c:v>1.12825</c:v>
                </c:pt>
                <c:pt idx="186">
                  <c:v>1.0955999999999999</c:v>
                </c:pt>
                <c:pt idx="187">
                  <c:v>1.1147499999999999</c:v>
                </c:pt>
                <c:pt idx="188">
                  <c:v>1.1092</c:v>
                </c:pt>
                <c:pt idx="189">
                  <c:v>1.0880000000000001</c:v>
                </c:pt>
                <c:pt idx="190">
                  <c:v>1.099</c:v>
                </c:pt>
                <c:pt idx="191">
                  <c:v>1.0762</c:v>
                </c:pt>
                <c:pt idx="192">
                  <c:v>1.022</c:v>
                </c:pt>
                <c:pt idx="193">
                  <c:v>1.006</c:v>
                </c:pt>
                <c:pt idx="194">
                  <c:v>1.0125999999999999</c:v>
                </c:pt>
                <c:pt idx="195">
                  <c:v>1.05175</c:v>
                </c:pt>
                <c:pt idx="196">
                  <c:v>1.1072500000000001</c:v>
                </c:pt>
                <c:pt idx="197">
                  <c:v>1.1448</c:v>
                </c:pt>
                <c:pt idx="198">
                  <c:v>1.1365000000000001</c:v>
                </c:pt>
                <c:pt idx="199">
                  <c:v>1.1217999999999999</c:v>
                </c:pt>
                <c:pt idx="200">
                  <c:v>1.1214999999999999</c:v>
                </c:pt>
                <c:pt idx="201">
                  <c:v>1.1140000000000001</c:v>
                </c:pt>
                <c:pt idx="202">
                  <c:v>1.1112</c:v>
                </c:pt>
                <c:pt idx="203">
                  <c:v>1.0774999999999999</c:v>
                </c:pt>
                <c:pt idx="204">
                  <c:v>1.06175</c:v>
                </c:pt>
                <c:pt idx="205">
                  <c:v>1.0542499999999999</c:v>
                </c:pt>
                <c:pt idx="206">
                  <c:v>1.0522</c:v>
                </c:pt>
                <c:pt idx="207">
                  <c:v>1.0780000000000001</c:v>
                </c:pt>
                <c:pt idx="208">
                  <c:v>1.1004</c:v>
                </c:pt>
                <c:pt idx="209">
                  <c:v>1.0972500000000001</c:v>
                </c:pt>
                <c:pt idx="210">
                  <c:v>1.07775</c:v>
                </c:pt>
                <c:pt idx="211">
                  <c:v>1.0616000000000001</c:v>
                </c:pt>
                <c:pt idx="212">
                  <c:v>1.0495000000000001</c:v>
                </c:pt>
                <c:pt idx="213">
                  <c:v>1.09175</c:v>
                </c:pt>
                <c:pt idx="214">
                  <c:v>1.0664</c:v>
                </c:pt>
                <c:pt idx="215">
                  <c:v>1.014</c:v>
                </c:pt>
                <c:pt idx="216">
                  <c:v>0.99839999999999995</c:v>
                </c:pt>
                <c:pt idx="217">
                  <c:v>1.0089999999999999</c:v>
                </c:pt>
                <c:pt idx="218">
                  <c:v>1.0077499999999999</c:v>
                </c:pt>
                <c:pt idx="219">
                  <c:v>1.02725</c:v>
                </c:pt>
                <c:pt idx="220">
                  <c:v>1.0474000000000001</c:v>
                </c:pt>
                <c:pt idx="221">
                  <c:v>1.0780000000000001</c:v>
                </c:pt>
                <c:pt idx="222">
                  <c:v>1.10575</c:v>
                </c:pt>
                <c:pt idx="223">
                  <c:v>1.1548</c:v>
                </c:pt>
                <c:pt idx="224">
                  <c:v>1.14375</c:v>
                </c:pt>
                <c:pt idx="225">
                  <c:v>1.1135999999999999</c:v>
                </c:pt>
                <c:pt idx="226">
                  <c:v>1.11575</c:v>
                </c:pt>
                <c:pt idx="227">
                  <c:v>1.0905</c:v>
                </c:pt>
                <c:pt idx="228">
                  <c:v>1.0818000000000001</c:v>
                </c:pt>
                <c:pt idx="229">
                  <c:v>1.0725</c:v>
                </c:pt>
                <c:pt idx="230">
                  <c:v>1.0720000000000001</c:v>
                </c:pt>
                <c:pt idx="231">
                  <c:v>1.1112500000000001</c:v>
                </c:pt>
                <c:pt idx="232">
                  <c:v>1.1783999999999999</c:v>
                </c:pt>
                <c:pt idx="233">
                  <c:v>1.1915</c:v>
                </c:pt>
                <c:pt idx="234">
                  <c:v>1.1537999999999999</c:v>
                </c:pt>
                <c:pt idx="235">
                  <c:v>1.1232500000000001</c:v>
                </c:pt>
                <c:pt idx="236">
                  <c:v>1.1107499999999999</c:v>
                </c:pt>
                <c:pt idx="237">
                  <c:v>1.0871999999999999</c:v>
                </c:pt>
                <c:pt idx="238">
                  <c:v>1.0622499999999999</c:v>
                </c:pt>
                <c:pt idx="239">
                  <c:v>1.07125</c:v>
                </c:pt>
                <c:pt idx="240">
                  <c:v>1.0904</c:v>
                </c:pt>
                <c:pt idx="241">
                  <c:v>1.0892500000000001</c:v>
                </c:pt>
                <c:pt idx="242">
                  <c:v>1.137</c:v>
                </c:pt>
                <c:pt idx="243">
                  <c:v>1.2305999999999999</c:v>
                </c:pt>
                <c:pt idx="244">
                  <c:v>1.27915</c:v>
                </c:pt>
                <c:pt idx="245">
                  <c:v>1.2558</c:v>
                </c:pt>
                <c:pt idx="246">
                  <c:v>1.22722</c:v>
                </c:pt>
                <c:pt idx="247">
                  <c:v>1.2064999999999999</c:v>
                </c:pt>
                <c:pt idx="248">
                  <c:v>1.2021599999999999</c:v>
                </c:pt>
                <c:pt idx="249">
                  <c:v>1.204</c:v>
                </c:pt>
                <c:pt idx="250">
                  <c:v>1.2322500000000001</c:v>
                </c:pt>
                <c:pt idx="251">
                  <c:v>1.2352000000000001</c:v>
                </c:pt>
                <c:pt idx="252">
                  <c:v>1.2362500000000001</c:v>
                </c:pt>
                <c:pt idx="253">
                  <c:v>1.23</c:v>
                </c:pt>
                <c:pt idx="254">
                  <c:v>1.2050000000000001</c:v>
                </c:pt>
                <c:pt idx="255">
                  <c:v>1.1990000000000001</c:v>
                </c:pt>
                <c:pt idx="256">
                  <c:v>1.20025</c:v>
                </c:pt>
                <c:pt idx="257">
                  <c:v>1.1976</c:v>
                </c:pt>
                <c:pt idx="258">
                  <c:v>1.17425</c:v>
                </c:pt>
                <c:pt idx="259">
                  <c:v>1.2235</c:v>
                </c:pt>
                <c:pt idx="260">
                  <c:v>1.2314000000000001</c:v>
                </c:pt>
                <c:pt idx="261">
                  <c:v>1.19675</c:v>
                </c:pt>
                <c:pt idx="262">
                  <c:v>1.17075</c:v>
                </c:pt>
                <c:pt idx="263">
                  <c:v>1.1314</c:v>
                </c:pt>
                <c:pt idx="264">
                  <c:v>1.0862499999999999</c:v>
                </c:pt>
                <c:pt idx="265">
                  <c:v>1.0489999999999999</c:v>
                </c:pt>
                <c:pt idx="266">
                  <c:v>1.0167999999999999</c:v>
                </c:pt>
                <c:pt idx="267">
                  <c:v>1.0302500000000001</c:v>
                </c:pt>
                <c:pt idx="268">
                  <c:v>1.0634999999999999</c:v>
                </c:pt>
                <c:pt idx="269">
                  <c:v>1.0644</c:v>
                </c:pt>
                <c:pt idx="270">
                  <c:v>1.05525</c:v>
                </c:pt>
                <c:pt idx="271">
                  <c:v>1.026</c:v>
                </c:pt>
                <c:pt idx="272">
                  <c:v>1.00925</c:v>
                </c:pt>
                <c:pt idx="273">
                  <c:v>1.01875</c:v>
                </c:pt>
                <c:pt idx="274">
                  <c:v>0.99539999999999995</c:v>
                </c:pt>
                <c:pt idx="275">
                  <c:v>0.94499999999999995</c:v>
                </c:pt>
                <c:pt idx="276">
                  <c:v>0.93899999999999995</c:v>
                </c:pt>
                <c:pt idx="277">
                  <c:v>0.92049999999999998</c:v>
                </c:pt>
                <c:pt idx="278">
                  <c:v>0.98199999999999998</c:v>
                </c:pt>
                <c:pt idx="279">
                  <c:v>1.131</c:v>
                </c:pt>
                <c:pt idx="280">
                  <c:v>1.1306</c:v>
                </c:pt>
                <c:pt idx="281">
                  <c:v>1.11425</c:v>
                </c:pt>
                <c:pt idx="282">
                  <c:v>1.1575</c:v>
                </c:pt>
                <c:pt idx="283">
                  <c:v>1.2208000000000001</c:v>
                </c:pt>
                <c:pt idx="284">
                  <c:v>1.2555000000000001</c:v>
                </c:pt>
                <c:pt idx="285">
                  <c:v>1.2442500000000001</c:v>
                </c:pt>
                <c:pt idx="286">
                  <c:v>1.2514000000000001</c:v>
                </c:pt>
                <c:pt idx="287">
                  <c:v>1.2725</c:v>
                </c:pt>
                <c:pt idx="288">
                  <c:v>1.2887999999999999</c:v>
                </c:pt>
                <c:pt idx="289">
                  <c:v>1.377</c:v>
                </c:pt>
                <c:pt idx="290">
                  <c:v>1.5162500000000001</c:v>
                </c:pt>
                <c:pt idx="291">
                  <c:v>1.46475</c:v>
                </c:pt>
                <c:pt idx="292">
                  <c:v>1.4867999999999999</c:v>
                </c:pt>
                <c:pt idx="293">
                  <c:v>1.6332500000000001</c:v>
                </c:pt>
                <c:pt idx="294">
                  <c:v>1.5509999999999999</c:v>
                </c:pt>
                <c:pt idx="295">
                  <c:v>1.4644999999999999</c:v>
                </c:pt>
                <c:pt idx="296">
                  <c:v>1.5502499999999999</c:v>
                </c:pt>
                <c:pt idx="297">
                  <c:v>1.5322</c:v>
                </c:pt>
                <c:pt idx="298">
                  <c:v>1.51725</c:v>
                </c:pt>
                <c:pt idx="299">
                  <c:v>1.44275</c:v>
                </c:pt>
                <c:pt idx="300">
                  <c:v>1.4472</c:v>
                </c:pt>
                <c:pt idx="301">
                  <c:v>1.4497500000000001</c:v>
                </c:pt>
                <c:pt idx="302">
                  <c:v>1.4092499999999999</c:v>
                </c:pt>
                <c:pt idx="303">
                  <c:v>1.5516000000000001</c:v>
                </c:pt>
                <c:pt idx="304">
                  <c:v>1.7017500000000001</c:v>
                </c:pt>
                <c:pt idx="305">
                  <c:v>1.61625</c:v>
                </c:pt>
                <c:pt idx="306">
                  <c:v>1.4206000000000001</c:v>
                </c:pt>
                <c:pt idx="307">
                  <c:v>1.42075</c:v>
                </c:pt>
                <c:pt idx="308">
                  <c:v>1.5215000000000001</c:v>
                </c:pt>
                <c:pt idx="309">
                  <c:v>1.3153999999999999</c:v>
                </c:pt>
                <c:pt idx="310">
                  <c:v>1.1705000000000001</c:v>
                </c:pt>
                <c:pt idx="311">
                  <c:v>1.0860000000000001</c:v>
                </c:pt>
                <c:pt idx="312">
                  <c:v>1.1072500000000001</c:v>
                </c:pt>
                <c:pt idx="313">
                  <c:v>1.11375</c:v>
                </c:pt>
                <c:pt idx="314">
                  <c:v>1.24925</c:v>
                </c:pt>
                <c:pt idx="315">
                  <c:v>1.397</c:v>
                </c:pt>
                <c:pt idx="316">
                  <c:v>1.39175</c:v>
                </c:pt>
                <c:pt idx="317">
                  <c:v>1.38225</c:v>
                </c:pt>
                <c:pt idx="318">
                  <c:v>1.397</c:v>
                </c:pt>
                <c:pt idx="319">
                  <c:v>1.39575</c:v>
                </c:pt>
                <c:pt idx="320">
                  <c:v>1.3996</c:v>
                </c:pt>
                <c:pt idx="321">
                  <c:v>1.4452499999999999</c:v>
                </c:pt>
                <c:pt idx="322">
                  <c:v>1.419</c:v>
                </c:pt>
                <c:pt idx="323">
                  <c:v>1.3857999999999999</c:v>
                </c:pt>
                <c:pt idx="324">
                  <c:v>1.4575</c:v>
                </c:pt>
                <c:pt idx="325">
                  <c:v>1.613</c:v>
                </c:pt>
                <c:pt idx="326">
                  <c:v>1.6930000000000001</c:v>
                </c:pt>
                <c:pt idx="327">
                  <c:v>1.589</c:v>
                </c:pt>
                <c:pt idx="328">
                  <c:v>1.49725</c:v>
                </c:pt>
                <c:pt idx="329">
                  <c:v>1.4927999999999999</c:v>
                </c:pt>
                <c:pt idx="330">
                  <c:v>1.5125</c:v>
                </c:pt>
                <c:pt idx="331">
                  <c:v>1.62025</c:v>
                </c:pt>
                <c:pt idx="332">
                  <c:v>1.6788000000000001</c:v>
                </c:pt>
                <c:pt idx="333">
                  <c:v>1.5634999999999999</c:v>
                </c:pt>
                <c:pt idx="334">
                  <c:v>1.512</c:v>
                </c:pt>
                <c:pt idx="335">
                  <c:v>1.4787999999999999</c:v>
                </c:pt>
                <c:pt idx="336">
                  <c:v>1.57175</c:v>
                </c:pt>
                <c:pt idx="337">
                  <c:v>1.6475</c:v>
                </c:pt>
                <c:pt idx="338">
                  <c:v>1.736</c:v>
                </c:pt>
                <c:pt idx="339">
                  <c:v>1.79775</c:v>
                </c:pt>
                <c:pt idx="340">
                  <c:v>1.9834000000000001</c:v>
                </c:pt>
                <c:pt idx="341">
                  <c:v>1.9692499999999999</c:v>
                </c:pt>
                <c:pt idx="342">
                  <c:v>1.9112499999999999</c:v>
                </c:pt>
                <c:pt idx="343">
                  <c:v>1.8779999999999999</c:v>
                </c:pt>
                <c:pt idx="344">
                  <c:v>1.86975</c:v>
                </c:pt>
                <c:pt idx="345">
                  <c:v>1.9995000000000001</c:v>
                </c:pt>
                <c:pt idx="346">
                  <c:v>1.9794</c:v>
                </c:pt>
                <c:pt idx="347">
                  <c:v>1.841</c:v>
                </c:pt>
                <c:pt idx="348">
                  <c:v>1.8308</c:v>
                </c:pt>
                <c:pt idx="349">
                  <c:v>1.91</c:v>
                </c:pt>
                <c:pt idx="350">
                  <c:v>2.07925</c:v>
                </c:pt>
                <c:pt idx="351">
                  <c:v>2.2425000000000002</c:v>
                </c:pt>
                <c:pt idx="352">
                  <c:v>2.1612</c:v>
                </c:pt>
                <c:pt idx="353">
                  <c:v>2.1555</c:v>
                </c:pt>
                <c:pt idx="354">
                  <c:v>2.29</c:v>
                </c:pt>
                <c:pt idx="355">
                  <c:v>2.4862000000000002</c:v>
                </c:pt>
                <c:pt idx="356">
                  <c:v>2.9032499999999999</c:v>
                </c:pt>
                <c:pt idx="357">
                  <c:v>2.7168000000000001</c:v>
                </c:pt>
                <c:pt idx="358">
                  <c:v>2.2567499999999998</c:v>
                </c:pt>
                <c:pt idx="359">
                  <c:v>2.1850000000000001</c:v>
                </c:pt>
                <c:pt idx="360">
                  <c:v>2.3155999999999999</c:v>
                </c:pt>
                <c:pt idx="361">
                  <c:v>2.2799999999999998</c:v>
                </c:pt>
                <c:pt idx="362">
                  <c:v>2.42475</c:v>
                </c:pt>
                <c:pt idx="363">
                  <c:v>2.742</c:v>
                </c:pt>
                <c:pt idx="364">
                  <c:v>2.9068000000000001</c:v>
                </c:pt>
                <c:pt idx="365">
                  <c:v>2.8845000000000001</c:v>
                </c:pt>
                <c:pt idx="366">
                  <c:v>2.9805999999999999</c:v>
                </c:pt>
                <c:pt idx="367">
                  <c:v>2.9517500000000001</c:v>
                </c:pt>
                <c:pt idx="368">
                  <c:v>2.5550000000000002</c:v>
                </c:pt>
                <c:pt idx="369">
                  <c:v>2.2446000000000002</c:v>
                </c:pt>
                <c:pt idx="370">
                  <c:v>2.22925</c:v>
                </c:pt>
                <c:pt idx="371">
                  <c:v>2.3127499999999999</c:v>
                </c:pt>
                <c:pt idx="372">
                  <c:v>2.2397999999999998</c:v>
                </c:pt>
                <c:pt idx="373">
                  <c:v>2.2777500000000002</c:v>
                </c:pt>
                <c:pt idx="374">
                  <c:v>2.5627499999999999</c:v>
                </c:pt>
                <c:pt idx="375">
                  <c:v>2.8450000000000002</c:v>
                </c:pt>
                <c:pt idx="376">
                  <c:v>3.1459999999999999</c:v>
                </c:pt>
                <c:pt idx="377">
                  <c:v>3.056</c:v>
                </c:pt>
                <c:pt idx="378">
                  <c:v>2.9645999999999999</c:v>
                </c:pt>
                <c:pt idx="379">
                  <c:v>2.7857500000000002</c:v>
                </c:pt>
                <c:pt idx="380">
                  <c:v>2.8032499999999998</c:v>
                </c:pt>
                <c:pt idx="381">
                  <c:v>2.8029999999999999</c:v>
                </c:pt>
                <c:pt idx="382">
                  <c:v>3.08</c:v>
                </c:pt>
                <c:pt idx="383">
                  <c:v>3.0184000000000002</c:v>
                </c:pt>
                <c:pt idx="384">
                  <c:v>3.0427499999999998</c:v>
                </c:pt>
                <c:pt idx="385">
                  <c:v>3.0274999999999999</c:v>
                </c:pt>
                <c:pt idx="386">
                  <c:v>3.2440000000000002</c:v>
                </c:pt>
                <c:pt idx="387">
                  <c:v>3.4580000000000002</c:v>
                </c:pt>
                <c:pt idx="388">
                  <c:v>3.7657500000000002</c:v>
                </c:pt>
                <c:pt idx="389">
                  <c:v>4.0541999999999998</c:v>
                </c:pt>
                <c:pt idx="390">
                  <c:v>4.0614999999999997</c:v>
                </c:pt>
                <c:pt idx="391">
                  <c:v>3.7785000000000002</c:v>
                </c:pt>
                <c:pt idx="392">
                  <c:v>3.7025999999999999</c:v>
                </c:pt>
                <c:pt idx="393">
                  <c:v>3.05125</c:v>
                </c:pt>
                <c:pt idx="394">
                  <c:v>2.1469999999999998</c:v>
                </c:pt>
                <c:pt idx="395">
                  <c:v>1.6870000000000001</c:v>
                </c:pt>
                <c:pt idx="396">
                  <c:v>1.7882499999999999</c:v>
                </c:pt>
                <c:pt idx="397">
                  <c:v>1.92275</c:v>
                </c:pt>
                <c:pt idx="398">
                  <c:v>1.9585999999999999</c:v>
                </c:pt>
                <c:pt idx="399">
                  <c:v>2.0489999999999999</c:v>
                </c:pt>
                <c:pt idx="400">
                  <c:v>2.2654999999999998</c:v>
                </c:pt>
                <c:pt idx="401">
                  <c:v>2.6305999999999998</c:v>
                </c:pt>
                <c:pt idx="402">
                  <c:v>2.5265</c:v>
                </c:pt>
                <c:pt idx="403">
                  <c:v>2.6164000000000001</c:v>
                </c:pt>
                <c:pt idx="404">
                  <c:v>2.5539999999999998</c:v>
                </c:pt>
                <c:pt idx="405">
                  <c:v>2.55125</c:v>
                </c:pt>
                <c:pt idx="406">
                  <c:v>2.6514000000000002</c:v>
                </c:pt>
                <c:pt idx="407">
                  <c:v>2.6072500000000001</c:v>
                </c:pt>
                <c:pt idx="408">
                  <c:v>2.7149999999999999</c:v>
                </c:pt>
                <c:pt idx="409">
                  <c:v>2.6440000000000001</c:v>
                </c:pt>
                <c:pt idx="410">
                  <c:v>2.7715999999999998</c:v>
                </c:pt>
                <c:pt idx="411">
                  <c:v>2.8482500000000002</c:v>
                </c:pt>
                <c:pt idx="412">
                  <c:v>2.8361999999999998</c:v>
                </c:pt>
                <c:pt idx="413">
                  <c:v>2.7315</c:v>
                </c:pt>
                <c:pt idx="414">
                  <c:v>2.7287499999999998</c:v>
                </c:pt>
                <c:pt idx="415">
                  <c:v>2.7298</c:v>
                </c:pt>
                <c:pt idx="416">
                  <c:v>2.7050000000000001</c:v>
                </c:pt>
                <c:pt idx="417">
                  <c:v>2.8005</c:v>
                </c:pt>
                <c:pt idx="418">
                  <c:v>2.859</c:v>
                </c:pt>
                <c:pt idx="419">
                  <c:v>2.9929999999999999</c:v>
                </c:pt>
                <c:pt idx="420">
                  <c:v>3.0948000000000002</c:v>
                </c:pt>
                <c:pt idx="421">
                  <c:v>3.2109999999999999</c:v>
                </c:pt>
                <c:pt idx="422">
                  <c:v>3.5612499999999998</c:v>
                </c:pt>
                <c:pt idx="423">
                  <c:v>3.7995000000000001</c:v>
                </c:pt>
                <c:pt idx="424">
                  <c:v>3.9062000000000001</c:v>
                </c:pt>
                <c:pt idx="425">
                  <c:v>3.68</c:v>
                </c:pt>
                <c:pt idx="426">
                  <c:v>3.6502500000000002</c:v>
                </c:pt>
                <c:pt idx="427">
                  <c:v>3.6394000000000002</c:v>
                </c:pt>
                <c:pt idx="428">
                  <c:v>3.6112500000000001</c:v>
                </c:pt>
                <c:pt idx="429">
                  <c:v>3.448</c:v>
                </c:pt>
                <c:pt idx="430">
                  <c:v>3.38375</c:v>
                </c:pt>
                <c:pt idx="431">
                  <c:v>3.2657500000000002</c:v>
                </c:pt>
                <c:pt idx="432">
                  <c:v>3.38</c:v>
                </c:pt>
                <c:pt idx="433">
                  <c:v>3.57925</c:v>
                </c:pt>
                <c:pt idx="434">
                  <c:v>3.85175</c:v>
                </c:pt>
                <c:pt idx="435">
                  <c:v>3.9003999999999999</c:v>
                </c:pt>
                <c:pt idx="436">
                  <c:v>3.7322500000000001</c:v>
                </c:pt>
                <c:pt idx="437">
                  <c:v>3.5387499999999998</c:v>
                </c:pt>
                <c:pt idx="438">
                  <c:v>3.4392</c:v>
                </c:pt>
                <c:pt idx="439">
                  <c:v>3.7214999999999998</c:v>
                </c:pt>
                <c:pt idx="440">
                  <c:v>3.8485</c:v>
                </c:pt>
                <c:pt idx="441">
                  <c:v>3.7456</c:v>
                </c:pt>
                <c:pt idx="442">
                  <c:v>3.4517500000000001</c:v>
                </c:pt>
                <c:pt idx="443">
                  <c:v>3.3104</c:v>
                </c:pt>
                <c:pt idx="444">
                  <c:v>3.3184999999999998</c:v>
                </c:pt>
                <c:pt idx="445">
                  <c:v>3.67</c:v>
                </c:pt>
                <c:pt idx="446">
                  <c:v>3.7112500000000002</c:v>
                </c:pt>
                <c:pt idx="447">
                  <c:v>3.5701999999999998</c:v>
                </c:pt>
                <c:pt idx="448">
                  <c:v>3.6147499999999999</c:v>
                </c:pt>
                <c:pt idx="449">
                  <c:v>3.6259999999999999</c:v>
                </c:pt>
                <c:pt idx="450">
                  <c:v>3.5910000000000002</c:v>
                </c:pt>
                <c:pt idx="451">
                  <c:v>3.57375</c:v>
                </c:pt>
                <c:pt idx="452">
                  <c:v>3.5324</c:v>
                </c:pt>
                <c:pt idx="453">
                  <c:v>3.34375</c:v>
                </c:pt>
                <c:pt idx="454">
                  <c:v>3.24275</c:v>
                </c:pt>
                <c:pt idx="455">
                  <c:v>3.2764000000000002</c:v>
                </c:pt>
                <c:pt idx="456">
                  <c:v>3.3125</c:v>
                </c:pt>
                <c:pt idx="457">
                  <c:v>3.3562500000000002</c:v>
                </c:pt>
                <c:pt idx="458">
                  <c:v>3.5331999999999999</c:v>
                </c:pt>
                <c:pt idx="459">
                  <c:v>3.6607500000000002</c:v>
                </c:pt>
                <c:pt idx="460">
                  <c:v>3.6727500000000002</c:v>
                </c:pt>
                <c:pt idx="461">
                  <c:v>3.6916000000000002</c:v>
                </c:pt>
                <c:pt idx="462">
                  <c:v>3.6112500000000001</c:v>
                </c:pt>
                <c:pt idx="463">
                  <c:v>3.4864999999999999</c:v>
                </c:pt>
                <c:pt idx="464">
                  <c:v>3.4062000000000001</c:v>
                </c:pt>
                <c:pt idx="465">
                  <c:v>3.3063289999999999</c:v>
                </c:pt>
                <c:pt idx="466">
                  <c:v>3.2364920000000001</c:v>
                </c:pt>
                <c:pt idx="467">
                  <c:v>3.1355360000000001</c:v>
                </c:pt>
                <c:pt idx="468">
                  <c:v>3.1633110000000002</c:v>
                </c:pt>
                <c:pt idx="469">
                  <c:v>3.2569219999999999</c:v>
                </c:pt>
                <c:pt idx="470">
                  <c:v>3.3738549999999998</c:v>
                </c:pt>
                <c:pt idx="471">
                  <c:v>3.4708960000000002</c:v>
                </c:pt>
                <c:pt idx="472">
                  <c:v>3.5319720000000001</c:v>
                </c:pt>
                <c:pt idx="473">
                  <c:v>3.542761</c:v>
                </c:pt>
                <c:pt idx="474">
                  <c:v>3.5075539999999998</c:v>
                </c:pt>
                <c:pt idx="475">
                  <c:v>3.4667569999999999</c:v>
                </c:pt>
                <c:pt idx="476">
                  <c:v>3.4309240000000001</c:v>
                </c:pt>
                <c:pt idx="477">
                  <c:v>3.341936</c:v>
                </c:pt>
                <c:pt idx="478">
                  <c:v>3.2547429999999999</c:v>
                </c:pt>
                <c:pt idx="479">
                  <c:v>3.1693069999999999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'Gasoline-M'!$A$524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'Gasoline-M'!$A$41:$A$520</c:f>
              <c:numCache>
                <c:formatCode>mmmm\ yyyy</c:formatCode>
                <c:ptCount val="480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</c:numCache>
            </c:numRef>
          </c:cat>
          <c:val>
            <c:numRef>
              <c:f>'Gasoline-M'!$D$41:$D$520</c:f>
              <c:numCache>
                <c:formatCode>0.00</c:formatCode>
                <c:ptCount val="480"/>
                <c:pt idx="0">
                  <c:v>2.5867501433691755</c:v>
                </c:pt>
                <c:pt idx="1">
                  <c:v>2.5607828264758496</c:v>
                </c:pt>
                <c:pt idx="2">
                  <c:v>2.5306479</c:v>
                </c:pt>
                <c:pt idx="3">
                  <c:v>2.5176314295900175</c:v>
                </c:pt>
                <c:pt idx="4">
                  <c:v>2.53808085106383</c:v>
                </c:pt>
                <c:pt idx="5">
                  <c:v>2.591975901234568</c:v>
                </c:pt>
                <c:pt idx="6">
                  <c:v>2.6076331719298245</c:v>
                </c:pt>
                <c:pt idx="7">
                  <c:v>2.6147991064572431</c:v>
                </c:pt>
                <c:pt idx="8">
                  <c:v>2.6094643750000004</c:v>
                </c:pt>
                <c:pt idx="9">
                  <c:v>2.591823288428325</c:v>
                </c:pt>
                <c:pt idx="10">
                  <c:v>2.5829013493975905</c:v>
                </c:pt>
                <c:pt idx="11">
                  <c:v>2.5573772191780826</c:v>
                </c:pt>
                <c:pt idx="12">
                  <c:v>2.5483715366269171</c:v>
                </c:pt>
                <c:pt idx="13">
                  <c:v>2.5628196492411468</c:v>
                </c:pt>
                <c:pt idx="14">
                  <c:v>2.5739376308724835</c:v>
                </c:pt>
                <c:pt idx="15">
                  <c:v>2.5885886600000001</c:v>
                </c:pt>
                <c:pt idx="16">
                  <c:v>2.6116936279069773</c:v>
                </c:pt>
                <c:pt idx="17">
                  <c:v>2.6224038677685955</c:v>
                </c:pt>
                <c:pt idx="18">
                  <c:v>2.6173123881578952</c:v>
                </c:pt>
                <c:pt idx="19">
                  <c:v>2.6044614271685766</c:v>
                </c:pt>
                <c:pt idx="20">
                  <c:v>2.5920720000000004</c:v>
                </c:pt>
                <c:pt idx="21">
                  <c:v>2.5755752272727275</c:v>
                </c:pt>
                <c:pt idx="22">
                  <c:v>2.5551105548387101</c:v>
                </c:pt>
                <c:pt idx="23">
                  <c:v>2.5466361797752812</c:v>
                </c:pt>
                <c:pt idx="24">
                  <c:v>2.4657030430622009</c:v>
                </c:pt>
                <c:pt idx="25">
                  <c:v>2.4501746222222223</c:v>
                </c:pt>
                <c:pt idx="26">
                  <c:v>2.4347161072555203</c:v>
                </c:pt>
                <c:pt idx="27">
                  <c:v>2.423132400625978</c:v>
                </c:pt>
                <c:pt idx="28">
                  <c:v>2.4227850852713178</c:v>
                </c:pt>
                <c:pt idx="29">
                  <c:v>2.4335119200000004</c:v>
                </c:pt>
                <c:pt idx="30">
                  <c:v>2.4550022961832063</c:v>
                </c:pt>
                <c:pt idx="31">
                  <c:v>2.4690635386949924</c:v>
                </c:pt>
                <c:pt idx="32">
                  <c:v>2.4683122526315784</c:v>
                </c:pt>
                <c:pt idx="33">
                  <c:v>2.4533520715350221</c:v>
                </c:pt>
                <c:pt idx="34">
                  <c:v>2.4564862518518513</c:v>
                </c:pt>
                <c:pt idx="35">
                  <c:v>2.4771519587628865</c:v>
                </c:pt>
                <c:pt idx="36">
                  <c:v>2.493766329927007</c:v>
                </c:pt>
                <c:pt idx="37">
                  <c:v>2.5168079190751445</c:v>
                </c:pt>
                <c:pt idx="38">
                  <c:v>2.5769327324749645</c:v>
                </c:pt>
                <c:pt idx="39">
                  <c:v>2.7102101869688391</c:v>
                </c:pt>
                <c:pt idx="40">
                  <c:v>2.8201846274509803</c:v>
                </c:pt>
                <c:pt idx="41">
                  <c:v>2.9772883601108036</c:v>
                </c:pt>
                <c:pt idx="42">
                  <c:v>3.1015347999999996</c:v>
                </c:pt>
                <c:pt idx="43">
                  <c:v>3.1983262523744913</c:v>
                </c:pt>
                <c:pt idx="44">
                  <c:v>3.2708493548387096</c:v>
                </c:pt>
                <c:pt idx="45">
                  <c:v>3.2614338936170211</c:v>
                </c:pt>
                <c:pt idx="46">
                  <c:v>3.267912678947368</c:v>
                </c:pt>
                <c:pt idx="47">
                  <c:v>3.3041257997399214</c:v>
                </c:pt>
                <c:pt idx="48">
                  <c:v>3.4594041999999998</c:v>
                </c:pt>
                <c:pt idx="49">
                  <c:v>3.6451338886075946</c:v>
                </c:pt>
                <c:pt idx="50">
                  <c:v>3.7291093533083646</c:v>
                </c:pt>
                <c:pt idx="51">
                  <c:v>3.7276219332509273</c:v>
                </c:pt>
                <c:pt idx="52">
                  <c:v>3.6969617331701352</c:v>
                </c:pt>
                <c:pt idx="53">
                  <c:v>3.6697880290909088</c:v>
                </c:pt>
                <c:pt idx="54">
                  <c:v>3.6711219322033899</c:v>
                </c:pt>
                <c:pt idx="55">
                  <c:v>3.6331773221153845</c:v>
                </c:pt>
                <c:pt idx="56">
                  <c:v>3.574428572109654</c:v>
                </c:pt>
                <c:pt idx="57">
                  <c:v>3.5209504132231402</c:v>
                </c:pt>
                <c:pt idx="58">
                  <c:v>3.483931074766355</c:v>
                </c:pt>
                <c:pt idx="59">
                  <c:v>3.4737631574074075</c:v>
                </c:pt>
                <c:pt idx="60">
                  <c:v>3.5513339541284403</c:v>
                </c:pt>
                <c:pt idx="61">
                  <c:v>3.7467841727272724</c:v>
                </c:pt>
                <c:pt idx="62">
                  <c:v>3.8156579367945822</c:v>
                </c:pt>
                <c:pt idx="63">
                  <c:v>3.7808574096520764</c:v>
                </c:pt>
                <c:pt idx="64">
                  <c:v>3.7236503901895204</c:v>
                </c:pt>
                <c:pt idx="65">
                  <c:v>3.6670079955801103</c:v>
                </c:pt>
                <c:pt idx="66">
                  <c:v>3.6034645595628412</c:v>
                </c:pt>
                <c:pt idx="67">
                  <c:v>3.5605805813449019</c:v>
                </c:pt>
                <c:pt idx="68">
                  <c:v>3.5261603609022552</c:v>
                </c:pt>
                <c:pt idx="69">
                  <c:v>3.5020624368308351</c:v>
                </c:pt>
                <c:pt idx="70">
                  <c:v>3.48204128358209</c:v>
                </c:pt>
                <c:pt idx="71">
                  <c:v>3.4607986609989378</c:v>
                </c:pt>
                <c:pt idx="72">
                  <c:v>3.3172673705084748</c:v>
                </c:pt>
                <c:pt idx="73">
                  <c:v>3.2523916790707501</c:v>
                </c:pt>
                <c:pt idx="74">
                  <c:v>3.1440357276874344</c:v>
                </c:pt>
                <c:pt idx="75">
                  <c:v>3.0069065965473687</c:v>
                </c:pt>
                <c:pt idx="76">
                  <c:v>3.0054810110948909</c:v>
                </c:pt>
                <c:pt idx="77">
                  <c:v>3.1398059193402061</c:v>
                </c:pt>
                <c:pt idx="78">
                  <c:v>3.1711021643897439</c:v>
                </c:pt>
                <c:pt idx="79">
                  <c:v>3.1490797827226205</c:v>
                </c:pt>
                <c:pt idx="80">
                  <c:v>3.101339443111566</c:v>
                </c:pt>
                <c:pt idx="81">
                  <c:v>3.0584640077879715</c:v>
                </c:pt>
                <c:pt idx="82">
                  <c:v>3.0239964300000004</c:v>
                </c:pt>
                <c:pt idx="83">
                  <c:v>2.9633930602661209</c:v>
                </c:pt>
                <c:pt idx="84">
                  <c:v>2.8873249242083761</c:v>
                </c:pt>
                <c:pt idx="85">
                  <c:v>2.7856846234285713</c:v>
                </c:pt>
                <c:pt idx="86">
                  <c:v>2.7146515913557594</c:v>
                </c:pt>
                <c:pt idx="87">
                  <c:v>2.8671569055060728</c:v>
                </c:pt>
                <c:pt idx="88">
                  <c:v>2.9583148889112905</c:v>
                </c:pt>
                <c:pt idx="89">
                  <c:v>2.987333418028169</c:v>
                </c:pt>
                <c:pt idx="90">
                  <c:v>2.9954409858917836</c:v>
                </c:pt>
                <c:pt idx="91">
                  <c:v>2.9831983650349652</c:v>
                </c:pt>
                <c:pt idx="92">
                  <c:v>2.9396618682071711</c:v>
                </c:pt>
                <c:pt idx="93">
                  <c:v>2.8820557691666666</c:v>
                </c:pt>
                <c:pt idx="94">
                  <c:v>2.8323481039366962</c:v>
                </c:pt>
                <c:pt idx="95">
                  <c:v>2.7871461791715975</c:v>
                </c:pt>
                <c:pt idx="96">
                  <c:v>2.7370992033692461</c:v>
                </c:pt>
                <c:pt idx="97">
                  <c:v>2.7130174552826509</c:v>
                </c:pt>
                <c:pt idx="98">
                  <c:v>2.721337688163266</c:v>
                </c:pt>
                <c:pt idx="99">
                  <c:v>2.7698098440658283</c:v>
                </c:pt>
                <c:pt idx="100">
                  <c:v>2.7825296710724641</c:v>
                </c:pt>
                <c:pt idx="101">
                  <c:v>2.7533282189006751</c:v>
                </c:pt>
                <c:pt idx="102">
                  <c:v>2.6981038010758889</c:v>
                </c:pt>
                <c:pt idx="103">
                  <c:v>2.6575345080076631</c:v>
                </c:pt>
                <c:pt idx="104">
                  <c:v>2.6578268753390639</c:v>
                </c:pt>
                <c:pt idx="105">
                  <c:v>2.6605143938344438</c:v>
                </c:pt>
                <c:pt idx="106">
                  <c:v>2.6431130481671419</c:v>
                </c:pt>
                <c:pt idx="107">
                  <c:v>2.5937333859715639</c:v>
                </c:pt>
                <c:pt idx="108">
                  <c:v>2.4898501112582783</c:v>
                </c:pt>
                <c:pt idx="109">
                  <c:v>2.4428935072812794</c:v>
                </c:pt>
                <c:pt idx="110">
                  <c:v>2.5076324361797755</c:v>
                </c:pt>
                <c:pt idx="111">
                  <c:v>2.6247992460186915</c:v>
                </c:pt>
                <c:pt idx="112">
                  <c:v>2.6753185761567164</c:v>
                </c:pt>
                <c:pt idx="113">
                  <c:v>2.6827221831069767</c:v>
                </c:pt>
                <c:pt idx="114">
                  <c:v>2.674616875097493</c:v>
                </c:pt>
                <c:pt idx="115">
                  <c:v>2.644540993438369</c:v>
                </c:pt>
                <c:pt idx="116">
                  <c:v>2.6030115803145235</c:v>
                </c:pt>
                <c:pt idx="117">
                  <c:v>2.5661050064516133</c:v>
                </c:pt>
                <c:pt idx="118">
                  <c:v>2.5533926969908256</c:v>
                </c:pt>
                <c:pt idx="119">
                  <c:v>2.5317762118721459</c:v>
                </c:pt>
                <c:pt idx="120">
                  <c:v>2.4949043775796178</c:v>
                </c:pt>
                <c:pt idx="121">
                  <c:v>2.3431691981768461</c:v>
                </c:pt>
                <c:pt idx="122">
                  <c:v>2.0641399654995416</c:v>
                </c:pt>
                <c:pt idx="123">
                  <c:v>1.8855031386936523</c:v>
                </c:pt>
                <c:pt idx="124">
                  <c:v>1.9545797890275227</c:v>
                </c:pt>
                <c:pt idx="125">
                  <c:v>2.0102184980621569</c:v>
                </c:pt>
                <c:pt idx="126">
                  <c:v>1.8609862442739724</c:v>
                </c:pt>
                <c:pt idx="127">
                  <c:v>1.760286437408759</c:v>
                </c:pt>
                <c:pt idx="128">
                  <c:v>1.7831873085090908</c:v>
                </c:pt>
                <c:pt idx="129">
                  <c:v>1.7161060937568058</c:v>
                </c:pt>
                <c:pt idx="130">
                  <c:v>1.6838879014492751</c:v>
                </c:pt>
                <c:pt idx="131">
                  <c:v>1.6701433298194945</c:v>
                </c:pt>
                <c:pt idx="132">
                  <c:v>1.7477561936086174</c:v>
                </c:pt>
                <c:pt idx="133">
                  <c:v>1.8387274288372093</c:v>
                </c:pt>
                <c:pt idx="134">
                  <c:v>1.8598576910516933</c:v>
                </c:pt>
                <c:pt idx="135">
                  <c:v>1.9163213070807454</c:v>
                </c:pt>
                <c:pt idx="136">
                  <c:v>1.9235427466902655</c:v>
                </c:pt>
                <c:pt idx="137">
                  <c:v>1.9439297646167399</c:v>
                </c:pt>
                <c:pt idx="138">
                  <c:v>1.9610907682952552</c:v>
                </c:pt>
                <c:pt idx="139">
                  <c:v>2.006302062327209</c:v>
                </c:pt>
                <c:pt idx="140">
                  <c:v>1.9814794991455973</c:v>
                </c:pt>
                <c:pt idx="141">
                  <c:v>1.9463738689043482</c:v>
                </c:pt>
                <c:pt idx="142">
                  <c:v>1.9325154341421142</c:v>
                </c:pt>
                <c:pt idx="143">
                  <c:v>1.8866156552595157</c:v>
                </c:pt>
                <c:pt idx="144">
                  <c:v>1.8250105367586209</c:v>
                </c:pt>
                <c:pt idx="145">
                  <c:v>1.7855896792771087</c:v>
                </c:pt>
                <c:pt idx="146">
                  <c:v>1.7747659978369099</c:v>
                </c:pt>
                <c:pt idx="147">
                  <c:v>1.8345590555972697</c:v>
                </c:pt>
                <c:pt idx="148">
                  <c:v>1.8784031809021275</c:v>
                </c:pt>
                <c:pt idx="149">
                  <c:v>1.8637110482033898</c:v>
                </c:pt>
                <c:pt idx="150">
                  <c:v>1.8752155227004219</c:v>
                </c:pt>
                <c:pt idx="151">
                  <c:v>1.9109824985882353</c:v>
                </c:pt>
                <c:pt idx="152">
                  <c:v>1.8698251897573219</c:v>
                </c:pt>
                <c:pt idx="153">
                  <c:v>1.8288847535613009</c:v>
                </c:pt>
                <c:pt idx="154">
                  <c:v>1.8000563087281793</c:v>
                </c:pt>
                <c:pt idx="155">
                  <c:v>1.7454064489809444</c:v>
                </c:pt>
                <c:pt idx="156">
                  <c:v>1.7170644677227722</c:v>
                </c:pt>
                <c:pt idx="157">
                  <c:v>1.7318799236513156</c:v>
                </c:pt>
                <c:pt idx="158">
                  <c:v>1.7625214377741407</c:v>
                </c:pt>
                <c:pt idx="159">
                  <c:v>2.0092045940211207</c:v>
                </c:pt>
                <c:pt idx="160">
                  <c:v>2.1016799056103475</c:v>
                </c:pt>
                <c:pt idx="161">
                  <c:v>2.0788530593392425</c:v>
                </c:pt>
                <c:pt idx="162">
                  <c:v>2.0252437771887548</c:v>
                </c:pt>
                <c:pt idx="163">
                  <c:v>1.9611626380401603</c:v>
                </c:pt>
                <c:pt idx="164">
                  <c:v>1.8959431417948718</c:v>
                </c:pt>
                <c:pt idx="165">
                  <c:v>1.8823245522488037</c:v>
                </c:pt>
                <c:pt idx="166">
                  <c:v>1.8150810029229549</c:v>
                </c:pt>
                <c:pt idx="167">
                  <c:v>1.7627877824544733</c:v>
                </c:pt>
                <c:pt idx="168">
                  <c:v>1.8650749718588238</c:v>
                </c:pt>
                <c:pt idx="169">
                  <c:v>1.8529247355937499</c:v>
                </c:pt>
                <c:pt idx="170">
                  <c:v>1.8293452595334372</c:v>
                </c:pt>
                <c:pt idx="171">
                  <c:v>1.8797999484251358</c:v>
                </c:pt>
                <c:pt idx="172">
                  <c:v>1.9061974113710303</c:v>
                </c:pt>
                <c:pt idx="173">
                  <c:v>1.9381148799076213</c:v>
                </c:pt>
                <c:pt idx="174">
                  <c:v>1.9174487055325675</c:v>
                </c:pt>
                <c:pt idx="175">
                  <c:v>2.0973431112765955</c:v>
                </c:pt>
                <c:pt idx="176">
                  <c:v>2.2646155692075474</c:v>
                </c:pt>
                <c:pt idx="177">
                  <c:v>2.3994240101349327</c:v>
                </c:pt>
                <c:pt idx="178">
                  <c:v>2.3860993547643981</c:v>
                </c:pt>
                <c:pt idx="179">
                  <c:v>2.3262755453949326</c:v>
                </c:pt>
                <c:pt idx="180">
                  <c:v>2.0900068893838157</c:v>
                </c:pt>
                <c:pt idx="181">
                  <c:v>1.9366893716617208</c:v>
                </c:pt>
                <c:pt idx="182">
                  <c:v>1.8406734718100892</c:v>
                </c:pt>
                <c:pt idx="183">
                  <c:v>1.9005134383419691</c:v>
                </c:pt>
                <c:pt idx="184">
                  <c:v>1.9806857278761063</c:v>
                </c:pt>
                <c:pt idx="185">
                  <c:v>1.9792458360294116</c:v>
                </c:pt>
                <c:pt idx="186">
                  <c:v>1.9191469145374447</c:v>
                </c:pt>
                <c:pt idx="187">
                  <c:v>1.9469737122986821</c:v>
                </c:pt>
                <c:pt idx="188">
                  <c:v>1.9316240315328466</c:v>
                </c:pt>
                <c:pt idx="189">
                  <c:v>1.8919431836734693</c:v>
                </c:pt>
                <c:pt idx="190">
                  <c:v>1.9027502206095792</c:v>
                </c:pt>
                <c:pt idx="191">
                  <c:v>1.8578825290882781</c:v>
                </c:pt>
                <c:pt idx="192">
                  <c:v>1.7630394157628344</c:v>
                </c:pt>
                <c:pt idx="193">
                  <c:v>1.7316816565656568</c:v>
                </c:pt>
                <c:pt idx="194">
                  <c:v>1.736777160028756</c:v>
                </c:pt>
                <c:pt idx="195">
                  <c:v>1.8000437180774751</c:v>
                </c:pt>
                <c:pt idx="196">
                  <c:v>1.8909610744452399</c:v>
                </c:pt>
                <c:pt idx="197">
                  <c:v>1.9495069670235545</c:v>
                </c:pt>
                <c:pt idx="198">
                  <c:v>1.9298627430604982</c:v>
                </c:pt>
                <c:pt idx="199">
                  <c:v>1.9008422960227274</c:v>
                </c:pt>
                <c:pt idx="200">
                  <c:v>1.8962935605953222</c:v>
                </c:pt>
                <c:pt idx="201">
                  <c:v>1.875636375441073</c:v>
                </c:pt>
                <c:pt idx="202">
                  <c:v>1.8656555349753694</c:v>
                </c:pt>
                <c:pt idx="203">
                  <c:v>1.806532108222066</c:v>
                </c:pt>
                <c:pt idx="204">
                  <c:v>1.7738927892156864</c:v>
                </c:pt>
                <c:pt idx="205">
                  <c:v>1.7576697645003492</c:v>
                </c:pt>
                <c:pt idx="206">
                  <c:v>1.751803594696441</c:v>
                </c:pt>
                <c:pt idx="207">
                  <c:v>1.7885174464534077</c:v>
                </c:pt>
                <c:pt idx="208">
                  <c:v>1.8206171417475732</c:v>
                </c:pt>
                <c:pt idx="209">
                  <c:v>1.8141473742203742</c:v>
                </c:pt>
                <c:pt idx="210">
                  <c:v>1.7794405806228373</c:v>
                </c:pt>
                <c:pt idx="211">
                  <c:v>1.7491443602209948</c:v>
                </c:pt>
                <c:pt idx="212">
                  <c:v>1.726822691034483</c:v>
                </c:pt>
                <c:pt idx="213">
                  <c:v>1.7889373509615385</c:v>
                </c:pt>
                <c:pt idx="214">
                  <c:v>1.7426115441095891</c:v>
                </c:pt>
                <c:pt idx="215">
                  <c:v>1.6535865645933012</c:v>
                </c:pt>
                <c:pt idx="216">
                  <c:v>1.6281467712918658</c:v>
                </c:pt>
                <c:pt idx="217">
                  <c:v>1.6409462603953646</c:v>
                </c:pt>
                <c:pt idx="218">
                  <c:v>1.6344567770224336</c:v>
                </c:pt>
                <c:pt idx="219">
                  <c:v>1.6649517262228262</c:v>
                </c:pt>
                <c:pt idx="220">
                  <c:v>1.6941577833220338</c:v>
                </c:pt>
                <c:pt idx="221">
                  <c:v>1.7389371791751183</c:v>
                </c:pt>
                <c:pt idx="222">
                  <c:v>1.7776913254716982</c:v>
                </c:pt>
                <c:pt idx="223">
                  <c:v>1.8490719602684567</c:v>
                </c:pt>
                <c:pt idx="224">
                  <c:v>1.8276987106496987</c:v>
                </c:pt>
                <c:pt idx="225">
                  <c:v>1.7783282634538151</c:v>
                </c:pt>
                <c:pt idx="226">
                  <c:v>1.7770039299065423</c:v>
                </c:pt>
                <c:pt idx="227">
                  <c:v>1.7333181465689544</c:v>
                </c:pt>
                <c:pt idx="228">
                  <c:v>1.7149196762790699</c:v>
                </c:pt>
                <c:pt idx="229">
                  <c:v>1.6956701192842942</c:v>
                </c:pt>
                <c:pt idx="230">
                  <c:v>1.6915167407407408</c:v>
                </c:pt>
                <c:pt idx="231">
                  <c:v>1.7465189756258235</c:v>
                </c:pt>
                <c:pt idx="232">
                  <c:v>1.8484036859960553</c:v>
                </c:pt>
                <c:pt idx="233">
                  <c:v>1.8652729225721782</c:v>
                </c:pt>
                <c:pt idx="234">
                  <c:v>1.803886910091743</c:v>
                </c:pt>
                <c:pt idx="235">
                  <c:v>1.7526784545454546</c:v>
                </c:pt>
                <c:pt idx="236">
                  <c:v>1.7309098020901372</c:v>
                </c:pt>
                <c:pt idx="237">
                  <c:v>1.6897963590879479</c:v>
                </c:pt>
                <c:pt idx="238">
                  <c:v>1.6488690962914769</c:v>
                </c:pt>
                <c:pt idx="239">
                  <c:v>1.6606783398310594</c:v>
                </c:pt>
                <c:pt idx="240">
                  <c:v>1.6816237610859728</c:v>
                </c:pt>
                <c:pt idx="241">
                  <c:v>1.6765988987096776</c:v>
                </c:pt>
                <c:pt idx="242">
                  <c:v>1.7444694868167203</c:v>
                </c:pt>
                <c:pt idx="243">
                  <c:v>1.8808203443946188</c:v>
                </c:pt>
                <c:pt idx="244">
                  <c:v>1.9512729881074167</c:v>
                </c:pt>
                <c:pt idx="245">
                  <c:v>1.9119863540523296</c:v>
                </c:pt>
                <c:pt idx="246">
                  <c:v>1.8649022720509554</c:v>
                </c:pt>
                <c:pt idx="247">
                  <c:v>1.8310832531806613</c:v>
                </c:pt>
                <c:pt idx="248">
                  <c:v>1.8187118068230816</c:v>
                </c:pt>
                <c:pt idx="249">
                  <c:v>1.8157385486725663</c:v>
                </c:pt>
                <c:pt idx="250">
                  <c:v>1.8524871587901701</c:v>
                </c:pt>
                <c:pt idx="251">
                  <c:v>1.8522534375864239</c:v>
                </c:pt>
                <c:pt idx="252">
                  <c:v>1.8503389617314929</c:v>
                </c:pt>
                <c:pt idx="253">
                  <c:v>1.8375260363180963</c:v>
                </c:pt>
                <c:pt idx="254">
                  <c:v>1.7990514267834792</c:v>
                </c:pt>
                <c:pt idx="255">
                  <c:v>1.7889739862414009</c:v>
                </c:pt>
                <c:pt idx="256">
                  <c:v>1.7908390550343967</c:v>
                </c:pt>
                <c:pt idx="257">
                  <c:v>1.7835388823970038</c:v>
                </c:pt>
                <c:pt idx="258">
                  <c:v>1.746584135286783</c:v>
                </c:pt>
                <c:pt idx="259">
                  <c:v>1.8153118196517413</c:v>
                </c:pt>
                <c:pt idx="260">
                  <c:v>1.822499500248139</c:v>
                </c:pt>
                <c:pt idx="261">
                  <c:v>1.7679265405572755</c:v>
                </c:pt>
                <c:pt idx="262">
                  <c:v>1.7273782727272728</c:v>
                </c:pt>
                <c:pt idx="263">
                  <c:v>1.6682877592088998</c:v>
                </c:pt>
                <c:pt idx="264">
                  <c:v>1.5997351265432096</c:v>
                </c:pt>
                <c:pt idx="265">
                  <c:v>1.5448765456790121</c:v>
                </c:pt>
                <c:pt idx="266">
                  <c:v>1.4974551683950617</c:v>
                </c:pt>
                <c:pt idx="267">
                  <c:v>1.51539231134402</c:v>
                </c:pt>
                <c:pt idx="268">
                  <c:v>1.560451442804428</c:v>
                </c:pt>
                <c:pt idx="269">
                  <c:v>1.5598533552825553</c:v>
                </c:pt>
                <c:pt idx="270">
                  <c:v>1.5426539393382352</c:v>
                </c:pt>
                <c:pt idx="271">
                  <c:v>1.4980579534883722</c:v>
                </c:pt>
                <c:pt idx="272">
                  <c:v>1.47270006911315</c:v>
                </c:pt>
                <c:pt idx="273">
                  <c:v>1.4829345179987798</c:v>
                </c:pt>
                <c:pt idx="274">
                  <c:v>1.4471793652650822</c:v>
                </c:pt>
                <c:pt idx="275">
                  <c:v>1.3713973357664233</c:v>
                </c:pt>
                <c:pt idx="276">
                  <c:v>1.3602079198542805</c:v>
                </c:pt>
                <c:pt idx="277">
                  <c:v>1.3334093612629023</c:v>
                </c:pt>
                <c:pt idx="278">
                  <c:v>1.421633296116505</c:v>
                </c:pt>
                <c:pt idx="279">
                  <c:v>1.6264829873417721</c:v>
                </c:pt>
                <c:pt idx="280">
                  <c:v>1.6249282877108435</c:v>
                </c:pt>
                <c:pt idx="281">
                  <c:v>1.6014296343373495</c:v>
                </c:pt>
                <c:pt idx="282">
                  <c:v>1.65660400119976</c:v>
                </c:pt>
                <c:pt idx="283">
                  <c:v>1.7430160124476364</c:v>
                </c:pt>
                <c:pt idx="284">
                  <c:v>1.7850815721096545</c:v>
                </c:pt>
                <c:pt idx="285">
                  <c:v>1.7659290142772162</c:v>
                </c:pt>
                <c:pt idx="286">
                  <c:v>1.7729127757719716</c:v>
                </c:pt>
                <c:pt idx="287">
                  <c:v>1.798534010663507</c:v>
                </c:pt>
                <c:pt idx="288">
                  <c:v>1.8161924895451858</c:v>
                </c:pt>
                <c:pt idx="289">
                  <c:v>1.9324947600000002</c:v>
                </c:pt>
                <c:pt idx="290">
                  <c:v>2.1154755467836259</c:v>
                </c:pt>
                <c:pt idx="291">
                  <c:v>2.0448184265652429</c:v>
                </c:pt>
                <c:pt idx="292">
                  <c:v>2.0719634887850464</c:v>
                </c:pt>
                <c:pt idx="293">
                  <c:v>2.2628346788617888</c:v>
                </c:pt>
                <c:pt idx="294">
                  <c:v>2.1426575541401274</c:v>
                </c:pt>
                <c:pt idx="295">
                  <c:v>2.0231605338737695</c:v>
                </c:pt>
                <c:pt idx="296">
                  <c:v>2.1305185766129031</c:v>
                </c:pt>
                <c:pt idx="297">
                  <c:v>2.1020797189189189</c:v>
                </c:pt>
                <c:pt idx="298">
                  <c:v>2.0779844896670494</c:v>
                </c:pt>
                <c:pt idx="299">
                  <c:v>1.9714245011454754</c:v>
                </c:pt>
                <c:pt idx="300">
                  <c:v>1.9662437193621869</c:v>
                </c:pt>
                <c:pt idx="301">
                  <c:v>1.9652316767045455</c:v>
                </c:pt>
                <c:pt idx="302">
                  <c:v>1.909246458262351</c:v>
                </c:pt>
                <c:pt idx="303">
                  <c:v>2.0985266857142859</c:v>
                </c:pt>
                <c:pt idx="304">
                  <c:v>2.2899201032148899</c:v>
                </c:pt>
                <c:pt idx="305">
                  <c:v>2.1699734299380982</c:v>
                </c:pt>
                <c:pt idx="306">
                  <c:v>1.9105196153325819</c:v>
                </c:pt>
                <c:pt idx="307">
                  <c:v>1.9107213455467869</c:v>
                </c:pt>
                <c:pt idx="308">
                  <c:v>2.0381744042672656</c:v>
                </c:pt>
                <c:pt idx="309">
                  <c:v>1.7670473301801801</c:v>
                </c:pt>
                <c:pt idx="310">
                  <c:v>1.5732812495774651</c:v>
                </c:pt>
                <c:pt idx="311">
                  <c:v>1.4605267508455468</c:v>
                </c:pt>
                <c:pt idx="312">
                  <c:v>1.4865912329769275</c:v>
                </c:pt>
                <c:pt idx="313">
                  <c:v>1.4927979185393256</c:v>
                </c:pt>
                <c:pt idx="314">
                  <c:v>1.6697230549019608</c:v>
                </c:pt>
                <c:pt idx="315">
                  <c:v>1.8588717300613498</c:v>
                </c:pt>
                <c:pt idx="316">
                  <c:v>1.8498226089136491</c:v>
                </c:pt>
                <c:pt idx="317">
                  <c:v>1.8361728958797325</c:v>
                </c:pt>
                <c:pt idx="318">
                  <c:v>1.8516427844444445</c:v>
                </c:pt>
                <c:pt idx="319">
                  <c:v>1.8448613667590028</c:v>
                </c:pt>
                <c:pt idx="320">
                  <c:v>1.8468805761061946</c:v>
                </c:pt>
                <c:pt idx="321">
                  <c:v>1.9029093096026488</c:v>
                </c:pt>
                <c:pt idx="322">
                  <c:v>1.8652586909090909</c:v>
                </c:pt>
                <c:pt idx="323">
                  <c:v>1.8186117144114409</c:v>
                </c:pt>
                <c:pt idx="324">
                  <c:v>1.9043251204819276</c:v>
                </c:pt>
                <c:pt idx="325">
                  <c:v>2.0960179455337689</c:v>
                </c:pt>
                <c:pt idx="326">
                  <c:v>2.1963853333333336</c:v>
                </c:pt>
                <c:pt idx="327">
                  <c:v>2.0693394344978167</c:v>
                </c:pt>
                <c:pt idx="328">
                  <c:v>1.953052521049754</c:v>
                </c:pt>
                <c:pt idx="329">
                  <c:v>1.9451208458765701</c:v>
                </c:pt>
                <c:pt idx="330">
                  <c:v>1.9643529940119759</c:v>
                </c:pt>
                <c:pt idx="331">
                  <c:v>2.0951685468834689</c:v>
                </c:pt>
                <c:pt idx="332">
                  <c:v>2.1638435034035659</c:v>
                </c:pt>
                <c:pt idx="333">
                  <c:v>2.017410517036236</c:v>
                </c:pt>
                <c:pt idx="334">
                  <c:v>1.9499046227027026</c:v>
                </c:pt>
                <c:pt idx="335">
                  <c:v>1.9019488543396226</c:v>
                </c:pt>
                <c:pt idx="336">
                  <c:v>2.0128152780461623</c:v>
                </c:pt>
                <c:pt idx="337">
                  <c:v>2.1053020407070164</c:v>
                </c:pt>
                <c:pt idx="338">
                  <c:v>2.2136514462854091</c:v>
                </c:pt>
                <c:pt idx="339">
                  <c:v>2.2887218564567768</c:v>
                </c:pt>
                <c:pt idx="340">
                  <c:v>2.5143399502656751</c:v>
                </c:pt>
                <c:pt idx="341">
                  <c:v>2.4871512826892537</c:v>
                </c:pt>
                <c:pt idx="342">
                  <c:v>2.4113445822316231</c:v>
                </c:pt>
                <c:pt idx="343">
                  <c:v>2.3681421183932345</c:v>
                </c:pt>
                <c:pt idx="344">
                  <c:v>2.3502856011591149</c:v>
                </c:pt>
                <c:pt idx="345">
                  <c:v>2.5002091729559748</c:v>
                </c:pt>
                <c:pt idx="346">
                  <c:v>2.4634557133020345</c:v>
                </c:pt>
                <c:pt idx="347">
                  <c:v>2.2912104517475225</c:v>
                </c:pt>
                <c:pt idx="348">
                  <c:v>2.2797052801670148</c:v>
                </c:pt>
                <c:pt idx="349">
                  <c:v>2.3684357380457377</c:v>
                </c:pt>
                <c:pt idx="350">
                  <c:v>2.5689623682030036</c:v>
                </c:pt>
                <c:pt idx="351">
                  <c:v>2.7620792617449665</c:v>
                </c:pt>
                <c:pt idx="352">
                  <c:v>2.663317311570248</c:v>
                </c:pt>
                <c:pt idx="353">
                  <c:v>2.6549216716572017</c:v>
                </c:pt>
                <c:pt idx="354">
                  <c:v>2.8032184915341203</c:v>
                </c:pt>
                <c:pt idx="355">
                  <c:v>3.0247659434982155</c:v>
                </c:pt>
                <c:pt idx="356">
                  <c:v>3.4841862359154927</c:v>
                </c:pt>
                <c:pt idx="357">
                  <c:v>3.2555151043696635</c:v>
                </c:pt>
                <c:pt idx="358">
                  <c:v>2.7178925406360421</c:v>
                </c:pt>
                <c:pt idx="359">
                  <c:v>2.6314812014134277</c:v>
                </c:pt>
                <c:pt idx="360">
                  <c:v>2.7719765266432512</c:v>
                </c:pt>
                <c:pt idx="361">
                  <c:v>2.727991414242728</c:v>
                </c:pt>
                <c:pt idx="362">
                  <c:v>2.8968246624937404</c:v>
                </c:pt>
                <c:pt idx="363">
                  <c:v>3.2595180029895365</c:v>
                </c:pt>
                <c:pt idx="364">
                  <c:v>3.4451226094386489</c:v>
                </c:pt>
                <c:pt idx="365">
                  <c:v>3.4102222804757187</c:v>
                </c:pt>
                <c:pt idx="366">
                  <c:v>3.5047331481517991</c:v>
                </c:pt>
                <c:pt idx="367">
                  <c:v>3.4554825039254178</c:v>
                </c:pt>
                <c:pt idx="368">
                  <c:v>3.0057735601577913</c:v>
                </c:pt>
                <c:pt idx="369">
                  <c:v>2.6523812291233284</c:v>
                </c:pt>
                <c:pt idx="370">
                  <c:v>2.6329384816831682</c:v>
                </c:pt>
                <c:pt idx="371">
                  <c:v>2.7167649921221071</c:v>
                </c:pt>
                <c:pt idx="372">
                  <c:v>2.626712879564681</c:v>
                </c:pt>
                <c:pt idx="373">
                  <c:v>2.6608986314181347</c:v>
                </c:pt>
                <c:pt idx="374">
                  <c:v>2.9783517297650133</c:v>
                </c:pt>
                <c:pt idx="375">
                  <c:v>3.2964826423964566</c:v>
                </c:pt>
                <c:pt idx="376">
                  <c:v>3.6302455640734195</c:v>
                </c:pt>
                <c:pt idx="377">
                  <c:v>3.5182414931912716</c:v>
                </c:pt>
                <c:pt idx="378">
                  <c:v>3.4069501989855642</c:v>
                </c:pt>
                <c:pt idx="379">
                  <c:v>3.2004272257989959</c:v>
                </c:pt>
                <c:pt idx="380">
                  <c:v>3.2069426254033861</c:v>
                </c:pt>
                <c:pt idx="381">
                  <c:v>3.1968001281131984</c:v>
                </c:pt>
                <c:pt idx="382">
                  <c:v>3.4853257444245238</c:v>
                </c:pt>
                <c:pt idx="383">
                  <c:v>3.405749318451607</c:v>
                </c:pt>
                <c:pt idx="384">
                  <c:v>3.4214280632876788</c:v>
                </c:pt>
                <c:pt idx="385">
                  <c:v>3.3960690545261349</c:v>
                </c:pt>
                <c:pt idx="386">
                  <c:v>3.6259520932498788</c:v>
                </c:pt>
                <c:pt idx="387">
                  <c:v>3.8562239148928215</c:v>
                </c:pt>
                <c:pt idx="388">
                  <c:v>4.1747106459797036</c:v>
                </c:pt>
                <c:pt idx="389">
                  <c:v>4.4478803949177559</c:v>
                </c:pt>
                <c:pt idx="390">
                  <c:v>4.4242934096139095</c:v>
                </c:pt>
                <c:pt idx="391">
                  <c:v>4.1221501605011666</c:v>
                </c:pt>
                <c:pt idx="392">
                  <c:v>4.0358960830055235</c:v>
                </c:pt>
                <c:pt idx="393">
                  <c:v>3.354759346989562</c:v>
                </c:pt>
                <c:pt idx="394">
                  <c:v>2.4031113857182396</c:v>
                </c:pt>
                <c:pt idx="395">
                  <c:v>1.9039148203861909</c:v>
                </c:pt>
                <c:pt idx="396">
                  <c:v>2.0130888993219553</c:v>
                </c:pt>
                <c:pt idx="397">
                  <c:v>2.1566438301873485</c:v>
                </c:pt>
                <c:pt idx="398">
                  <c:v>2.1990258808913148</c:v>
                </c:pt>
                <c:pt idx="399">
                  <c:v>2.2982083522558989</c:v>
                </c:pt>
                <c:pt idx="400">
                  <c:v>2.5373063993390352</c:v>
                </c:pt>
                <c:pt idx="401">
                  <c:v>2.9219586375529585</c:v>
                </c:pt>
                <c:pt idx="402">
                  <c:v>2.8071652217244298</c:v>
                </c:pt>
                <c:pt idx="403">
                  <c:v>2.8973504395089229</c:v>
                </c:pt>
                <c:pt idx="404">
                  <c:v>2.82279938664233</c:v>
                </c:pt>
                <c:pt idx="405">
                  <c:v>2.8113205663505902</c:v>
                </c:pt>
                <c:pt idx="406">
                  <c:v>2.9119288483386576</c:v>
                </c:pt>
                <c:pt idx="407">
                  <c:v>2.8619519114595553</c:v>
                </c:pt>
                <c:pt idx="408">
                  <c:v>2.9785971784094989</c:v>
                </c:pt>
                <c:pt idx="409">
                  <c:v>2.9035744940184398</c:v>
                </c:pt>
                <c:pt idx="410">
                  <c:v>3.0429452583235541</c:v>
                </c:pt>
                <c:pt idx="411">
                  <c:v>3.1260780661158547</c:v>
                </c:pt>
                <c:pt idx="412">
                  <c:v>3.1139557085858653</c:v>
                </c:pt>
                <c:pt idx="413">
                  <c:v>2.9991954226016522</c:v>
                </c:pt>
                <c:pt idx="414">
                  <c:v>2.9907803006289133</c:v>
                </c:pt>
                <c:pt idx="415">
                  <c:v>2.9873336884208208</c:v>
                </c:pt>
                <c:pt idx="416">
                  <c:v>2.9565460026296382</c:v>
                </c:pt>
                <c:pt idx="417">
                  <c:v>3.0505431815691431</c:v>
                </c:pt>
                <c:pt idx="418">
                  <c:v>3.106890083081296</c:v>
                </c:pt>
                <c:pt idx="419">
                  <c:v>3.2393325204026548</c:v>
                </c:pt>
                <c:pt idx="420">
                  <c:v>3.3397388574375118</c:v>
                </c:pt>
                <c:pt idx="421">
                  <c:v>3.4536692375662708</c:v>
                </c:pt>
                <c:pt idx="422">
                  <c:v>3.8108210199367583</c:v>
                </c:pt>
                <c:pt idx="423">
                  <c:v>4.045788509122719</c:v>
                </c:pt>
                <c:pt idx="424">
                  <c:v>4.143463989187171</c:v>
                </c:pt>
                <c:pt idx="425">
                  <c:v>3.9022753366816305</c:v>
                </c:pt>
                <c:pt idx="426">
                  <c:v>3.8610667333176685</c:v>
                </c:pt>
                <c:pt idx="427">
                  <c:v>3.8394447741975433</c:v>
                </c:pt>
                <c:pt idx="428">
                  <c:v>3.8009237076153424</c:v>
                </c:pt>
                <c:pt idx="429">
                  <c:v>3.6277069725393702</c:v>
                </c:pt>
                <c:pt idx="430">
                  <c:v>3.5542305997287964</c:v>
                </c:pt>
                <c:pt idx="431">
                  <c:v>3.4309350297014882</c:v>
                </c:pt>
                <c:pt idx="432">
                  <c:v>3.5420266882187059</c:v>
                </c:pt>
                <c:pt idx="433">
                  <c:v>3.7430679382654355</c:v>
                </c:pt>
                <c:pt idx="434">
                  <c:v>4.0175794130248503</c:v>
                </c:pt>
                <c:pt idx="435">
                  <c:v>4.0603003344037978</c:v>
                </c:pt>
                <c:pt idx="436">
                  <c:v>3.8903493127523117</c:v>
                </c:pt>
                <c:pt idx="437">
                  <c:v>3.6896036687424889</c:v>
                </c:pt>
                <c:pt idx="438">
                  <c:v>3.5865309329964719</c:v>
                </c:pt>
                <c:pt idx="439">
                  <c:v>3.8611274587740052</c:v>
                </c:pt>
                <c:pt idx="440">
                  <c:v>3.9732982119211031</c:v>
                </c:pt>
                <c:pt idx="441">
                  <c:v>3.8576129269766719</c:v>
                </c:pt>
                <c:pt idx="442">
                  <c:v>3.5620793905445742</c:v>
                </c:pt>
                <c:pt idx="443">
                  <c:v>3.4175565789553399</c:v>
                </c:pt>
                <c:pt idx="444">
                  <c:v>3.4226309007828943</c:v>
                </c:pt>
                <c:pt idx="445">
                  <c:v>3.7643632689736415</c:v>
                </c:pt>
                <c:pt idx="446">
                  <c:v>3.8152689453840356</c:v>
                </c:pt>
                <c:pt idx="447">
                  <c:v>3.6760947572580887</c:v>
                </c:pt>
                <c:pt idx="448">
                  <c:v>3.7152798034671126</c:v>
                </c:pt>
                <c:pt idx="449">
                  <c:v>3.7150632551747833</c:v>
                </c:pt>
                <c:pt idx="450">
                  <c:v>3.6730203539519488</c:v>
                </c:pt>
                <c:pt idx="451">
                  <c:v>3.6525420377581574</c:v>
                </c:pt>
                <c:pt idx="452">
                  <c:v>3.6054922673192356</c:v>
                </c:pt>
                <c:pt idx="453">
                  <c:v>3.4123693761709628</c:v>
                </c:pt>
                <c:pt idx="454">
                  <c:v>3.305747471083138</c:v>
                </c:pt>
                <c:pt idx="455">
                  <c:v>3.3320639122910221</c:v>
                </c:pt>
                <c:pt idx="456">
                  <c:v>3.3639162016404676</c:v>
                </c:pt>
                <c:pt idx="457">
                  <c:v>3.4049248944376176</c:v>
                </c:pt>
                <c:pt idx="458">
                  <c:v>3.5772765350534717</c:v>
                </c:pt>
                <c:pt idx="459">
                  <c:v>3.6967851155959264</c:v>
                </c:pt>
                <c:pt idx="460">
                  <c:v>3.6959344444772504</c:v>
                </c:pt>
                <c:pt idx="461">
                  <c:v>3.705369747363195</c:v>
                </c:pt>
                <c:pt idx="462">
                  <c:v>3.6214291199576309</c:v>
                </c:pt>
                <c:pt idx="463">
                  <c:v>3.5034106145863166</c:v>
                </c:pt>
                <c:pt idx="464">
                  <c:v>3.4112614607437348</c:v>
                </c:pt>
                <c:pt idx="465">
                  <c:v>3.3063289999999999</c:v>
                </c:pt>
                <c:pt idx="466">
                  <c:v>3.2318186020326078</c:v>
                </c:pt>
                <c:pt idx="467">
                  <c:v>3.1264389359202722</c:v>
                </c:pt>
                <c:pt idx="468">
                  <c:v>3.1491215818749154</c:v>
                </c:pt>
                <c:pt idx="469">
                  <c:v>3.2377570733300054</c:v>
                </c:pt>
                <c:pt idx="470">
                  <c:v>3.3495218580034019</c:v>
                </c:pt>
                <c:pt idx="471">
                  <c:v>3.4418970526236166</c:v>
                </c:pt>
                <c:pt idx="472">
                  <c:v>3.4979629113388504</c:v>
                </c:pt>
                <c:pt idx="473">
                  <c:v>3.5040777265093896</c:v>
                </c:pt>
                <c:pt idx="474">
                  <c:v>3.4646430646487354</c:v>
                </c:pt>
                <c:pt idx="475">
                  <c:v>3.4197875200209711</c:v>
                </c:pt>
                <c:pt idx="476">
                  <c:v>3.3798981901599379</c:v>
                </c:pt>
                <c:pt idx="477">
                  <c:v>3.2877537060344375</c:v>
                </c:pt>
                <c:pt idx="478">
                  <c:v>3.197628419594714</c:v>
                </c:pt>
                <c:pt idx="479">
                  <c:v>3.1094520972479986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53248"/>
        <c:axId val="129441088"/>
      </c:lineChart>
      <c:dateAx>
        <c:axId val="129653248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41088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129441088"/>
        <c:scaling>
          <c:orientation val="minMax"/>
          <c:max val="4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53248"/>
        <c:crosses val="autoZero"/>
        <c:crossBetween val="between"/>
      </c:valAx>
      <c:dateAx>
        <c:axId val="129949696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29957888"/>
        <c:crosses val="autoZero"/>
        <c:auto val="1"/>
        <c:lblOffset val="100"/>
        <c:baseTimeUnit val="months"/>
      </c:dateAx>
      <c:valAx>
        <c:axId val="1299578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299496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8523489932886203"/>
          <c:y val="0.15972222222222351"/>
          <c:w val="0.3970917225950774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9083126354172182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'Diesel-A'!$A$41:$A$77</c:f>
              <c:numCache>
                <c:formatCode>General</c:formatCode>
                <c:ptCount val="3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</c:numCache>
            </c:numRef>
          </c:cat>
          <c:val>
            <c:numRef>
              <c:f>'Diesel-A'!$E$41:$E$77</c:f>
              <c:numCache>
                <c:formatCode>General</c:formatCode>
                <c:ptCount val="37"/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9953280"/>
        <c:axId val="12996249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'Diesel-A'!$A$41:$A$77</c:f>
              <c:numCache>
                <c:formatCode>General</c:formatCode>
                <c:ptCount val="3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</c:numCache>
            </c:numRef>
          </c:cat>
          <c:val>
            <c:numRef>
              <c:f>'Diesel-A'!$C$41:$C$77</c:f>
              <c:numCache>
                <c:formatCode>0.00</c:formatCode>
                <c:ptCount val="37"/>
                <c:pt idx="0">
                  <c:v>0.78493995663000005</c:v>
                </c:pt>
                <c:pt idx="1">
                  <c:v>1.0441536816000001</c:v>
                </c:pt>
                <c:pt idx="2">
                  <c:v>1.1859362589</c:v>
                </c:pt>
                <c:pt idx="3">
                  <c:v>1.1520448456000001</c:v>
                </c:pt>
                <c:pt idx="4">
                  <c:v>1.1351600254000001</c:v>
                </c:pt>
                <c:pt idx="5">
                  <c:v>1.1626195917</c:v>
                </c:pt>
                <c:pt idx="6">
                  <c:v>1.1678574912999999</c:v>
                </c:pt>
                <c:pt idx="7">
                  <c:v>0.89300019267999997</c:v>
                </c:pt>
                <c:pt idx="8">
                  <c:v>0.93622956454999995</c:v>
                </c:pt>
                <c:pt idx="9">
                  <c:v>0.91659800928000001</c:v>
                </c:pt>
                <c:pt idx="10">
                  <c:v>0.99591997736000004</c:v>
                </c:pt>
                <c:pt idx="11">
                  <c:v>1.1671051739</c:v>
                </c:pt>
                <c:pt idx="12">
                  <c:v>1.1296590989999999</c:v>
                </c:pt>
                <c:pt idx="13">
                  <c:v>1.1065610051999999</c:v>
                </c:pt>
                <c:pt idx="14">
                  <c:v>1.1128309728000001</c:v>
                </c:pt>
                <c:pt idx="15">
                  <c:v>1.1117698381000001</c:v>
                </c:pt>
                <c:pt idx="16">
                  <c:v>1.1095009425</c:v>
                </c:pt>
                <c:pt idx="17">
                  <c:v>1.2359828091</c:v>
                </c:pt>
                <c:pt idx="18">
                  <c:v>1.1939463228</c:v>
                </c:pt>
                <c:pt idx="19">
                  <c:v>1.0444931364000001</c:v>
                </c:pt>
                <c:pt idx="20">
                  <c:v>1.1245124877999999</c:v>
                </c:pt>
                <c:pt idx="21">
                  <c:v>1.4953089741000001</c:v>
                </c:pt>
                <c:pt idx="22">
                  <c:v>1.405056812</c:v>
                </c:pt>
                <c:pt idx="23">
                  <c:v>1.3175738126000001</c:v>
                </c:pt>
                <c:pt idx="24">
                  <c:v>1.5062049219</c:v>
                </c:pt>
                <c:pt idx="25">
                  <c:v>1.8107249843</c:v>
                </c:pt>
                <c:pt idx="26">
                  <c:v>2.4036780125999999</c:v>
                </c:pt>
                <c:pt idx="27">
                  <c:v>2.7084166171000001</c:v>
                </c:pt>
                <c:pt idx="28">
                  <c:v>2.8840432308000001</c:v>
                </c:pt>
                <c:pt idx="29">
                  <c:v>3.8272414573</c:v>
                </c:pt>
                <c:pt idx="30">
                  <c:v>2.4686337956000002</c:v>
                </c:pt>
                <c:pt idx="31">
                  <c:v>2.993795038</c:v>
                </c:pt>
                <c:pt idx="32">
                  <c:v>3.8526249602</c:v>
                </c:pt>
                <c:pt idx="33">
                  <c:v>3.9710499363</c:v>
                </c:pt>
                <c:pt idx="34">
                  <c:v>3.9201688812</c:v>
                </c:pt>
                <c:pt idx="35">
                  <c:v>3.8540243449</c:v>
                </c:pt>
                <c:pt idx="36">
                  <c:v>3.7951124055999998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'Diesel-A'!$A$81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'Diesel-A'!$A$41:$A$77</c:f>
              <c:numCache>
                <c:formatCode>General</c:formatCode>
                <c:ptCount val="3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</c:numCache>
            </c:numRef>
          </c:cat>
          <c:val>
            <c:numRef>
              <c:f>'Diesel-A'!$D$41:$D$77</c:f>
              <c:numCache>
                <c:formatCode>0.00</c:formatCode>
                <c:ptCount val="37"/>
                <c:pt idx="0">
                  <c:v>2.5800779914258936</c:v>
                </c:pt>
                <c:pt idx="1">
                  <c:v>3.0238369536192193</c:v>
                </c:pt>
                <c:pt idx="2">
                  <c:v>3.1115124443720195</c:v>
                </c:pt>
                <c:pt idx="3">
                  <c:v>2.8472486026891457</c:v>
                </c:pt>
                <c:pt idx="4">
                  <c:v>2.7195918808049711</c:v>
                </c:pt>
                <c:pt idx="5">
                  <c:v>2.6688003574295571</c:v>
                </c:pt>
                <c:pt idx="6">
                  <c:v>2.5894700105144741</c:v>
                </c:pt>
                <c:pt idx="7">
                  <c:v>1.9422772507456632</c:v>
                </c:pt>
                <c:pt idx="8">
                  <c:v>1.9659551856707638</c:v>
                </c:pt>
                <c:pt idx="9">
                  <c:v>1.848924848148964</c:v>
                </c:pt>
                <c:pt idx="10">
                  <c:v>1.9170808027230628</c:v>
                </c:pt>
                <c:pt idx="11">
                  <c:v>2.1311115674782535</c:v>
                </c:pt>
                <c:pt idx="12">
                  <c:v>1.9792921613403875</c:v>
                </c:pt>
                <c:pt idx="13">
                  <c:v>1.8815908915067001</c:v>
                </c:pt>
                <c:pt idx="14">
                  <c:v>1.8376796563989266</c:v>
                </c:pt>
                <c:pt idx="15">
                  <c:v>1.7894795295393002</c:v>
                </c:pt>
                <c:pt idx="16">
                  <c:v>1.7370947680218527</c:v>
                </c:pt>
                <c:pt idx="17">
                  <c:v>1.8799146844279067</c:v>
                </c:pt>
                <c:pt idx="18">
                  <c:v>1.7744976552879297</c:v>
                </c:pt>
                <c:pt idx="19">
                  <c:v>1.5287240203884458</c:v>
                </c:pt>
                <c:pt idx="20">
                  <c:v>1.610519697086727</c:v>
                </c:pt>
                <c:pt idx="21">
                  <c:v>2.0718204534304734</c:v>
                </c:pt>
                <c:pt idx="22">
                  <c:v>1.8934406712803411</c:v>
                </c:pt>
                <c:pt idx="23">
                  <c:v>1.747662526916739</c:v>
                </c:pt>
                <c:pt idx="24">
                  <c:v>1.9529878683963762</c:v>
                </c:pt>
                <c:pt idx="25">
                  <c:v>2.286834227210321</c:v>
                </c:pt>
                <c:pt idx="26">
                  <c:v>2.9368480988312395</c:v>
                </c:pt>
                <c:pt idx="27">
                  <c:v>3.2058855739947449</c:v>
                </c:pt>
                <c:pt idx="28">
                  <c:v>3.318510915631788</c:v>
                </c:pt>
                <c:pt idx="29">
                  <c:v>4.2419684442283998</c:v>
                </c:pt>
                <c:pt idx="30">
                  <c:v>2.7449331366685725</c:v>
                </c:pt>
                <c:pt idx="31">
                  <c:v>3.2752166244138889</c:v>
                </c:pt>
                <c:pt idx="32">
                  <c:v>4.0863819397539656</c:v>
                </c:pt>
                <c:pt idx="33">
                  <c:v>4.1263762003902817</c:v>
                </c:pt>
                <c:pt idx="34">
                  <c:v>4.0147292235870431</c:v>
                </c:pt>
                <c:pt idx="35">
                  <c:v>3.8754698393311076</c:v>
                </c:pt>
                <c:pt idx="36">
                  <c:v>3.75082615494604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51200"/>
        <c:axId val="129961920"/>
      </c:lineChart>
      <c:catAx>
        <c:axId val="12965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96192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29961920"/>
        <c:scaling>
          <c:orientation val="minMax"/>
          <c:max val="4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51200"/>
        <c:crosses val="autoZero"/>
        <c:crossBetween val="between"/>
        <c:majorUnit val="0.5"/>
      </c:valAx>
      <c:catAx>
        <c:axId val="12995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9962496"/>
        <c:crosses val="autoZero"/>
        <c:auto val="1"/>
        <c:lblAlgn val="ctr"/>
        <c:lblOffset val="100"/>
        <c:noMultiLvlLbl val="0"/>
      </c:catAx>
      <c:valAx>
        <c:axId val="12996249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2995328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194666102979105"/>
          <c:y val="0.17013925342665498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5917020439560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'Diesel-Q'!$A$41:$A$188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'Diesel-Q'!$E$41:$E$188</c:f>
              <c:numCache>
                <c:formatCode>General</c:formatCode>
                <c:ptCount val="148"/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9347584"/>
        <c:axId val="13037625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'Diesel-Q'!$A$41:$A$188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'Diesel-Q'!$C$41:$C$188</c:f>
              <c:numCache>
                <c:formatCode>0.00</c:formatCode>
                <c:ptCount val="148"/>
                <c:pt idx="0">
                  <c:v>0.62624480502000002</c:v>
                </c:pt>
                <c:pt idx="1">
                  <c:v>0.73837115453000002</c:v>
                </c:pt>
                <c:pt idx="2">
                  <c:v>0.88059916101000002</c:v>
                </c:pt>
                <c:pt idx="3">
                  <c:v>0.94782711925999996</c:v>
                </c:pt>
                <c:pt idx="4">
                  <c:v>1.0206383590999999</c:v>
                </c:pt>
                <c:pt idx="5">
                  <c:v>1.0502210926</c:v>
                </c:pt>
                <c:pt idx="6">
                  <c:v>1.0407326081999999</c:v>
                </c:pt>
                <c:pt idx="7">
                  <c:v>1.0668934989000001</c:v>
                </c:pt>
                <c:pt idx="8">
                  <c:v>1.1790361053</c:v>
                </c:pt>
                <c:pt idx="9">
                  <c:v>1.1994297314</c:v>
                </c:pt>
                <c:pt idx="10">
                  <c:v>1.1787485818000001</c:v>
                </c:pt>
                <c:pt idx="11">
                  <c:v>1.1886519765000001</c:v>
                </c:pt>
                <c:pt idx="12">
                  <c:v>1.1623616913999999</c:v>
                </c:pt>
                <c:pt idx="13">
                  <c:v>1.1236853874999999</c:v>
                </c:pt>
                <c:pt idx="14">
                  <c:v>1.1478355644</c:v>
                </c:pt>
                <c:pt idx="15">
                  <c:v>1.1713967598999999</c:v>
                </c:pt>
                <c:pt idx="16">
                  <c:v>1.0967498921000001</c:v>
                </c:pt>
                <c:pt idx="17">
                  <c:v>1.1538942968000001</c:v>
                </c:pt>
                <c:pt idx="18">
                  <c:v>1.1501768836999999</c:v>
                </c:pt>
                <c:pt idx="19">
                  <c:v>1.14325553</c:v>
                </c:pt>
                <c:pt idx="20">
                  <c:v>1.1614148849000001</c:v>
                </c:pt>
                <c:pt idx="21">
                  <c:v>1.1404266594000001</c:v>
                </c:pt>
                <c:pt idx="22">
                  <c:v>1.169123822</c:v>
                </c:pt>
                <c:pt idx="23">
                  <c:v>1.1808490754000001</c:v>
                </c:pt>
                <c:pt idx="24">
                  <c:v>1.1539085488</c:v>
                </c:pt>
                <c:pt idx="25">
                  <c:v>1.1607203555000001</c:v>
                </c:pt>
                <c:pt idx="26">
                  <c:v>1.1435154681999999</c:v>
                </c:pt>
                <c:pt idx="27">
                  <c:v>1.2124276599999999</c:v>
                </c:pt>
                <c:pt idx="28">
                  <c:v>1.0479419569999999</c:v>
                </c:pt>
                <c:pt idx="29">
                  <c:v>0.87482223353999999</c:v>
                </c:pt>
                <c:pt idx="30">
                  <c:v>0.80560704714999998</c:v>
                </c:pt>
                <c:pt idx="31">
                  <c:v>0.82793954318999996</c:v>
                </c:pt>
                <c:pt idx="32">
                  <c:v>0.89761114489000005</c:v>
                </c:pt>
                <c:pt idx="33">
                  <c:v>0.91150460212999995</c:v>
                </c:pt>
                <c:pt idx="34">
                  <c:v>0.95841794929000002</c:v>
                </c:pt>
                <c:pt idx="35">
                  <c:v>0.97803305625000003</c:v>
                </c:pt>
                <c:pt idx="36">
                  <c:v>0.93602695735999997</c:v>
                </c:pt>
                <c:pt idx="37">
                  <c:v>0.93033314954000002</c:v>
                </c:pt>
                <c:pt idx="38">
                  <c:v>0.90024906889</c:v>
                </c:pt>
                <c:pt idx="39">
                  <c:v>0.89895007116000003</c:v>
                </c:pt>
                <c:pt idx="40">
                  <c:v>0.94976918531999999</c:v>
                </c:pt>
                <c:pt idx="41">
                  <c:v>0.98922454988999997</c:v>
                </c:pt>
                <c:pt idx="42">
                  <c:v>0.97018572674000003</c:v>
                </c:pt>
                <c:pt idx="43">
                  <c:v>1.0677012427999999</c:v>
                </c:pt>
                <c:pt idx="44">
                  <c:v>1.1004075697</c:v>
                </c:pt>
                <c:pt idx="45">
                  <c:v>0.99993238909000004</c:v>
                </c:pt>
                <c:pt idx="46">
                  <c:v>1.1756138984</c:v>
                </c:pt>
                <c:pt idx="47">
                  <c:v>1.4022599871999999</c:v>
                </c:pt>
                <c:pt idx="48">
                  <c:v>1.1895787927999999</c:v>
                </c:pt>
                <c:pt idx="49">
                  <c:v>1.0889876516000001</c:v>
                </c:pt>
                <c:pt idx="50">
                  <c:v>1.0928622403999999</c:v>
                </c:pt>
                <c:pt idx="51">
                  <c:v>1.1455416413999999</c:v>
                </c:pt>
                <c:pt idx="52">
                  <c:v>1.0623219702</c:v>
                </c:pt>
                <c:pt idx="53">
                  <c:v>1.1037924743</c:v>
                </c:pt>
                <c:pt idx="54">
                  <c:v>1.1283877541</c:v>
                </c:pt>
                <c:pt idx="55">
                  <c:v>1.1333600049999999</c:v>
                </c:pt>
                <c:pt idx="56">
                  <c:v>1.0957716301</c:v>
                </c:pt>
                <c:pt idx="57">
                  <c:v>1.1003130007999999</c:v>
                </c:pt>
                <c:pt idx="58">
                  <c:v>1.0810277595</c:v>
                </c:pt>
                <c:pt idx="59">
                  <c:v>1.1671666482</c:v>
                </c:pt>
                <c:pt idx="60">
                  <c:v>1.1017601641000001</c:v>
                </c:pt>
                <c:pt idx="61">
                  <c:v>1.1033554375000001</c:v>
                </c:pt>
                <c:pt idx="62">
                  <c:v>1.1197088160999999</c:v>
                </c:pt>
                <c:pt idx="63">
                  <c:v>1.1221127178999999</c:v>
                </c:pt>
                <c:pt idx="64">
                  <c:v>1.0913314833000001</c:v>
                </c:pt>
                <c:pt idx="65">
                  <c:v>1.1167022710000001</c:v>
                </c:pt>
                <c:pt idx="66">
                  <c:v>1.1085102588</c:v>
                </c:pt>
                <c:pt idx="67">
                  <c:v>1.1216080847000001</c:v>
                </c:pt>
                <c:pt idx="68">
                  <c:v>1.158177188</c:v>
                </c:pt>
                <c:pt idx="69">
                  <c:v>1.2498342522999999</c:v>
                </c:pt>
                <c:pt idx="70">
                  <c:v>1.2137774725999999</c:v>
                </c:pt>
                <c:pt idx="71">
                  <c:v>1.3186196837999999</c:v>
                </c:pt>
                <c:pt idx="72">
                  <c:v>1.2658479090000001</c:v>
                </c:pt>
                <c:pt idx="73">
                  <c:v>1.1940247853999999</c:v>
                </c:pt>
                <c:pt idx="74">
                  <c:v>1.1585808651</c:v>
                </c:pt>
                <c:pt idx="75">
                  <c:v>1.1614998825</c:v>
                </c:pt>
                <c:pt idx="76">
                  <c:v>1.0885780834000001</c:v>
                </c:pt>
                <c:pt idx="77">
                  <c:v>1.0587401155</c:v>
                </c:pt>
                <c:pt idx="78">
                  <c:v>1.0197066814</c:v>
                </c:pt>
                <c:pt idx="79">
                  <c:v>1.0119821669</c:v>
                </c:pt>
                <c:pt idx="80">
                  <c:v>0.97563042581000003</c:v>
                </c:pt>
                <c:pt idx="81">
                  <c:v>1.0752880521999999</c:v>
                </c:pt>
                <c:pt idx="82">
                  <c:v>1.1690926821000001</c:v>
                </c:pt>
                <c:pt idx="83">
                  <c:v>1.26050821</c:v>
                </c:pt>
                <c:pt idx="84">
                  <c:v>1.4321969692000001</c:v>
                </c:pt>
                <c:pt idx="85">
                  <c:v>1.4209606435</c:v>
                </c:pt>
                <c:pt idx="86">
                  <c:v>1.5141552763999999</c:v>
                </c:pt>
                <c:pt idx="87">
                  <c:v>1.6075534759000001</c:v>
                </c:pt>
                <c:pt idx="88">
                  <c:v>1.4689913803000001</c:v>
                </c:pt>
                <c:pt idx="89">
                  <c:v>1.4671923622</c:v>
                </c:pt>
                <c:pt idx="90">
                  <c:v>1.4187334495999999</c:v>
                </c:pt>
                <c:pt idx="91">
                  <c:v>1.2637792689</c:v>
                </c:pt>
                <c:pt idx="92">
                  <c:v>1.1781816543000001</c:v>
                </c:pt>
                <c:pt idx="93">
                  <c:v>1.300191879</c:v>
                </c:pt>
                <c:pt idx="94">
                  <c:v>1.346185601</c:v>
                </c:pt>
                <c:pt idx="95">
                  <c:v>1.4369901096</c:v>
                </c:pt>
                <c:pt idx="96">
                  <c:v>1.614477486</c:v>
                </c:pt>
                <c:pt idx="97">
                  <c:v>1.4707354216999999</c:v>
                </c:pt>
                <c:pt idx="98">
                  <c:v>1.4605595259999999</c:v>
                </c:pt>
                <c:pt idx="99">
                  <c:v>1.4842912247</c:v>
                </c:pt>
                <c:pt idx="100">
                  <c:v>1.588427931</c:v>
                </c:pt>
                <c:pt idx="101">
                  <c:v>1.7162268597999999</c:v>
                </c:pt>
                <c:pt idx="102">
                  <c:v>1.8302299403</c:v>
                </c:pt>
                <c:pt idx="103">
                  <c:v>2.0972106183000001</c:v>
                </c:pt>
                <c:pt idx="104">
                  <c:v>2.0716437153</c:v>
                </c:pt>
                <c:pt idx="105">
                  <c:v>2.2595412688000001</c:v>
                </c:pt>
                <c:pt idx="106">
                  <c:v>2.5648292045000001</c:v>
                </c:pt>
                <c:pt idx="107">
                  <c:v>2.7091094539</c:v>
                </c:pt>
                <c:pt idx="108">
                  <c:v>2.5026180350999998</c:v>
                </c:pt>
                <c:pt idx="109">
                  <c:v>2.8419616499</c:v>
                </c:pt>
                <c:pt idx="110">
                  <c:v>2.9217919124999998</c:v>
                </c:pt>
                <c:pt idx="111">
                  <c:v>2.5575318591</c:v>
                </c:pt>
                <c:pt idx="112">
                  <c:v>2.5497244148</c:v>
                </c:pt>
                <c:pt idx="113">
                  <c:v>2.8123826193000001</c:v>
                </c:pt>
                <c:pt idx="114">
                  <c:v>2.8966424672</c:v>
                </c:pt>
                <c:pt idx="115">
                  <c:v>3.2629682954999999</c:v>
                </c:pt>
                <c:pt idx="116">
                  <c:v>3.5303511897000002</c:v>
                </c:pt>
                <c:pt idx="117">
                  <c:v>4.3898910426000004</c:v>
                </c:pt>
                <c:pt idx="118">
                  <c:v>4.3467797199999998</c:v>
                </c:pt>
                <c:pt idx="119">
                  <c:v>3.009523873</c:v>
                </c:pt>
                <c:pt idx="120">
                  <c:v>2.1930539105000002</c:v>
                </c:pt>
                <c:pt idx="121">
                  <c:v>2.3276055521000001</c:v>
                </c:pt>
                <c:pt idx="122">
                  <c:v>2.6000719296999999</c:v>
                </c:pt>
                <c:pt idx="123">
                  <c:v>2.7350193312000002</c:v>
                </c:pt>
                <c:pt idx="124">
                  <c:v>2.8523581303999999</c:v>
                </c:pt>
                <c:pt idx="125">
                  <c:v>3.0250831055999998</c:v>
                </c:pt>
                <c:pt idx="126">
                  <c:v>2.9393201379999998</c:v>
                </c:pt>
                <c:pt idx="127">
                  <c:v>3.1444175817</c:v>
                </c:pt>
                <c:pt idx="128">
                  <c:v>3.6382985254000002</c:v>
                </c:pt>
                <c:pt idx="129">
                  <c:v>4.0127748209999998</c:v>
                </c:pt>
                <c:pt idx="130">
                  <c:v>3.8666601503</c:v>
                </c:pt>
                <c:pt idx="131">
                  <c:v>3.8727753081</c:v>
                </c:pt>
                <c:pt idx="132">
                  <c:v>3.9732012459999999</c:v>
                </c:pt>
                <c:pt idx="133">
                  <c:v>3.9494843699</c:v>
                </c:pt>
                <c:pt idx="134">
                  <c:v>3.9419353745999999</c:v>
                </c:pt>
                <c:pt idx="135">
                  <c:v>4.0222581700999998</c:v>
                </c:pt>
                <c:pt idx="136">
                  <c:v>4.0256610122999996</c:v>
                </c:pt>
                <c:pt idx="137">
                  <c:v>3.8830866903999999</c:v>
                </c:pt>
                <c:pt idx="138">
                  <c:v>3.9101516851000002</c:v>
                </c:pt>
                <c:pt idx="139">
                  <c:v>3.8689705915000001</c:v>
                </c:pt>
                <c:pt idx="140">
                  <c:v>3.9586033515999999</c:v>
                </c:pt>
                <c:pt idx="141">
                  <c:v>3.9376862482999999</c:v>
                </c:pt>
                <c:pt idx="142">
                  <c:v>3.8389226177000002</c:v>
                </c:pt>
                <c:pt idx="143">
                  <c:v>3.6822404224</c:v>
                </c:pt>
                <c:pt idx="144">
                  <c:v>3.7429412674</c:v>
                </c:pt>
                <c:pt idx="145">
                  <c:v>3.8331172599999999</c:v>
                </c:pt>
                <c:pt idx="146">
                  <c:v>3.8034354990999999</c:v>
                </c:pt>
                <c:pt idx="147">
                  <c:v>3.7969187370999999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'Diesel-Q'!$A$192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'Diesel-Q'!$A$41:$A$188</c:f>
              <c:strCache>
                <c:ptCount val="148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</c:strCache>
            </c:strRef>
          </c:cat>
          <c:val>
            <c:numRef>
              <c:f>'Diesel-Q'!$D$41:$D$188</c:f>
              <c:numCache>
                <c:formatCode>0.00</c:formatCode>
                <c:ptCount val="148"/>
                <c:pt idx="0">
                  <c:v>2.1590929925397342</c:v>
                </c:pt>
                <c:pt idx="1">
                  <c:v>2.4672310181975572</c:v>
                </c:pt>
                <c:pt idx="2">
                  <c:v>2.8506512292279704</c:v>
                </c:pt>
                <c:pt idx="3">
                  <c:v>2.9741194430056268</c:v>
                </c:pt>
                <c:pt idx="4">
                  <c:v>3.0810226671416454</c:v>
                </c:pt>
                <c:pt idx="5">
                  <c:v>3.0668461222040513</c:v>
                </c:pt>
                <c:pt idx="6">
                  <c:v>2.983150613203529</c:v>
                </c:pt>
                <c:pt idx="7">
                  <c:v>2.9747451212602751</c:v>
                </c:pt>
                <c:pt idx="8">
                  <c:v>3.1989457436212838</c:v>
                </c:pt>
                <c:pt idx="9">
                  <c:v>3.1878143209557019</c:v>
                </c:pt>
                <c:pt idx="10">
                  <c:v>3.0479627725295737</c:v>
                </c:pt>
                <c:pt idx="11">
                  <c:v>3.0244022014742762</c:v>
                </c:pt>
                <c:pt idx="12">
                  <c:v>2.9314565263164423</c:v>
                </c:pt>
                <c:pt idx="13">
                  <c:v>2.7935575923028528</c:v>
                </c:pt>
                <c:pt idx="14">
                  <c:v>2.8048837468889847</c:v>
                </c:pt>
                <c:pt idx="15">
                  <c:v>2.8536899634362412</c:v>
                </c:pt>
                <c:pt idx="16">
                  <c:v>2.6700219444618485</c:v>
                </c:pt>
                <c:pt idx="17">
                  <c:v>2.7770239385381741</c:v>
                </c:pt>
                <c:pt idx="18">
                  <c:v>2.7413460623615635</c:v>
                </c:pt>
                <c:pt idx="19">
                  <c:v>2.6978975968861332</c:v>
                </c:pt>
                <c:pt idx="20">
                  <c:v>2.7024372433273358</c:v>
                </c:pt>
                <c:pt idx="21">
                  <c:v>2.628816775159307</c:v>
                </c:pt>
                <c:pt idx="22">
                  <c:v>2.6717346149734791</c:v>
                </c:pt>
                <c:pt idx="23">
                  <c:v>2.6754653377901412</c:v>
                </c:pt>
                <c:pt idx="24">
                  <c:v>2.5906434128041003</c:v>
                </c:pt>
                <c:pt idx="25">
                  <c:v>2.5824451178332852</c:v>
                </c:pt>
                <c:pt idx="26">
                  <c:v>2.5284472937624534</c:v>
                </c:pt>
                <c:pt idx="27">
                  <c:v>2.653766111483816</c:v>
                </c:pt>
                <c:pt idx="28">
                  <c:v>2.2818762359294582</c:v>
                </c:pt>
                <c:pt idx="29">
                  <c:v>1.9142287241405735</c:v>
                </c:pt>
                <c:pt idx="30">
                  <c:v>1.7520638748060906</c:v>
                </c:pt>
                <c:pt idx="31">
                  <c:v>1.7881365573249166</c:v>
                </c:pt>
                <c:pt idx="32">
                  <c:v>1.9154893372396977</c:v>
                </c:pt>
                <c:pt idx="33">
                  <c:v>1.9233467279002656</c:v>
                </c:pt>
                <c:pt idx="34">
                  <c:v>2.0010995125533095</c:v>
                </c:pt>
                <c:pt idx="35">
                  <c:v>2.023168225609651</c:v>
                </c:pt>
                <c:pt idx="36">
                  <c:v>1.9212813629128485</c:v>
                </c:pt>
                <c:pt idx="37">
                  <c:v>1.8879374313385335</c:v>
                </c:pt>
                <c:pt idx="38">
                  <c:v>1.8048828803037702</c:v>
                </c:pt>
                <c:pt idx="39">
                  <c:v>1.7828025635687808</c:v>
                </c:pt>
                <c:pt idx="40">
                  <c:v>1.8624291971487401</c:v>
                </c:pt>
                <c:pt idx="41">
                  <c:v>1.9089414728711194</c:v>
                </c:pt>
                <c:pt idx="42">
                  <c:v>1.8576767464794424</c:v>
                </c:pt>
                <c:pt idx="43">
                  <c:v>2.0238220504765421</c:v>
                </c:pt>
                <c:pt idx="44">
                  <c:v>2.0505191186370726</c:v>
                </c:pt>
                <c:pt idx="45">
                  <c:v>1.8450384332261143</c:v>
                </c:pt>
                <c:pt idx="46">
                  <c:v>2.1323681726443526</c:v>
                </c:pt>
                <c:pt idx="47">
                  <c:v>2.5010014465525376</c:v>
                </c:pt>
                <c:pt idx="48">
                  <c:v>2.1059304913258998</c:v>
                </c:pt>
                <c:pt idx="49">
                  <c:v>1.9164758174375152</c:v>
                </c:pt>
                <c:pt idx="50">
                  <c:v>1.9087455063670262</c:v>
                </c:pt>
                <c:pt idx="51">
                  <c:v>1.9842899317171083</c:v>
                </c:pt>
                <c:pt idx="52">
                  <c:v>1.8277525291978514</c:v>
                </c:pt>
                <c:pt idx="53">
                  <c:v>1.8846066341206082</c:v>
                </c:pt>
                <c:pt idx="54">
                  <c:v>1.9120049646170199</c:v>
                </c:pt>
                <c:pt idx="55">
                  <c:v>1.9037543533577364</c:v>
                </c:pt>
                <c:pt idx="56">
                  <c:v>1.8273212292254066</c:v>
                </c:pt>
                <c:pt idx="57">
                  <c:v>1.8217365413300741</c:v>
                </c:pt>
                <c:pt idx="58">
                  <c:v>1.7815646127870204</c:v>
                </c:pt>
                <c:pt idx="59">
                  <c:v>1.9077105644293517</c:v>
                </c:pt>
                <c:pt idx="60">
                  <c:v>1.791802994184815</c:v>
                </c:pt>
                <c:pt idx="61">
                  <c:v>1.7842618545584448</c:v>
                </c:pt>
                <c:pt idx="62">
                  <c:v>1.7940878540067935</c:v>
                </c:pt>
                <c:pt idx="63">
                  <c:v>1.7875352997031138</c:v>
                </c:pt>
                <c:pt idx="64">
                  <c:v>1.7258247597041623</c:v>
                </c:pt>
                <c:pt idx="65">
                  <c:v>1.7516264374376835</c:v>
                </c:pt>
                <c:pt idx="66">
                  <c:v>1.7300562634188854</c:v>
                </c:pt>
                <c:pt idx="67">
                  <c:v>1.7410072101788689</c:v>
                </c:pt>
                <c:pt idx="68">
                  <c:v>1.7819268071983558</c:v>
                </c:pt>
                <c:pt idx="69">
                  <c:v>1.9065534269823083</c:v>
                </c:pt>
                <c:pt idx="70">
                  <c:v>1.840957049598976</c:v>
                </c:pt>
                <c:pt idx="71">
                  <c:v>1.9827463657974032</c:v>
                </c:pt>
                <c:pt idx="72">
                  <c:v>1.8918698337629734</c:v>
                </c:pt>
                <c:pt idx="73">
                  <c:v>1.7804372230676113</c:v>
                </c:pt>
                <c:pt idx="74">
                  <c:v>1.7189910408159947</c:v>
                </c:pt>
                <c:pt idx="75">
                  <c:v>1.714083571306289</c:v>
                </c:pt>
                <c:pt idx="76">
                  <c:v>1.6031637265823371</c:v>
                </c:pt>
                <c:pt idx="77">
                  <c:v>1.5541045524925605</c:v>
                </c:pt>
                <c:pt idx="78">
                  <c:v>1.4891728963116235</c:v>
                </c:pt>
                <c:pt idx="79">
                  <c:v>1.4709888338202997</c:v>
                </c:pt>
                <c:pt idx="80">
                  <c:v>1.4129837115072206</c:v>
                </c:pt>
                <c:pt idx="81">
                  <c:v>1.5457428803384372</c:v>
                </c:pt>
                <c:pt idx="82">
                  <c:v>1.6681917730762272</c:v>
                </c:pt>
                <c:pt idx="83">
                  <c:v>1.7854633556964232</c:v>
                </c:pt>
                <c:pt idx="84">
                  <c:v>2.0087770725041052</c:v>
                </c:pt>
                <c:pt idx="85">
                  <c:v>1.9775163636898561</c:v>
                </c:pt>
                <c:pt idx="86">
                  <c:v>2.0881304056728407</c:v>
                </c:pt>
                <c:pt idx="87">
                  <c:v>2.2012404740740528</c:v>
                </c:pt>
                <c:pt idx="88">
                  <c:v>1.9924467078761907</c:v>
                </c:pt>
                <c:pt idx="89">
                  <c:v>1.9761507352464338</c:v>
                </c:pt>
                <c:pt idx="90">
                  <c:v>1.9055030526470622</c:v>
                </c:pt>
                <c:pt idx="91">
                  <c:v>1.6986588871124195</c:v>
                </c:pt>
                <c:pt idx="92">
                  <c:v>1.578566685538958</c:v>
                </c:pt>
                <c:pt idx="93">
                  <c:v>1.7284505483430919</c:v>
                </c:pt>
                <c:pt idx="94">
                  <c:v>1.7800060348324751</c:v>
                </c:pt>
                <c:pt idx="95">
                  <c:v>1.8889064768723094</c:v>
                </c:pt>
                <c:pt idx="96">
                  <c:v>2.1006074867036006</c:v>
                </c:pt>
                <c:pt idx="97">
                  <c:v>1.9167196027419606</c:v>
                </c:pt>
                <c:pt idx="98">
                  <c:v>1.8893531944455129</c:v>
                </c:pt>
                <c:pt idx="99">
                  <c:v>1.9127922578977967</c:v>
                </c:pt>
                <c:pt idx="100">
                  <c:v>2.0298152137483001</c:v>
                </c:pt>
                <c:pt idx="101">
                  <c:v>2.1760321579083435</c:v>
                </c:pt>
                <c:pt idx="102">
                  <c:v>2.3058732286064689</c:v>
                </c:pt>
                <c:pt idx="103">
                  <c:v>2.6141675571043193</c:v>
                </c:pt>
                <c:pt idx="104">
                  <c:v>2.5693221049916315</c:v>
                </c:pt>
                <c:pt idx="105">
                  <c:v>2.7835479453589569</c:v>
                </c:pt>
                <c:pt idx="106">
                  <c:v>3.1124919922580276</c:v>
                </c:pt>
                <c:pt idx="107">
                  <c:v>3.2572060299607148</c:v>
                </c:pt>
                <c:pt idx="108">
                  <c:v>2.9933503162949506</c:v>
                </c:pt>
                <c:pt idx="109">
                  <c:v>3.3688344168793605</c:v>
                </c:pt>
                <c:pt idx="110">
                  <c:v>3.4310743843611879</c:v>
                </c:pt>
                <c:pt idx="111">
                  <c:v>3.015691571374234</c:v>
                </c:pt>
                <c:pt idx="112">
                  <c:v>2.9772962161406937</c:v>
                </c:pt>
                <c:pt idx="113">
                  <c:v>3.2472238936052493</c:v>
                </c:pt>
                <c:pt idx="114">
                  <c:v>3.3234737166553128</c:v>
                </c:pt>
                <c:pt idx="115">
                  <c:v>3.6984127680412353</c:v>
                </c:pt>
                <c:pt idx="116">
                  <c:v>3.958598929444618</c:v>
                </c:pt>
                <c:pt idx="117">
                  <c:v>4.8591898816025685</c:v>
                </c:pt>
                <c:pt idx="118">
                  <c:v>4.7384091587158608</c:v>
                </c:pt>
                <c:pt idx="119">
                  <c:v>3.3575659506859941</c:v>
                </c:pt>
                <c:pt idx="120">
                  <c:v>2.4636202711395288</c:v>
                </c:pt>
                <c:pt idx="121">
                  <c:v>2.6009414285142749</c:v>
                </c:pt>
                <c:pt idx="122">
                  <c:v>2.8806194784115373</c:v>
                </c:pt>
                <c:pt idx="123">
                  <c:v>3.0065881123806086</c:v>
                </c:pt>
                <c:pt idx="124">
                  <c:v>3.1310958608627137</c:v>
                </c:pt>
                <c:pt idx="125">
                  <c:v>3.3210156327112359</c:v>
                </c:pt>
                <c:pt idx="126">
                  <c:v>3.2169449185558272</c:v>
                </c:pt>
                <c:pt idx="127">
                  <c:v>3.4151207755009612</c:v>
                </c:pt>
                <c:pt idx="128">
                  <c:v>3.9108803603972131</c:v>
                </c:pt>
                <c:pt idx="129">
                  <c:v>4.2615015564780006</c:v>
                </c:pt>
                <c:pt idx="130">
                  <c:v>4.0796235362458839</c:v>
                </c:pt>
                <c:pt idx="131">
                  <c:v>4.0703909773248075</c:v>
                </c:pt>
                <c:pt idx="132">
                  <c:v>4.1543093305962024</c:v>
                </c:pt>
                <c:pt idx="133">
                  <c:v>4.1153414048070598</c:v>
                </c:pt>
                <c:pt idx="134">
                  <c:v>4.0900646036466988</c:v>
                </c:pt>
                <c:pt idx="135">
                  <c:v>4.1486037514948437</c:v>
                </c:pt>
                <c:pt idx="136">
                  <c:v>4.1398598872000303</c:v>
                </c:pt>
                <c:pt idx="137">
                  <c:v>3.9892517746357572</c:v>
                </c:pt>
                <c:pt idx="138">
                  <c:v>3.9956244966098615</c:v>
                </c:pt>
                <c:pt idx="139">
                  <c:v>3.9423930622115098</c:v>
                </c:pt>
                <c:pt idx="140">
                  <c:v>4.0146767694005874</c:v>
                </c:pt>
                <c:pt idx="141">
                  <c:v>3.9637635966622282</c:v>
                </c:pt>
                <c:pt idx="142">
                  <c:v>3.8506303990039354</c:v>
                </c:pt>
                <c:pt idx="143">
                  <c:v>3.6769018318643556</c:v>
                </c:pt>
                <c:pt idx="144">
                  <c:v>3.7210001500076046</c:v>
                </c:pt>
                <c:pt idx="145">
                  <c:v>3.7961837784295498</c:v>
                </c:pt>
                <c:pt idx="146">
                  <c:v>3.7518884886327024</c:v>
                </c:pt>
                <c:pt idx="147">
                  <c:v>3.7302823180132845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00416"/>
        <c:axId val="130375680"/>
      </c:lineChart>
      <c:catAx>
        <c:axId val="1303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375680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30375680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300416"/>
        <c:crosses val="autoZero"/>
        <c:crossBetween val="between"/>
        <c:majorUnit val="0.5"/>
      </c:valAx>
      <c:catAx>
        <c:axId val="129347584"/>
        <c:scaling>
          <c:orientation val="minMax"/>
        </c:scaling>
        <c:delete val="1"/>
        <c:axPos val="b"/>
        <c:majorTickMark val="out"/>
        <c:minorTickMark val="none"/>
        <c:tickLblPos val="none"/>
        <c:crossAx val="130376256"/>
        <c:crosses val="autoZero"/>
        <c:auto val="1"/>
        <c:lblAlgn val="ctr"/>
        <c:lblOffset val="100"/>
        <c:noMultiLvlLbl val="0"/>
      </c:catAx>
      <c:valAx>
        <c:axId val="13037625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2934758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47"/>
          <c:y val="0.16145833333333445"/>
          <c:w val="0.39709172259507852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68459898888478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24170494453575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'Diesel-M'!$A$41:$A$484</c:f>
              <c:numCache>
                <c:formatCode>mmmm\ yyyy</c:formatCode>
                <c:ptCount val="444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</c:numCache>
            </c:numRef>
          </c:cat>
          <c:val>
            <c:numRef>
              <c:f>'Diesel-M'!$E$41:$E$484</c:f>
              <c:numCache>
                <c:formatCode>General</c:formatCode>
                <c:ptCount val="444"/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0782208"/>
        <c:axId val="13038086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'Diesel-M'!$A$41:$A$484</c:f>
              <c:numCache>
                <c:formatCode>mmmm\ yyyy</c:formatCode>
                <c:ptCount val="444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</c:numCache>
            </c:numRef>
          </c:cat>
          <c:val>
            <c:numRef>
              <c:f>'Diesel-M'!$C$41:$C$484</c:f>
              <c:numCache>
                <c:formatCode>0.00</c:formatCode>
                <c:ptCount val="444"/>
                <c:pt idx="0">
                  <c:v>0.60499999999999998</c:v>
                </c:pt>
                <c:pt idx="1">
                  <c:v>0.63</c:v>
                </c:pt>
                <c:pt idx="2">
                  <c:v>0.64800000000000002</c:v>
                </c:pt>
                <c:pt idx="3">
                  <c:v>0.67500000000000004</c:v>
                </c:pt>
                <c:pt idx="4">
                  <c:v>0.73099999999999998</c:v>
                </c:pt>
                <c:pt idx="5">
                  <c:v>0.81799999999999995</c:v>
                </c:pt>
                <c:pt idx="6">
                  <c:v>0.85599999999999998</c:v>
                </c:pt>
                <c:pt idx="7">
                  <c:v>0.89</c:v>
                </c:pt>
                <c:pt idx="8">
                  <c:v>0.89500000000000002</c:v>
                </c:pt>
                <c:pt idx="9">
                  <c:v>0.91900000000000004</c:v>
                </c:pt>
                <c:pt idx="10">
                  <c:v>0.93500000000000005</c:v>
                </c:pt>
                <c:pt idx="11">
                  <c:v>0.98299999999999998</c:v>
                </c:pt>
                <c:pt idx="12">
                  <c:v>0.997</c:v>
                </c:pt>
                <c:pt idx="13">
                  <c:v>1.0189999999999999</c:v>
                </c:pt>
                <c:pt idx="14">
                  <c:v>1.0469999999999999</c:v>
                </c:pt>
                <c:pt idx="15">
                  <c:v>1.0489999999999999</c:v>
                </c:pt>
                <c:pt idx="16">
                  <c:v>1.048</c:v>
                </c:pt>
                <c:pt idx="17">
                  <c:v>1.054</c:v>
                </c:pt>
                <c:pt idx="18">
                  <c:v>1.0429999999999999</c:v>
                </c:pt>
                <c:pt idx="19">
                  <c:v>1.038</c:v>
                </c:pt>
                <c:pt idx="20">
                  <c:v>1.0409999999999999</c:v>
                </c:pt>
                <c:pt idx="21">
                  <c:v>1.03</c:v>
                </c:pt>
                <c:pt idx="22">
                  <c:v>1.0629999999999999</c:v>
                </c:pt>
                <c:pt idx="23">
                  <c:v>1.1000000000000001</c:v>
                </c:pt>
                <c:pt idx="24">
                  <c:v>1.1439999999999999</c:v>
                </c:pt>
                <c:pt idx="25">
                  <c:v>1.19</c:v>
                </c:pt>
                <c:pt idx="26">
                  <c:v>1.2170000000000001</c:v>
                </c:pt>
                <c:pt idx="27">
                  <c:v>1.206</c:v>
                </c:pt>
                <c:pt idx="28">
                  <c:v>1.198</c:v>
                </c:pt>
                <c:pt idx="29">
                  <c:v>1.194</c:v>
                </c:pt>
                <c:pt idx="30">
                  <c:v>1.165</c:v>
                </c:pt>
                <c:pt idx="31">
                  <c:v>1.1879999999999999</c:v>
                </c:pt>
                <c:pt idx="32">
                  <c:v>1.1830000000000001</c:v>
                </c:pt>
                <c:pt idx="33">
                  <c:v>1.1839999999999999</c:v>
                </c:pt>
                <c:pt idx="34">
                  <c:v>1.1859999999999999</c:v>
                </c:pt>
                <c:pt idx="35">
                  <c:v>1.1950000000000001</c:v>
                </c:pt>
                <c:pt idx="36">
                  <c:v>1.196</c:v>
                </c:pt>
                <c:pt idx="37">
                  <c:v>1.169</c:v>
                </c:pt>
                <c:pt idx="38">
                  <c:v>1.117</c:v>
                </c:pt>
                <c:pt idx="39">
                  <c:v>1.0980000000000001</c:v>
                </c:pt>
                <c:pt idx="40">
                  <c:v>1.1140000000000001</c:v>
                </c:pt>
                <c:pt idx="41">
                  <c:v>1.165</c:v>
                </c:pt>
                <c:pt idx="42">
                  <c:v>1.155</c:v>
                </c:pt>
                <c:pt idx="43">
                  <c:v>1.139</c:v>
                </c:pt>
                <c:pt idx="44">
                  <c:v>1.1499999999999999</c:v>
                </c:pt>
                <c:pt idx="45">
                  <c:v>1.169</c:v>
                </c:pt>
                <c:pt idx="46">
                  <c:v>1.196</c:v>
                </c:pt>
                <c:pt idx="47">
                  <c:v>1.153</c:v>
                </c:pt>
                <c:pt idx="48">
                  <c:v>1.125</c:v>
                </c:pt>
                <c:pt idx="49">
                  <c:v>1.105</c:v>
                </c:pt>
                <c:pt idx="50">
                  <c:v>1.0629999999999999</c:v>
                </c:pt>
                <c:pt idx="51">
                  <c:v>1.1599999999999999</c:v>
                </c:pt>
                <c:pt idx="52">
                  <c:v>1.147</c:v>
                </c:pt>
                <c:pt idx="53">
                  <c:v>1.1539999999999999</c:v>
                </c:pt>
                <c:pt idx="54">
                  <c:v>1.1439999999999999</c:v>
                </c:pt>
                <c:pt idx="55">
                  <c:v>1.1499999999999999</c:v>
                </c:pt>
                <c:pt idx="56">
                  <c:v>1.1559999999999999</c:v>
                </c:pt>
                <c:pt idx="57">
                  <c:v>1.147</c:v>
                </c:pt>
                <c:pt idx="58">
                  <c:v>1.1459999999999999</c:v>
                </c:pt>
                <c:pt idx="59">
                  <c:v>1.1379999999999999</c:v>
                </c:pt>
                <c:pt idx="60">
                  <c:v>1.173</c:v>
                </c:pt>
                <c:pt idx="61">
                  <c:v>1.17</c:v>
                </c:pt>
                <c:pt idx="62">
                  <c:v>1.143</c:v>
                </c:pt>
                <c:pt idx="63">
                  <c:v>1.141</c:v>
                </c:pt>
                <c:pt idx="64">
                  <c:v>1.1419999999999999</c:v>
                </c:pt>
                <c:pt idx="65">
                  <c:v>1.1379999999999999</c:v>
                </c:pt>
                <c:pt idx="66">
                  <c:v>1.131</c:v>
                </c:pt>
                <c:pt idx="67">
                  <c:v>1.1859999999999999</c:v>
                </c:pt>
                <c:pt idx="68">
                  <c:v>1.1910000000000001</c:v>
                </c:pt>
                <c:pt idx="69">
                  <c:v>1.1850000000000001</c:v>
                </c:pt>
                <c:pt idx="70">
                  <c:v>1.181</c:v>
                </c:pt>
                <c:pt idx="71">
                  <c:v>1.1759999999999999</c:v>
                </c:pt>
                <c:pt idx="72">
                  <c:v>1.1679999999999999</c:v>
                </c:pt>
                <c:pt idx="73">
                  <c:v>1.1479999999999999</c:v>
                </c:pt>
                <c:pt idx="74">
                  <c:v>1.145</c:v>
                </c:pt>
                <c:pt idx="75">
                  <c:v>1.163</c:v>
                </c:pt>
                <c:pt idx="76">
                  <c:v>1.167</c:v>
                </c:pt>
                <c:pt idx="77">
                  <c:v>1.1519999999999999</c:v>
                </c:pt>
                <c:pt idx="78">
                  <c:v>1.137</c:v>
                </c:pt>
                <c:pt idx="79">
                  <c:v>1.135</c:v>
                </c:pt>
                <c:pt idx="80">
                  <c:v>1.159</c:v>
                </c:pt>
                <c:pt idx="81">
                  <c:v>1.1879999999999999</c:v>
                </c:pt>
                <c:pt idx="82">
                  <c:v>1.224</c:v>
                </c:pt>
                <c:pt idx="83">
                  <c:v>1.2270000000000001</c:v>
                </c:pt>
                <c:pt idx="84">
                  <c:v>1.18</c:v>
                </c:pt>
                <c:pt idx="85">
                  <c:v>1.036</c:v>
                </c:pt>
                <c:pt idx="86">
                  <c:v>0.92700000000000005</c:v>
                </c:pt>
                <c:pt idx="87">
                  <c:v>0.89500000000000002</c:v>
                </c:pt>
                <c:pt idx="88">
                  <c:v>0.88200000000000001</c:v>
                </c:pt>
                <c:pt idx="89">
                  <c:v>0.84399999999999997</c:v>
                </c:pt>
                <c:pt idx="90">
                  <c:v>0.78200000000000003</c:v>
                </c:pt>
                <c:pt idx="91">
                  <c:v>0.81</c:v>
                </c:pt>
                <c:pt idx="92">
                  <c:v>0.82699999999999996</c:v>
                </c:pt>
                <c:pt idx="93">
                  <c:v>0.81299999999999994</c:v>
                </c:pt>
                <c:pt idx="94">
                  <c:v>0.82899999999999996</c:v>
                </c:pt>
                <c:pt idx="95">
                  <c:v>0.84099999999999997</c:v>
                </c:pt>
                <c:pt idx="96">
                  <c:v>0.89600000000000002</c:v>
                </c:pt>
                <c:pt idx="97">
                  <c:v>0.90100000000000002</c:v>
                </c:pt>
                <c:pt idx="98">
                  <c:v>0.89600000000000002</c:v>
                </c:pt>
                <c:pt idx="99">
                  <c:v>0.90100000000000002</c:v>
                </c:pt>
                <c:pt idx="100">
                  <c:v>0.91200000000000003</c:v>
                </c:pt>
                <c:pt idx="101">
                  <c:v>0.92200000000000004</c:v>
                </c:pt>
                <c:pt idx="102">
                  <c:v>0.94599999999999995</c:v>
                </c:pt>
                <c:pt idx="103">
                  <c:v>0.95899999999999996</c:v>
                </c:pt>
                <c:pt idx="104">
                  <c:v>0.97</c:v>
                </c:pt>
                <c:pt idx="105">
                  <c:v>0.97299999999999998</c:v>
                </c:pt>
                <c:pt idx="106">
                  <c:v>0.98499999999999999</c:v>
                </c:pt>
                <c:pt idx="107">
                  <c:v>0.97699999999999998</c:v>
                </c:pt>
                <c:pt idx="108">
                  <c:v>0.95499999999999996</c:v>
                </c:pt>
                <c:pt idx="109">
                  <c:v>0.93200000000000005</c:v>
                </c:pt>
                <c:pt idx="110">
                  <c:v>0.92200000000000004</c:v>
                </c:pt>
                <c:pt idx="111">
                  <c:v>0.93400000000000005</c:v>
                </c:pt>
                <c:pt idx="112">
                  <c:v>0.93799999999999994</c:v>
                </c:pt>
                <c:pt idx="113">
                  <c:v>0.91900000000000004</c:v>
                </c:pt>
                <c:pt idx="114">
                  <c:v>0.90500000000000003</c:v>
                </c:pt>
                <c:pt idx="115">
                  <c:v>0.89900000000000002</c:v>
                </c:pt>
                <c:pt idx="116">
                  <c:v>0.89700000000000002</c:v>
                </c:pt>
                <c:pt idx="117">
                  <c:v>0.88500000000000001</c:v>
                </c:pt>
                <c:pt idx="118">
                  <c:v>0.89300000000000002</c:v>
                </c:pt>
                <c:pt idx="119">
                  <c:v>0.91800000000000004</c:v>
                </c:pt>
                <c:pt idx="120">
                  <c:v>0.94199999999999995</c:v>
                </c:pt>
                <c:pt idx="121">
                  <c:v>0.94399999999999995</c:v>
                </c:pt>
                <c:pt idx="122">
                  <c:v>0.96199999999999997</c:v>
                </c:pt>
                <c:pt idx="123">
                  <c:v>1.008</c:v>
                </c:pt>
                <c:pt idx="124">
                  <c:v>0.99399999999999999</c:v>
                </c:pt>
                <c:pt idx="125">
                  <c:v>0.96599999999999997</c:v>
                </c:pt>
                <c:pt idx="126">
                  <c:v>0.95799999999999996</c:v>
                </c:pt>
                <c:pt idx="127">
                  <c:v>0.95399999999999996</c:v>
                </c:pt>
                <c:pt idx="128">
                  <c:v>0.999</c:v>
                </c:pt>
                <c:pt idx="129">
                  <c:v>1.026</c:v>
                </c:pt>
                <c:pt idx="130">
                  <c:v>1.04</c:v>
                </c:pt>
                <c:pt idx="131">
                  <c:v>1.131</c:v>
                </c:pt>
                <c:pt idx="132">
                  <c:v>1.214</c:v>
                </c:pt>
                <c:pt idx="133">
                  <c:v>1.0680000000000001</c:v>
                </c:pt>
                <c:pt idx="134">
                  <c:v>1.0269999999999999</c:v>
                </c:pt>
                <c:pt idx="135">
                  <c:v>1.02</c:v>
                </c:pt>
                <c:pt idx="136">
                  <c:v>1.004</c:v>
                </c:pt>
                <c:pt idx="137">
                  <c:v>0.97499999999999998</c:v>
                </c:pt>
                <c:pt idx="138">
                  <c:v>0.98499999999999999</c:v>
                </c:pt>
                <c:pt idx="139">
                  <c:v>1.2050000000000001</c:v>
                </c:pt>
                <c:pt idx="140">
                  <c:v>1.331</c:v>
                </c:pt>
                <c:pt idx="141">
                  <c:v>1.4359999999999999</c:v>
                </c:pt>
                <c:pt idx="142">
                  <c:v>1.405</c:v>
                </c:pt>
                <c:pt idx="143">
                  <c:v>1.361</c:v>
                </c:pt>
                <c:pt idx="144">
                  <c:v>1.2869999999999999</c:v>
                </c:pt>
                <c:pt idx="145">
                  <c:v>1.1850000000000001</c:v>
                </c:pt>
                <c:pt idx="146">
                  <c:v>1.0920000000000001</c:v>
                </c:pt>
                <c:pt idx="147">
                  <c:v>1.077</c:v>
                </c:pt>
                <c:pt idx="148">
                  <c:v>1.073</c:v>
                </c:pt>
                <c:pt idx="149">
                  <c:v>1.117</c:v>
                </c:pt>
                <c:pt idx="150">
                  <c:v>1.0589999999999999</c:v>
                </c:pt>
                <c:pt idx="151">
                  <c:v>1.0960000000000001</c:v>
                </c:pt>
                <c:pt idx="152">
                  <c:v>1.1220000000000001</c:v>
                </c:pt>
                <c:pt idx="153">
                  <c:v>1.1419999999999999</c:v>
                </c:pt>
                <c:pt idx="154">
                  <c:v>1.1719999999999999</c:v>
                </c:pt>
                <c:pt idx="155">
                  <c:v>1.1240000000000001</c:v>
                </c:pt>
                <c:pt idx="156">
                  <c:v>1.07</c:v>
                </c:pt>
                <c:pt idx="157">
                  <c:v>1.0580000000000001</c:v>
                </c:pt>
                <c:pt idx="158">
                  <c:v>1.0589999999999999</c:v>
                </c:pt>
                <c:pt idx="159">
                  <c:v>1.08</c:v>
                </c:pt>
                <c:pt idx="160">
                  <c:v>1.107</c:v>
                </c:pt>
                <c:pt idx="161">
                  <c:v>1.127</c:v>
                </c:pt>
                <c:pt idx="162">
                  <c:v>1.129</c:v>
                </c:pt>
                <c:pt idx="163">
                  <c:v>1.123</c:v>
                </c:pt>
                <c:pt idx="164">
                  <c:v>1.133</c:v>
                </c:pt>
                <c:pt idx="165">
                  <c:v>1.1499999999999999</c:v>
                </c:pt>
                <c:pt idx="166">
                  <c:v>1.139</c:v>
                </c:pt>
                <c:pt idx="167">
                  <c:v>1.1120000000000001</c:v>
                </c:pt>
                <c:pt idx="168">
                  <c:v>1.0920000000000001</c:v>
                </c:pt>
                <c:pt idx="169">
                  <c:v>1.087</c:v>
                </c:pt>
                <c:pt idx="170">
                  <c:v>1.107</c:v>
                </c:pt>
                <c:pt idx="171">
                  <c:v>1.1040000000000001</c:v>
                </c:pt>
                <c:pt idx="172">
                  <c:v>1.103</c:v>
                </c:pt>
                <c:pt idx="173">
                  <c:v>1.0940000000000001</c:v>
                </c:pt>
                <c:pt idx="174">
                  <c:v>1.075</c:v>
                </c:pt>
                <c:pt idx="175">
                  <c:v>1.0640000000000001</c:v>
                </c:pt>
                <c:pt idx="176">
                  <c:v>1.103</c:v>
                </c:pt>
                <c:pt idx="177">
                  <c:v>1.2170000000000001</c:v>
                </c:pt>
                <c:pt idx="178">
                  <c:v>1.19</c:v>
                </c:pt>
                <c:pt idx="179">
                  <c:v>1.0960000000000001</c:v>
                </c:pt>
                <c:pt idx="180">
                  <c:v>1.0840000000000001</c:v>
                </c:pt>
                <c:pt idx="181">
                  <c:v>1.1120000000000001</c:v>
                </c:pt>
                <c:pt idx="182">
                  <c:v>1.1100000000000001</c:v>
                </c:pt>
                <c:pt idx="183">
                  <c:v>1.107</c:v>
                </c:pt>
                <c:pt idx="184">
                  <c:v>1.1000000000000001</c:v>
                </c:pt>
                <c:pt idx="185">
                  <c:v>1.103</c:v>
                </c:pt>
                <c:pt idx="186">
                  <c:v>1.1100000000000001</c:v>
                </c:pt>
                <c:pt idx="187">
                  <c:v>1.123</c:v>
                </c:pt>
                <c:pt idx="188">
                  <c:v>1.125</c:v>
                </c:pt>
                <c:pt idx="189">
                  <c:v>1.1220000000000001</c:v>
                </c:pt>
                <c:pt idx="190">
                  <c:v>1.131</c:v>
                </c:pt>
                <c:pt idx="191">
                  <c:v>1.113</c:v>
                </c:pt>
                <c:pt idx="192">
                  <c:v>1.0980000000000001</c:v>
                </c:pt>
                <c:pt idx="193">
                  <c:v>1.0880000000000001</c:v>
                </c:pt>
                <c:pt idx="194">
                  <c:v>1.0880000000000001</c:v>
                </c:pt>
                <c:pt idx="195">
                  <c:v>1.1040000000000001</c:v>
                </c:pt>
                <c:pt idx="196">
                  <c:v>1.1259999999999999</c:v>
                </c:pt>
                <c:pt idx="197">
                  <c:v>1.1200000000000001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1.119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1.1299999999999999</c:v>
                </c:pt>
                <c:pt idx="204">
                  <c:v>1.145</c:v>
                </c:pt>
                <c:pt idx="205">
                  <c:v>1.145</c:v>
                </c:pt>
                <c:pt idx="206">
                  <c:v>1.1830000000000001</c:v>
                </c:pt>
                <c:pt idx="207">
                  <c:v>1.2749999999999999</c:v>
                </c:pt>
                <c:pt idx="208">
                  <c:v>1.2729999999999999</c:v>
                </c:pt>
                <c:pt idx="209">
                  <c:v>1.2010000000000001</c:v>
                </c:pt>
                <c:pt idx="210">
                  <c:v>1.1759999999999999</c:v>
                </c:pt>
                <c:pt idx="211">
                  <c:v>1.2010000000000001</c:v>
                </c:pt>
                <c:pt idx="212">
                  <c:v>1.2649999999999999</c:v>
                </c:pt>
                <c:pt idx="213">
                  <c:v>1.323</c:v>
                </c:pt>
                <c:pt idx="214">
                  <c:v>1.323</c:v>
                </c:pt>
                <c:pt idx="215">
                  <c:v>1.3089999999999999</c:v>
                </c:pt>
                <c:pt idx="216">
                  <c:v>1.2909999999999999</c:v>
                </c:pt>
                <c:pt idx="217">
                  <c:v>1.28</c:v>
                </c:pt>
                <c:pt idx="218">
                  <c:v>1.2290000000000001</c:v>
                </c:pt>
                <c:pt idx="219">
                  <c:v>1.212</c:v>
                </c:pt>
                <c:pt idx="220">
                  <c:v>1.196</c:v>
                </c:pt>
                <c:pt idx="221">
                  <c:v>1.173</c:v>
                </c:pt>
                <c:pt idx="222">
                  <c:v>1.151</c:v>
                </c:pt>
                <c:pt idx="223">
                  <c:v>1.165</c:v>
                </c:pt>
                <c:pt idx="224">
                  <c:v>1.1599999999999999</c:v>
                </c:pt>
                <c:pt idx="225">
                  <c:v>1.1830000000000001</c:v>
                </c:pt>
                <c:pt idx="226">
                  <c:v>1.1919999999999999</c:v>
                </c:pt>
                <c:pt idx="227">
                  <c:v>1.1100000000000001</c:v>
                </c:pt>
                <c:pt idx="228">
                  <c:v>1.1200000000000001</c:v>
                </c:pt>
                <c:pt idx="229">
                  <c:v>1.0840000000000001</c:v>
                </c:pt>
                <c:pt idx="230">
                  <c:v>1.0629999999999999</c:v>
                </c:pt>
                <c:pt idx="231">
                  <c:v>1.0669999999999999</c:v>
                </c:pt>
                <c:pt idx="232">
                  <c:v>1.069</c:v>
                </c:pt>
                <c:pt idx="233">
                  <c:v>1.0409999999999999</c:v>
                </c:pt>
                <c:pt idx="234">
                  <c:v>1.0289999999999999</c:v>
                </c:pt>
                <c:pt idx="235">
                  <c:v>1.0069999999999999</c:v>
                </c:pt>
                <c:pt idx="236">
                  <c:v>1.024</c:v>
                </c:pt>
                <c:pt idx="237">
                  <c:v>1.0389999999999999</c:v>
                </c:pt>
                <c:pt idx="238">
                  <c:v>1.022</c:v>
                </c:pt>
                <c:pt idx="239">
                  <c:v>0.97299999999999998</c:v>
                </c:pt>
                <c:pt idx="240">
                  <c:v>0.96699999999999997</c:v>
                </c:pt>
                <c:pt idx="241">
                  <c:v>0.95899999999999996</c:v>
                </c:pt>
                <c:pt idx="242">
                  <c:v>0.997</c:v>
                </c:pt>
                <c:pt idx="243">
                  <c:v>1.079</c:v>
                </c:pt>
                <c:pt idx="244">
                  <c:v>1.073</c:v>
                </c:pt>
                <c:pt idx="245">
                  <c:v>1.0740000000000001</c:v>
                </c:pt>
                <c:pt idx="246">
                  <c:v>1.1220000000000001</c:v>
                </c:pt>
                <c:pt idx="247">
                  <c:v>1.1719999999999999</c:v>
                </c:pt>
                <c:pt idx="248">
                  <c:v>1.2150000000000001</c:v>
                </c:pt>
                <c:pt idx="249">
                  <c:v>1.228</c:v>
                </c:pt>
                <c:pt idx="250">
                  <c:v>1.2629999999999999</c:v>
                </c:pt>
                <c:pt idx="251">
                  <c:v>1.292</c:v>
                </c:pt>
                <c:pt idx="252">
                  <c:v>1.3560000000000001</c:v>
                </c:pt>
                <c:pt idx="253">
                  <c:v>1.4610000000000001</c:v>
                </c:pt>
                <c:pt idx="254">
                  <c:v>1.4790000000000001</c:v>
                </c:pt>
                <c:pt idx="255">
                  <c:v>1.4219999999999999</c:v>
                </c:pt>
                <c:pt idx="256">
                  <c:v>1.42</c:v>
                </c:pt>
                <c:pt idx="257">
                  <c:v>1.421</c:v>
                </c:pt>
                <c:pt idx="258">
                  <c:v>1.4339999999999999</c:v>
                </c:pt>
                <c:pt idx="259">
                  <c:v>1.466</c:v>
                </c:pt>
                <c:pt idx="260">
                  <c:v>1.637</c:v>
                </c:pt>
                <c:pt idx="261">
                  <c:v>1.637</c:v>
                </c:pt>
                <c:pt idx="262">
                  <c:v>1.621</c:v>
                </c:pt>
                <c:pt idx="263">
                  <c:v>1.5649999999999999</c:v>
                </c:pt>
                <c:pt idx="264">
                  <c:v>1.524</c:v>
                </c:pt>
                <c:pt idx="265">
                  <c:v>1.492</c:v>
                </c:pt>
                <c:pt idx="266">
                  <c:v>1.399</c:v>
                </c:pt>
                <c:pt idx="267">
                  <c:v>1.4219999999999999</c:v>
                </c:pt>
                <c:pt idx="268">
                  <c:v>1.496</c:v>
                </c:pt>
                <c:pt idx="269">
                  <c:v>1.482</c:v>
                </c:pt>
                <c:pt idx="270">
                  <c:v>1.375</c:v>
                </c:pt>
                <c:pt idx="271">
                  <c:v>1.39</c:v>
                </c:pt>
                <c:pt idx="272">
                  <c:v>1.4950000000000001</c:v>
                </c:pt>
                <c:pt idx="273">
                  <c:v>1.35</c:v>
                </c:pt>
                <c:pt idx="274">
                  <c:v>1.2589999999999999</c:v>
                </c:pt>
                <c:pt idx="275">
                  <c:v>1.1679999999999999</c:v>
                </c:pt>
                <c:pt idx="276">
                  <c:v>1.1499999999999999</c:v>
                </c:pt>
                <c:pt idx="277">
                  <c:v>1.1519999999999999</c:v>
                </c:pt>
                <c:pt idx="278">
                  <c:v>1.23</c:v>
                </c:pt>
                <c:pt idx="279">
                  <c:v>1.3089999999999999</c:v>
                </c:pt>
                <c:pt idx="280">
                  <c:v>1.3049999999999999</c:v>
                </c:pt>
                <c:pt idx="281">
                  <c:v>1.286</c:v>
                </c:pt>
                <c:pt idx="282">
                  <c:v>1.2989999999999999</c:v>
                </c:pt>
                <c:pt idx="283">
                  <c:v>1.33</c:v>
                </c:pt>
                <c:pt idx="284">
                  <c:v>1.411</c:v>
                </c:pt>
                <c:pt idx="285">
                  <c:v>1.462</c:v>
                </c:pt>
                <c:pt idx="286">
                  <c:v>1.42</c:v>
                </c:pt>
                <c:pt idx="287">
                  <c:v>1.4279999999999999</c:v>
                </c:pt>
                <c:pt idx="288">
                  <c:v>1.488</c:v>
                </c:pt>
                <c:pt idx="289">
                  <c:v>1.6539999999999999</c:v>
                </c:pt>
                <c:pt idx="290">
                  <c:v>1.708</c:v>
                </c:pt>
                <c:pt idx="291">
                  <c:v>1.5329999999999999</c:v>
                </c:pt>
                <c:pt idx="292">
                  <c:v>1.4510000000000001</c:v>
                </c:pt>
                <c:pt idx="293">
                  <c:v>1.4239999999999999</c:v>
                </c:pt>
                <c:pt idx="294">
                  <c:v>1.4350000000000001</c:v>
                </c:pt>
                <c:pt idx="295">
                  <c:v>1.4850000000000001</c:v>
                </c:pt>
                <c:pt idx="296">
                  <c:v>1.4610000000000001</c:v>
                </c:pt>
                <c:pt idx="297">
                  <c:v>1.4810000000000001</c:v>
                </c:pt>
                <c:pt idx="298">
                  <c:v>1.482</c:v>
                </c:pt>
                <c:pt idx="299">
                  <c:v>1.49</c:v>
                </c:pt>
                <c:pt idx="300">
                  <c:v>1.5509999999999999</c:v>
                </c:pt>
                <c:pt idx="301">
                  <c:v>1.5820000000000001</c:v>
                </c:pt>
                <c:pt idx="302">
                  <c:v>1.629</c:v>
                </c:pt>
                <c:pt idx="303">
                  <c:v>1.6919999999999999</c:v>
                </c:pt>
                <c:pt idx="304">
                  <c:v>1.746</c:v>
                </c:pt>
                <c:pt idx="305">
                  <c:v>1.7110000000000001</c:v>
                </c:pt>
                <c:pt idx="306">
                  <c:v>1.7390000000000001</c:v>
                </c:pt>
                <c:pt idx="307">
                  <c:v>1.833</c:v>
                </c:pt>
                <c:pt idx="308">
                  <c:v>1.917</c:v>
                </c:pt>
                <c:pt idx="309">
                  <c:v>2.1339999999999999</c:v>
                </c:pt>
                <c:pt idx="310">
                  <c:v>2.1469999999999998</c:v>
                </c:pt>
                <c:pt idx="311">
                  <c:v>2.0089999999999999</c:v>
                </c:pt>
                <c:pt idx="312">
                  <c:v>1.9588000000000001</c:v>
                </c:pt>
                <c:pt idx="313">
                  <c:v>2.0267499999999998</c:v>
                </c:pt>
                <c:pt idx="314">
                  <c:v>2.2137500000000001</c:v>
                </c:pt>
                <c:pt idx="315">
                  <c:v>2.29175</c:v>
                </c:pt>
                <c:pt idx="316">
                  <c:v>2.1987999999999999</c:v>
                </c:pt>
                <c:pt idx="317">
                  <c:v>2.2897500000000002</c:v>
                </c:pt>
                <c:pt idx="318">
                  <c:v>2.3725000000000001</c:v>
                </c:pt>
                <c:pt idx="319">
                  <c:v>2.5</c:v>
                </c:pt>
                <c:pt idx="320">
                  <c:v>2.8187500000000001</c:v>
                </c:pt>
                <c:pt idx="321">
                  <c:v>3.0950000000000002</c:v>
                </c:pt>
                <c:pt idx="322">
                  <c:v>2.573</c:v>
                </c:pt>
                <c:pt idx="323">
                  <c:v>2.4427500000000002</c:v>
                </c:pt>
                <c:pt idx="324">
                  <c:v>2.4674</c:v>
                </c:pt>
                <c:pt idx="325">
                  <c:v>2.47525</c:v>
                </c:pt>
                <c:pt idx="326">
                  <c:v>2.5585</c:v>
                </c:pt>
                <c:pt idx="327">
                  <c:v>2.7280000000000002</c:v>
                </c:pt>
                <c:pt idx="328">
                  <c:v>2.8965999999999998</c:v>
                </c:pt>
                <c:pt idx="329">
                  <c:v>2.8975</c:v>
                </c:pt>
                <c:pt idx="330">
                  <c:v>2.9336000000000002</c:v>
                </c:pt>
                <c:pt idx="331">
                  <c:v>3.0449999999999999</c:v>
                </c:pt>
                <c:pt idx="332">
                  <c:v>2.7829999999999999</c:v>
                </c:pt>
                <c:pt idx="333">
                  <c:v>2.5192000000000001</c:v>
                </c:pt>
                <c:pt idx="334">
                  <c:v>2.5445000000000002</c:v>
                </c:pt>
                <c:pt idx="335">
                  <c:v>2.6102500000000002</c:v>
                </c:pt>
                <c:pt idx="336">
                  <c:v>2.4845999999999999</c:v>
                </c:pt>
                <c:pt idx="337">
                  <c:v>2.4882499999999999</c:v>
                </c:pt>
                <c:pt idx="338">
                  <c:v>2.6669999999999998</c:v>
                </c:pt>
                <c:pt idx="339">
                  <c:v>2.8338000000000001</c:v>
                </c:pt>
                <c:pt idx="340">
                  <c:v>2.7962500000000001</c:v>
                </c:pt>
                <c:pt idx="341">
                  <c:v>2.80775</c:v>
                </c:pt>
                <c:pt idx="342">
                  <c:v>2.8683999999999998</c:v>
                </c:pt>
                <c:pt idx="343">
                  <c:v>2.8690000000000002</c:v>
                </c:pt>
                <c:pt idx="344">
                  <c:v>2.9532500000000002</c:v>
                </c:pt>
                <c:pt idx="345">
                  <c:v>3.0746000000000002</c:v>
                </c:pt>
                <c:pt idx="346">
                  <c:v>3.3955000000000002</c:v>
                </c:pt>
                <c:pt idx="347">
                  <c:v>3.3405999999999998</c:v>
                </c:pt>
                <c:pt idx="348">
                  <c:v>3.30775</c:v>
                </c:pt>
                <c:pt idx="349">
                  <c:v>3.3769999999999998</c:v>
                </c:pt>
                <c:pt idx="350">
                  <c:v>3.8807999999999998</c:v>
                </c:pt>
                <c:pt idx="351">
                  <c:v>4.0834999999999999</c:v>
                </c:pt>
                <c:pt idx="352">
                  <c:v>4.4249999999999998</c:v>
                </c:pt>
                <c:pt idx="353">
                  <c:v>4.6768000000000001</c:v>
                </c:pt>
                <c:pt idx="354">
                  <c:v>4.7030000000000003</c:v>
                </c:pt>
                <c:pt idx="355">
                  <c:v>4.3017500000000002</c:v>
                </c:pt>
                <c:pt idx="356">
                  <c:v>4.024</c:v>
                </c:pt>
                <c:pt idx="357">
                  <c:v>3.5760000000000001</c:v>
                </c:pt>
                <c:pt idx="358">
                  <c:v>2.8762500000000002</c:v>
                </c:pt>
                <c:pt idx="359">
                  <c:v>2.4489999999999998</c:v>
                </c:pt>
                <c:pt idx="360">
                  <c:v>2.2922500000000001</c:v>
                </c:pt>
                <c:pt idx="361">
                  <c:v>2.1952500000000001</c:v>
                </c:pt>
                <c:pt idx="362">
                  <c:v>2.0920000000000001</c:v>
                </c:pt>
                <c:pt idx="363">
                  <c:v>2.2197499999999999</c:v>
                </c:pt>
                <c:pt idx="364">
                  <c:v>2.2265000000000001</c:v>
                </c:pt>
                <c:pt idx="365">
                  <c:v>2.5291999999999999</c:v>
                </c:pt>
                <c:pt idx="366">
                  <c:v>2.54</c:v>
                </c:pt>
                <c:pt idx="367">
                  <c:v>2.6337999999999999</c:v>
                </c:pt>
                <c:pt idx="368">
                  <c:v>2.6259999999999999</c:v>
                </c:pt>
                <c:pt idx="369">
                  <c:v>2.6720000000000002</c:v>
                </c:pt>
                <c:pt idx="370">
                  <c:v>2.7921999999999998</c:v>
                </c:pt>
                <c:pt idx="371">
                  <c:v>2.7444999999999999</c:v>
                </c:pt>
                <c:pt idx="372">
                  <c:v>2.8447499999999999</c:v>
                </c:pt>
                <c:pt idx="373">
                  <c:v>2.7845</c:v>
                </c:pt>
                <c:pt idx="374">
                  <c:v>2.9148000000000001</c:v>
                </c:pt>
                <c:pt idx="375">
                  <c:v>3.0590000000000002</c:v>
                </c:pt>
                <c:pt idx="376">
                  <c:v>3.0688</c:v>
                </c:pt>
                <c:pt idx="377">
                  <c:v>2.9477500000000001</c:v>
                </c:pt>
                <c:pt idx="378">
                  <c:v>2.9112499999999999</c:v>
                </c:pt>
                <c:pt idx="379">
                  <c:v>2.9586000000000001</c:v>
                </c:pt>
                <c:pt idx="380">
                  <c:v>2.94625</c:v>
                </c:pt>
                <c:pt idx="381">
                  <c:v>3.0514999999999999</c:v>
                </c:pt>
                <c:pt idx="382">
                  <c:v>3.14</c:v>
                </c:pt>
                <c:pt idx="383">
                  <c:v>3.2425000000000002</c:v>
                </c:pt>
                <c:pt idx="384">
                  <c:v>3.3877999999999999</c:v>
                </c:pt>
                <c:pt idx="385">
                  <c:v>3.5840000000000001</c:v>
                </c:pt>
                <c:pt idx="386">
                  <c:v>3.9045000000000001</c:v>
                </c:pt>
                <c:pt idx="387">
                  <c:v>4.0642500000000004</c:v>
                </c:pt>
                <c:pt idx="388">
                  <c:v>4.0468000000000002</c:v>
                </c:pt>
                <c:pt idx="389">
                  <c:v>3.9329999999999998</c:v>
                </c:pt>
                <c:pt idx="390">
                  <c:v>3.9052500000000001</c:v>
                </c:pt>
                <c:pt idx="391">
                  <c:v>3.8597999999999999</c:v>
                </c:pt>
                <c:pt idx="392">
                  <c:v>3.83725</c:v>
                </c:pt>
                <c:pt idx="393">
                  <c:v>3.7976000000000001</c:v>
                </c:pt>
                <c:pt idx="394">
                  <c:v>3.9620000000000002</c:v>
                </c:pt>
                <c:pt idx="395">
                  <c:v>3.8610000000000002</c:v>
                </c:pt>
                <c:pt idx="396">
                  <c:v>3.8325999999999998</c:v>
                </c:pt>
                <c:pt idx="397">
                  <c:v>3.9525000000000001</c:v>
                </c:pt>
                <c:pt idx="398">
                  <c:v>4.1265000000000001</c:v>
                </c:pt>
                <c:pt idx="399">
                  <c:v>4.1150000000000002</c:v>
                </c:pt>
                <c:pt idx="400">
                  <c:v>3.9784999999999999</c:v>
                </c:pt>
                <c:pt idx="401">
                  <c:v>3.7585000000000002</c:v>
                </c:pt>
                <c:pt idx="402">
                  <c:v>3.7210000000000001</c:v>
                </c:pt>
                <c:pt idx="403">
                  <c:v>3.9824999999999999</c:v>
                </c:pt>
                <c:pt idx="404">
                  <c:v>4.12</c:v>
                </c:pt>
                <c:pt idx="405">
                  <c:v>4.0937999999999999</c:v>
                </c:pt>
                <c:pt idx="406">
                  <c:v>4</c:v>
                </c:pt>
                <c:pt idx="407">
                  <c:v>3.9607999999999999</c:v>
                </c:pt>
                <c:pt idx="408">
                  <c:v>3.9085000000000001</c:v>
                </c:pt>
                <c:pt idx="409">
                  <c:v>4.1105</c:v>
                </c:pt>
                <c:pt idx="410">
                  <c:v>4.0677500000000002</c:v>
                </c:pt>
                <c:pt idx="411">
                  <c:v>3.93</c:v>
                </c:pt>
                <c:pt idx="412">
                  <c:v>3.87025</c:v>
                </c:pt>
                <c:pt idx="413">
                  <c:v>3.8492500000000001</c:v>
                </c:pt>
                <c:pt idx="414">
                  <c:v>3.8660000000000001</c:v>
                </c:pt>
                <c:pt idx="415">
                  <c:v>3.9045000000000001</c:v>
                </c:pt>
                <c:pt idx="416">
                  <c:v>3.9607999999999999</c:v>
                </c:pt>
                <c:pt idx="417">
                  <c:v>3.8847499999999999</c:v>
                </c:pt>
                <c:pt idx="418">
                  <c:v>3.8387500000000001</c:v>
                </c:pt>
                <c:pt idx="419">
                  <c:v>3.8818000000000001</c:v>
                </c:pt>
                <c:pt idx="420">
                  <c:v>3.8932500000000001</c:v>
                </c:pt>
                <c:pt idx="421">
                  <c:v>3.9834999999999998</c:v>
                </c:pt>
                <c:pt idx="422">
                  <c:v>4.0006000000000004</c:v>
                </c:pt>
                <c:pt idx="423">
                  <c:v>3.9642499999999998</c:v>
                </c:pt>
                <c:pt idx="424">
                  <c:v>3.9427500000000002</c:v>
                </c:pt>
                <c:pt idx="425">
                  <c:v>3.9062000000000001</c:v>
                </c:pt>
                <c:pt idx="426">
                  <c:v>3.8835000000000002</c:v>
                </c:pt>
                <c:pt idx="427">
                  <c:v>3.8380000000000001</c:v>
                </c:pt>
                <c:pt idx="428">
                  <c:v>3.7924000000000002</c:v>
                </c:pt>
                <c:pt idx="429">
                  <c:v>3.7079870000000001</c:v>
                </c:pt>
                <c:pt idx="430">
                  <c:v>3.6610049999999998</c:v>
                </c:pt>
                <c:pt idx="431">
                  <c:v>3.6755599999999999</c:v>
                </c:pt>
                <c:pt idx="432">
                  <c:v>3.7042920000000001</c:v>
                </c:pt>
                <c:pt idx="433">
                  <c:v>3.7428870000000001</c:v>
                </c:pt>
                <c:pt idx="434">
                  <c:v>3.7798880000000001</c:v>
                </c:pt>
                <c:pt idx="435">
                  <c:v>3.8288410000000002</c:v>
                </c:pt>
                <c:pt idx="436">
                  <c:v>3.833494</c:v>
                </c:pt>
                <c:pt idx="437">
                  <c:v>3.8369179999999998</c:v>
                </c:pt>
                <c:pt idx="438">
                  <c:v>3.8160419999999999</c:v>
                </c:pt>
                <c:pt idx="439">
                  <c:v>3.7982140000000002</c:v>
                </c:pt>
                <c:pt idx="440">
                  <c:v>3.796179</c:v>
                </c:pt>
                <c:pt idx="441">
                  <c:v>3.8083870000000002</c:v>
                </c:pt>
                <c:pt idx="442">
                  <c:v>3.7993109999999999</c:v>
                </c:pt>
                <c:pt idx="443">
                  <c:v>3.782076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'Diesel-M'!$A$488</c:f>
              <c:strCache>
                <c:ptCount val="1"/>
                <c:pt idx="0">
                  <c:v>Real Price (Oct 2014 $)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'Diesel-M'!$A$41:$A$484</c:f>
              <c:numCache>
                <c:formatCode>mmmm\ yyyy</c:formatCode>
                <c:ptCount val="444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</c:numCache>
            </c:numRef>
          </c:cat>
          <c:val>
            <c:numRef>
              <c:f>'Diesel-M'!$D$41:$D$484</c:f>
              <c:numCache>
                <c:formatCode>0.00</c:formatCode>
                <c:ptCount val="444"/>
                <c:pt idx="0">
                  <c:v>2.1071628905109487</c:v>
                </c:pt>
                <c:pt idx="1">
                  <c:v>2.1720397109826592</c:v>
                </c:pt>
                <c:pt idx="2">
                  <c:v>2.2117250472103005</c:v>
                </c:pt>
                <c:pt idx="3">
                  <c:v>2.281037252124646</c:v>
                </c:pt>
                <c:pt idx="4">
                  <c:v>2.4426006666666664</c:v>
                </c:pt>
                <c:pt idx="5">
                  <c:v>2.7030209529085871</c:v>
                </c:pt>
                <c:pt idx="6">
                  <c:v>2.797590926027397</c:v>
                </c:pt>
                <c:pt idx="7">
                  <c:v>2.8810833649932159</c:v>
                </c:pt>
                <c:pt idx="8">
                  <c:v>2.8700099731182798</c:v>
                </c:pt>
                <c:pt idx="9">
                  <c:v>2.9156203776595744</c:v>
                </c:pt>
                <c:pt idx="10">
                  <c:v>2.935156921052632</c:v>
                </c:pt>
                <c:pt idx="11">
                  <c:v>3.0497236254876463</c:v>
                </c:pt>
                <c:pt idx="12">
                  <c:v>3.0495366820512819</c:v>
                </c:pt>
                <c:pt idx="13">
                  <c:v>3.0773748405063288</c:v>
                </c:pt>
                <c:pt idx="14">
                  <c:v>3.1185123745318348</c:v>
                </c:pt>
                <c:pt idx="15">
                  <c:v>3.0935723164400488</c:v>
                </c:pt>
                <c:pt idx="16">
                  <c:v>3.0603601077111389</c:v>
                </c:pt>
                <c:pt idx="17">
                  <c:v>3.0480351321212127</c:v>
                </c:pt>
                <c:pt idx="18">
                  <c:v>3.0125729152542373</c:v>
                </c:pt>
                <c:pt idx="19">
                  <c:v>2.9765099134615389</c:v>
                </c:pt>
                <c:pt idx="20">
                  <c:v>2.9602069558998809</c:v>
                </c:pt>
                <c:pt idx="21">
                  <c:v>2.9012631404958675</c:v>
                </c:pt>
                <c:pt idx="22">
                  <c:v>2.9627349859813084</c:v>
                </c:pt>
                <c:pt idx="23">
                  <c:v>3.0374717592592595</c:v>
                </c:pt>
                <c:pt idx="24">
                  <c:v>3.1299892477064217</c:v>
                </c:pt>
                <c:pt idx="25">
                  <c:v>3.2262468636363639</c:v>
                </c:pt>
                <c:pt idx="26">
                  <c:v>3.2771035349887137</c:v>
                </c:pt>
                <c:pt idx="27">
                  <c:v>3.2292592323232321</c:v>
                </c:pt>
                <c:pt idx="28">
                  <c:v>3.1863808338907469</c:v>
                </c:pt>
                <c:pt idx="29">
                  <c:v>3.1476689767955799</c:v>
                </c:pt>
                <c:pt idx="30">
                  <c:v>3.0376528306010928</c:v>
                </c:pt>
                <c:pt idx="31">
                  <c:v>3.0741059088937095</c:v>
                </c:pt>
                <c:pt idx="32">
                  <c:v>3.0315753684210525</c:v>
                </c:pt>
                <c:pt idx="33">
                  <c:v>3.0243923597430404</c:v>
                </c:pt>
                <c:pt idx="34">
                  <c:v>3.0165821492537317</c:v>
                </c:pt>
                <c:pt idx="35">
                  <c:v>3.0297834431455901</c:v>
                </c:pt>
                <c:pt idx="36">
                  <c:v>3.0226822203389832</c:v>
                </c:pt>
                <c:pt idx="37">
                  <c:v>2.9450850306230203</c:v>
                </c:pt>
                <c:pt idx="38">
                  <c:v>2.81408039281943</c:v>
                </c:pt>
                <c:pt idx="39">
                  <c:v>2.7574779031578949</c:v>
                </c:pt>
                <c:pt idx="40">
                  <c:v>2.7714043211678838</c:v>
                </c:pt>
                <c:pt idx="41">
                  <c:v>2.8654147835051549</c:v>
                </c:pt>
                <c:pt idx="42">
                  <c:v>2.8262506461538464</c:v>
                </c:pt>
                <c:pt idx="43">
                  <c:v>2.7813936990788126</c:v>
                </c:pt>
                <c:pt idx="44">
                  <c:v>2.808255271238485</c:v>
                </c:pt>
                <c:pt idx="45">
                  <c:v>2.8430127665647302</c:v>
                </c:pt>
                <c:pt idx="46">
                  <c:v>2.9116449142857146</c:v>
                </c:pt>
                <c:pt idx="47">
                  <c:v>2.81558115455476</c:v>
                </c:pt>
                <c:pt idx="48">
                  <c:v>2.7415939734422881</c:v>
                </c:pt>
                <c:pt idx="49">
                  <c:v>2.6901067142857142</c:v>
                </c:pt>
                <c:pt idx="50">
                  <c:v>2.5852203343527012</c:v>
                </c:pt>
                <c:pt idx="51">
                  <c:v>2.8011370040485826</c:v>
                </c:pt>
                <c:pt idx="52">
                  <c:v>2.7585766250000003</c:v>
                </c:pt>
                <c:pt idx="53">
                  <c:v>2.7698275492957745</c:v>
                </c:pt>
                <c:pt idx="54">
                  <c:v>2.7348202645290578</c:v>
                </c:pt>
                <c:pt idx="55">
                  <c:v>2.7409244755244755</c:v>
                </c:pt>
                <c:pt idx="56">
                  <c:v>2.7469922071713144</c:v>
                </c:pt>
                <c:pt idx="57">
                  <c:v>2.7147896944444447</c:v>
                </c:pt>
                <c:pt idx="58">
                  <c:v>2.7043741008902078</c:v>
                </c:pt>
                <c:pt idx="59">
                  <c:v>2.6775501459566073</c:v>
                </c:pt>
                <c:pt idx="60">
                  <c:v>2.7409781665034285</c:v>
                </c:pt>
                <c:pt idx="61">
                  <c:v>2.7206445614035086</c:v>
                </c:pt>
                <c:pt idx="62">
                  <c:v>2.6501115918367351</c:v>
                </c:pt>
                <c:pt idx="63">
                  <c:v>2.6352306253630204</c:v>
                </c:pt>
                <c:pt idx="64">
                  <c:v>2.6324435091787439</c:v>
                </c:pt>
                <c:pt idx="65">
                  <c:v>2.618163787849566</c:v>
                </c:pt>
                <c:pt idx="66">
                  <c:v>2.5920607838616716</c:v>
                </c:pt>
                <c:pt idx="67">
                  <c:v>2.7103008199233716</c:v>
                </c:pt>
                <c:pt idx="68">
                  <c:v>2.713928401146132</c:v>
                </c:pt>
                <c:pt idx="69">
                  <c:v>2.6899793149381543</c:v>
                </c:pt>
                <c:pt idx="70">
                  <c:v>2.6758072896486231</c:v>
                </c:pt>
                <c:pt idx="71">
                  <c:v>2.6594275791469193</c:v>
                </c:pt>
                <c:pt idx="72">
                  <c:v>2.6363384370860925</c:v>
                </c:pt>
                <c:pt idx="73">
                  <c:v>2.5765699040451553</c:v>
                </c:pt>
                <c:pt idx="74">
                  <c:v>2.5578056367041198</c:v>
                </c:pt>
                <c:pt idx="75">
                  <c:v>2.5931595775700935</c:v>
                </c:pt>
                <c:pt idx="76">
                  <c:v>2.597223817164179</c:v>
                </c:pt>
                <c:pt idx="77">
                  <c:v>2.5566855739534882</c:v>
                </c:pt>
                <c:pt idx="78">
                  <c:v>2.5187094261838441</c:v>
                </c:pt>
                <c:pt idx="79">
                  <c:v>2.5096185912882296</c:v>
                </c:pt>
                <c:pt idx="80">
                  <c:v>2.5579440925069381</c:v>
                </c:pt>
                <c:pt idx="81">
                  <c:v>2.6122817032258068</c:v>
                </c:pt>
                <c:pt idx="82">
                  <c:v>2.679095691743119</c:v>
                </c:pt>
                <c:pt idx="83">
                  <c:v>2.6733988054794526</c:v>
                </c:pt>
                <c:pt idx="84">
                  <c:v>2.561637197452229</c:v>
                </c:pt>
                <c:pt idx="85">
                  <c:v>2.2531309535095718</c:v>
                </c:pt>
                <c:pt idx="86">
                  <c:v>2.0271612208982588</c:v>
                </c:pt>
                <c:pt idx="87">
                  <c:v>1.9643858509659615</c:v>
                </c:pt>
                <c:pt idx="88">
                  <c:v>1.9305248366972476</c:v>
                </c:pt>
                <c:pt idx="89">
                  <c:v>1.8405958171846433</c:v>
                </c:pt>
                <c:pt idx="90">
                  <c:v>1.7038287415525115</c:v>
                </c:pt>
                <c:pt idx="91">
                  <c:v>1.7632251459854016</c:v>
                </c:pt>
                <c:pt idx="92">
                  <c:v>1.7936848109090906</c:v>
                </c:pt>
                <c:pt idx="93">
                  <c:v>1.7601199165154264</c:v>
                </c:pt>
                <c:pt idx="94">
                  <c:v>1.7915080471014491</c:v>
                </c:pt>
                <c:pt idx="95">
                  <c:v>1.810879454873646</c:v>
                </c:pt>
                <c:pt idx="96">
                  <c:v>1.9189167109515259</c:v>
                </c:pt>
                <c:pt idx="97">
                  <c:v>1.922721105545617</c:v>
                </c:pt>
                <c:pt idx="98">
                  <c:v>1.9052345953654188</c:v>
                </c:pt>
                <c:pt idx="99">
                  <c:v>1.9073666335403727</c:v>
                </c:pt>
                <c:pt idx="100">
                  <c:v>1.9255273911504427</c:v>
                </c:pt>
                <c:pt idx="101">
                  <c:v>1.9380651207048458</c:v>
                </c:pt>
                <c:pt idx="102">
                  <c:v>1.9832715430579966</c:v>
                </c:pt>
                <c:pt idx="103">
                  <c:v>2.0017308521434818</c:v>
                </c:pt>
                <c:pt idx="104">
                  <c:v>2.0176304446381867</c:v>
                </c:pt>
                <c:pt idx="105">
                  <c:v>2.0185908765217393</c:v>
                </c:pt>
                <c:pt idx="106">
                  <c:v>2.0364029982668979</c:v>
                </c:pt>
                <c:pt idx="107">
                  <c:v>2.0163691107266439</c:v>
                </c:pt>
                <c:pt idx="108">
                  <c:v>1.9641682586206897</c:v>
                </c:pt>
                <c:pt idx="109">
                  <c:v>1.9135644337349402</c:v>
                </c:pt>
                <c:pt idx="110">
                  <c:v>1.8881578643776822</c:v>
                </c:pt>
                <c:pt idx="111">
                  <c:v>1.9013084163822529</c:v>
                </c:pt>
                <c:pt idx="112">
                  <c:v>1.9045758706382976</c:v>
                </c:pt>
                <c:pt idx="113">
                  <c:v>1.8580902745762713</c:v>
                </c:pt>
                <c:pt idx="114">
                  <c:v>1.8220636118143458</c:v>
                </c:pt>
                <c:pt idx="115">
                  <c:v>1.8023786588235295</c:v>
                </c:pt>
                <c:pt idx="116">
                  <c:v>1.7908443615062761</c:v>
                </c:pt>
                <c:pt idx="117">
                  <c:v>1.7609920433694746</c:v>
                </c:pt>
                <c:pt idx="118">
                  <c:v>1.7710023507896924</c:v>
                </c:pt>
                <c:pt idx="119">
                  <c:v>1.8145490704225351</c:v>
                </c:pt>
                <c:pt idx="120">
                  <c:v>1.8543067920792078</c:v>
                </c:pt>
                <c:pt idx="121">
                  <c:v>1.8521311052631577</c:v>
                </c:pt>
                <c:pt idx="122">
                  <c:v>1.8781798297872339</c:v>
                </c:pt>
                <c:pt idx="123">
                  <c:v>1.9536006238830217</c:v>
                </c:pt>
                <c:pt idx="124">
                  <c:v>1.9171230590137429</c:v>
                </c:pt>
                <c:pt idx="125">
                  <c:v>1.8571143722804186</c:v>
                </c:pt>
                <c:pt idx="126">
                  <c:v>1.8358173236947788</c:v>
                </c:pt>
                <c:pt idx="127">
                  <c:v>1.8281521156626503</c:v>
                </c:pt>
                <c:pt idx="128">
                  <c:v>1.9097838173076924</c:v>
                </c:pt>
                <c:pt idx="129">
                  <c:v>1.9520149090909089</c:v>
                </c:pt>
                <c:pt idx="130">
                  <c:v>1.9707925655281975</c:v>
                </c:pt>
                <c:pt idx="131">
                  <c:v>2.1364491496437057</c:v>
                </c:pt>
                <c:pt idx="132">
                  <c:v>2.2716520345098039</c:v>
                </c:pt>
                <c:pt idx="133">
                  <c:v>1.9906485375</c:v>
                </c:pt>
                <c:pt idx="134">
                  <c:v>1.905297427682737</c:v>
                </c:pt>
                <c:pt idx="135">
                  <c:v>1.8879068425135765</c:v>
                </c:pt>
                <c:pt idx="136">
                  <c:v>1.8554137753679321</c:v>
                </c:pt>
                <c:pt idx="137">
                  <c:v>1.7907244803695153</c:v>
                </c:pt>
                <c:pt idx="138">
                  <c:v>1.80077322605364</c:v>
                </c:pt>
                <c:pt idx="139">
                  <c:v>2.1845624468085107</c:v>
                </c:pt>
                <c:pt idx="140">
                  <c:v>2.3965996045283018</c:v>
                </c:pt>
                <c:pt idx="141">
                  <c:v>2.5682181829085455</c:v>
                </c:pt>
                <c:pt idx="142">
                  <c:v>2.5071379057591625</c:v>
                </c:pt>
                <c:pt idx="143">
                  <c:v>2.4195740357675111</c:v>
                </c:pt>
                <c:pt idx="144">
                  <c:v>2.2795244632516702</c:v>
                </c:pt>
                <c:pt idx="145">
                  <c:v>2.0973058308605341</c:v>
                </c:pt>
                <c:pt idx="146">
                  <c:v>1.9327071454005933</c:v>
                </c:pt>
                <c:pt idx="147">
                  <c:v>1.9019261968911918</c:v>
                </c:pt>
                <c:pt idx="148">
                  <c:v>1.8878754483775808</c:v>
                </c:pt>
                <c:pt idx="149">
                  <c:v>1.9595103911764704</c:v>
                </c:pt>
                <c:pt idx="150">
                  <c:v>1.8550352158590306</c:v>
                </c:pt>
                <c:pt idx="151">
                  <c:v>1.9142257803806735</c:v>
                </c:pt>
                <c:pt idx="152">
                  <c:v>1.9539146802919709</c:v>
                </c:pt>
                <c:pt idx="153">
                  <c:v>1.9858447755102038</c:v>
                </c:pt>
                <c:pt idx="154">
                  <c:v>2.0291385428156747</c:v>
                </c:pt>
                <c:pt idx="155">
                  <c:v>1.9404013777134592</c:v>
                </c:pt>
                <c:pt idx="156">
                  <c:v>1.845843615328995</c:v>
                </c:pt>
                <c:pt idx="157">
                  <c:v>1.8211920404040407</c:v>
                </c:pt>
                <c:pt idx="158">
                  <c:v>1.816360865564342</c:v>
                </c:pt>
                <c:pt idx="159">
                  <c:v>1.8483928837876615</c:v>
                </c:pt>
                <c:pt idx="160">
                  <c:v>1.8905341245526126</c:v>
                </c:pt>
                <c:pt idx="161">
                  <c:v>1.9191949264810848</c:v>
                </c:pt>
                <c:pt idx="162">
                  <c:v>1.9171271772241991</c:v>
                </c:pt>
                <c:pt idx="163">
                  <c:v>1.9028756448863637</c:v>
                </c:pt>
                <c:pt idx="164">
                  <c:v>1.915738389794472</c:v>
                </c:pt>
                <c:pt idx="165">
                  <c:v>1.936249400141143</c:v>
                </c:pt>
                <c:pt idx="166">
                  <c:v>1.9123305024630541</c:v>
                </c:pt>
                <c:pt idx="167">
                  <c:v>1.8643746676036546</c:v>
                </c:pt>
                <c:pt idx="168">
                  <c:v>1.8244322352941178</c:v>
                </c:pt>
                <c:pt idx="169">
                  <c:v>1.8122713151642209</c:v>
                </c:pt>
                <c:pt idx="170">
                  <c:v>1.8430398967201673</c:v>
                </c:pt>
                <c:pt idx="171">
                  <c:v>1.8316542308762174</c:v>
                </c:pt>
                <c:pt idx="172">
                  <c:v>1.8249188543689321</c:v>
                </c:pt>
                <c:pt idx="173">
                  <c:v>1.8087739598059598</c:v>
                </c:pt>
                <c:pt idx="174">
                  <c:v>1.7749001384083045</c:v>
                </c:pt>
                <c:pt idx="175">
                  <c:v>1.7530987182320443</c:v>
                </c:pt>
                <c:pt idx="176">
                  <c:v>1.8148503365517241</c:v>
                </c:pt>
                <c:pt idx="177">
                  <c:v>1.9941715192307696</c:v>
                </c:pt>
                <c:pt idx="178">
                  <c:v>1.9445871506849317</c:v>
                </c:pt>
                <c:pt idx="179">
                  <c:v>1.7873085550239234</c:v>
                </c:pt>
                <c:pt idx="180">
                  <c:v>1.7677394832535884</c:v>
                </c:pt>
                <c:pt idx="181">
                  <c:v>1.8084561363326519</c:v>
                </c:pt>
                <c:pt idx="182">
                  <c:v>1.8002947382732837</c:v>
                </c:pt>
                <c:pt idx="183">
                  <c:v>1.7942093559782608</c:v>
                </c:pt>
                <c:pt idx="184">
                  <c:v>1.7792376949152542</c:v>
                </c:pt>
                <c:pt idx="185">
                  <c:v>1.7792650358350235</c:v>
                </c:pt>
                <c:pt idx="186">
                  <c:v>1.7845239622641513</c:v>
                </c:pt>
                <c:pt idx="187">
                  <c:v>1.7981536295302014</c:v>
                </c:pt>
                <c:pt idx="188">
                  <c:v>1.7977364367046214</c:v>
                </c:pt>
                <c:pt idx="189">
                  <c:v>1.7917423775100405</c:v>
                </c:pt>
                <c:pt idx="190">
                  <c:v>1.8012919065420561</c:v>
                </c:pt>
                <c:pt idx="191">
                  <c:v>1.7690812445036643</c:v>
                </c:pt>
                <c:pt idx="192">
                  <c:v>1.7406006697674421</c:v>
                </c:pt>
                <c:pt idx="193">
                  <c:v>1.7201763074884031</c:v>
                </c:pt>
                <c:pt idx="194">
                  <c:v>1.7167632592592592</c:v>
                </c:pt>
                <c:pt idx="195">
                  <c:v>1.735124363636364</c:v>
                </c:pt>
                <c:pt idx="196">
                  <c:v>1.7662105825115055</c:v>
                </c:pt>
                <c:pt idx="197">
                  <c:v>1.7533408923884517</c:v>
                </c:pt>
                <c:pt idx="198">
                  <c:v>1.7197743119266056</c:v>
                </c:pt>
                <c:pt idx="199">
                  <c:v>1.7242018181818184</c:v>
                </c:pt>
                <c:pt idx="200">
                  <c:v>1.7437659856303072</c:v>
                </c:pt>
                <c:pt idx="201">
                  <c:v>1.7330049120521174</c:v>
                </c:pt>
                <c:pt idx="202">
                  <c:v>1.7385110735198441</c:v>
                </c:pt>
                <c:pt idx="203">
                  <c:v>1.7517540480831708</c:v>
                </c:pt>
                <c:pt idx="204">
                  <c:v>1.7658283257918554</c:v>
                </c:pt>
                <c:pt idx="205">
                  <c:v>1.7624105935483871</c:v>
                </c:pt>
                <c:pt idx="206">
                  <c:v>1.8150460887459809</c:v>
                </c:pt>
                <c:pt idx="207">
                  <c:v>1.9486802690582958</c:v>
                </c:pt>
                <c:pt idx="208">
                  <c:v>1.9418915012787721</c:v>
                </c:pt>
                <c:pt idx="209">
                  <c:v>1.8285520076579451</c:v>
                </c:pt>
                <c:pt idx="210">
                  <c:v>1.7870675770700635</c:v>
                </c:pt>
                <c:pt idx="211">
                  <c:v>1.8227360025445292</c:v>
                </c:pt>
                <c:pt idx="212">
                  <c:v>1.9137805580215599</c:v>
                </c:pt>
                <c:pt idx="213">
                  <c:v>1.9952010796460176</c:v>
                </c:pt>
                <c:pt idx="214">
                  <c:v>1.9889150018903592</c:v>
                </c:pt>
                <c:pt idx="215">
                  <c:v>1.9629207818981773</c:v>
                </c:pt>
                <c:pt idx="216">
                  <c:v>1.9322852170639899</c:v>
                </c:pt>
                <c:pt idx="217">
                  <c:v>1.9122222166562306</c:v>
                </c:pt>
                <c:pt idx="218">
                  <c:v>1.834883156445557</c:v>
                </c:pt>
                <c:pt idx="219">
                  <c:v>1.8083707016885553</c:v>
                </c:pt>
                <c:pt idx="220">
                  <c:v>1.7844978211382114</c:v>
                </c:pt>
                <c:pt idx="221">
                  <c:v>1.7469030636704119</c:v>
                </c:pt>
                <c:pt idx="222">
                  <c:v>1.7120019925187033</c:v>
                </c:pt>
                <c:pt idx="223">
                  <c:v>1.7285151368159204</c:v>
                </c:pt>
                <c:pt idx="224">
                  <c:v>1.7168259057071957</c:v>
                </c:pt>
                <c:pt idx="225">
                  <c:v>1.7476140359133128</c:v>
                </c:pt>
                <c:pt idx="226">
                  <c:v>1.758731497835498</c:v>
                </c:pt>
                <c:pt idx="227">
                  <c:v>1.6367327317676146</c:v>
                </c:pt>
                <c:pt idx="228">
                  <c:v>1.6494392098765434</c:v>
                </c:pt>
                <c:pt idx="229">
                  <c:v>1.5964215209876542</c:v>
                </c:pt>
                <c:pt idx="230">
                  <c:v>1.5654945358024688</c:v>
                </c:pt>
                <c:pt idx="231">
                  <c:v>1.5694478002466088</c:v>
                </c:pt>
                <c:pt idx="232">
                  <c:v>1.5685214784747847</c:v>
                </c:pt>
                <c:pt idx="233">
                  <c:v>1.5255612014742015</c:v>
                </c:pt>
                <c:pt idx="234">
                  <c:v>1.504279463235294</c:v>
                </c:pt>
                <c:pt idx="235">
                  <c:v>1.4703161395348838</c:v>
                </c:pt>
                <c:pt idx="236">
                  <c:v>1.4942233051987768</c:v>
                </c:pt>
                <c:pt idx="237">
                  <c:v>1.5124112532031726</c:v>
                </c:pt>
                <c:pt idx="238">
                  <c:v>1.4858522315661182</c:v>
                </c:pt>
                <c:pt idx="239">
                  <c:v>1.4120313309002435</c:v>
                </c:pt>
                <c:pt idx="240">
                  <c:v>1.4007679004250153</c:v>
                </c:pt>
                <c:pt idx="241">
                  <c:v>1.3891793345476622</c:v>
                </c:pt>
                <c:pt idx="242">
                  <c:v>1.4433486723300972</c:v>
                </c:pt>
                <c:pt idx="243">
                  <c:v>1.5517021603375527</c:v>
                </c:pt>
                <c:pt idx="244">
                  <c:v>1.5421440409638554</c:v>
                </c:pt>
                <c:pt idx="245">
                  <c:v>1.5435812674698797</c:v>
                </c:pt>
                <c:pt idx="246">
                  <c:v>1.6057967078584285</c:v>
                </c:pt>
                <c:pt idx="247">
                  <c:v>1.6733410604428485</c:v>
                </c:pt>
                <c:pt idx="248">
                  <c:v>1.7274982955899885</c:v>
                </c:pt>
                <c:pt idx="249">
                  <c:v>1.7428658465199285</c:v>
                </c:pt>
                <c:pt idx="250">
                  <c:v>1.789347</c:v>
                </c:pt>
                <c:pt idx="251">
                  <c:v>1.8260950426540286</c:v>
                </c:pt>
                <c:pt idx="252">
                  <c:v>1.9108915392793857</c:v>
                </c:pt>
                <c:pt idx="253">
                  <c:v>2.0503811505882354</c:v>
                </c:pt>
                <c:pt idx="254">
                  <c:v>2.0635042596491231</c:v>
                </c:pt>
                <c:pt idx="255">
                  <c:v>1.9851386260971327</c:v>
                </c:pt>
                <c:pt idx="256">
                  <c:v>1.9788728504672897</c:v>
                </c:pt>
                <c:pt idx="257">
                  <c:v>1.9687666178861789</c:v>
                </c:pt>
                <c:pt idx="258">
                  <c:v>1.9810257463810073</c:v>
                </c:pt>
                <c:pt idx="259">
                  <c:v>2.0252327365373479</c:v>
                </c:pt>
                <c:pt idx="260">
                  <c:v>2.2497396612903224</c:v>
                </c:pt>
                <c:pt idx="261">
                  <c:v>2.2458585692926967</c:v>
                </c:pt>
                <c:pt idx="262">
                  <c:v>2.2200776785304246</c:v>
                </c:pt>
                <c:pt idx="263">
                  <c:v>2.1384712142038946</c:v>
                </c:pt>
                <c:pt idx="264">
                  <c:v>2.0705883280182231</c:v>
                </c:pt>
                <c:pt idx="265">
                  <c:v>2.0225043363636366</c:v>
                </c:pt>
                <c:pt idx="266">
                  <c:v>1.8953597978421353</c:v>
                </c:pt>
                <c:pt idx="267">
                  <c:v>1.9232437142857142</c:v>
                </c:pt>
                <c:pt idx="268">
                  <c:v>2.0130574258319234</c:v>
                </c:pt>
                <c:pt idx="269">
                  <c:v>1.9897296972425438</c:v>
                </c:pt>
                <c:pt idx="270">
                  <c:v>1.8491936302142054</c:v>
                </c:pt>
                <c:pt idx="271">
                  <c:v>1.8693666516347236</c:v>
                </c:pt>
                <c:pt idx="272">
                  <c:v>2.002675474452555</c:v>
                </c:pt>
                <c:pt idx="273">
                  <c:v>1.8135273648648649</c:v>
                </c:pt>
                <c:pt idx="274">
                  <c:v>1.692235021971831</c:v>
                </c:pt>
                <c:pt idx="275">
                  <c:v>1.5708059346110483</c:v>
                </c:pt>
                <c:pt idx="276">
                  <c:v>1.5439872819358469</c:v>
                </c:pt>
                <c:pt idx="277">
                  <c:v>1.5440657258426964</c:v>
                </c:pt>
                <c:pt idx="278">
                  <c:v>1.6439938823529412</c:v>
                </c:pt>
                <c:pt idx="279">
                  <c:v>1.7417774478527608</c:v>
                </c:pt>
                <c:pt idx="280">
                  <c:v>1.7345202116991645</c:v>
                </c:pt>
                <c:pt idx="281">
                  <c:v>1.7083149532293986</c:v>
                </c:pt>
                <c:pt idx="282">
                  <c:v>1.7217494466666667</c:v>
                </c:pt>
                <c:pt idx="283">
                  <c:v>1.7579549473684213</c:v>
                </c:pt>
                <c:pt idx="284">
                  <c:v>1.8619237588495574</c:v>
                </c:pt>
                <c:pt idx="285">
                  <c:v>1.9249634392935981</c:v>
                </c:pt>
                <c:pt idx="286">
                  <c:v>1.8665731790633608</c:v>
                </c:pt>
                <c:pt idx="287">
                  <c:v>1.8739915775577556</c:v>
                </c:pt>
                <c:pt idx="288">
                  <c:v>1.9441754917853231</c:v>
                </c:pt>
                <c:pt idx="289">
                  <c:v>2.1492955250544661</c:v>
                </c:pt>
                <c:pt idx="290">
                  <c:v>2.2158453333333332</c:v>
                </c:pt>
                <c:pt idx="291">
                  <c:v>1.9964111724890827</c:v>
                </c:pt>
                <c:pt idx="292">
                  <c:v>1.8927227971569165</c:v>
                </c:pt>
                <c:pt idx="293">
                  <c:v>1.8554743331512835</c:v>
                </c:pt>
                <c:pt idx="294">
                  <c:v>1.8637001959716932</c:v>
                </c:pt>
                <c:pt idx="295">
                  <c:v>1.9202748292682927</c:v>
                </c:pt>
                <c:pt idx="296">
                  <c:v>1.8831161296596435</c:v>
                </c:pt>
                <c:pt idx="297">
                  <c:v>1.9109593704705248</c:v>
                </c:pt>
                <c:pt idx="298">
                  <c:v>1.911216038918919</c:v>
                </c:pt>
                <c:pt idx="299">
                  <c:v>1.9163536603773585</c:v>
                </c:pt>
                <c:pt idx="300">
                  <c:v>1.9862424025764895</c:v>
                </c:pt>
                <c:pt idx="301">
                  <c:v>2.0216011098018214</c:v>
                </c:pt>
                <c:pt idx="302">
                  <c:v>2.0772109481560661</c:v>
                </c:pt>
                <c:pt idx="303">
                  <c:v>2.1540911590181429</c:v>
                </c:pt>
                <c:pt idx="304">
                  <c:v>2.2133899128586614</c:v>
                </c:pt>
                <c:pt idx="305">
                  <c:v>2.1609830365272629</c:v>
                </c:pt>
                <c:pt idx="306">
                  <c:v>2.1940239259650975</c:v>
                </c:pt>
                <c:pt idx="307">
                  <c:v>2.311397498942918</c:v>
                </c:pt>
                <c:pt idx="308">
                  <c:v>2.4096791001053743</c:v>
                </c:pt>
                <c:pt idx="309">
                  <c:v>2.6683902851153039</c:v>
                </c:pt>
                <c:pt idx="310">
                  <c:v>2.6720417381324983</c:v>
                </c:pt>
                <c:pt idx="311">
                  <c:v>2.5002942952529992</c:v>
                </c:pt>
                <c:pt idx="312">
                  <c:v>2.4390903991649271</c:v>
                </c:pt>
                <c:pt idx="313">
                  <c:v>2.5132079225571724</c:v>
                </c:pt>
                <c:pt idx="314">
                  <c:v>2.735140287415847</c:v>
                </c:pt>
                <c:pt idx="315">
                  <c:v>2.8227403113061436</c:v>
                </c:pt>
                <c:pt idx="316">
                  <c:v>2.7096530190082646</c:v>
                </c:pt>
                <c:pt idx="317">
                  <c:v>2.8202769184305629</c:v>
                </c:pt>
                <c:pt idx="318">
                  <c:v>2.9042078040020525</c:v>
                </c:pt>
                <c:pt idx="319">
                  <c:v>3.0415553289138191</c:v>
                </c:pt>
                <c:pt idx="320">
                  <c:v>3.3827779049295774</c:v>
                </c:pt>
                <c:pt idx="321">
                  <c:v>3.7087084982420895</c:v>
                </c:pt>
                <c:pt idx="322">
                  <c:v>3.0987648197879856</c:v>
                </c:pt>
                <c:pt idx="323">
                  <c:v>2.941899636042403</c:v>
                </c:pt>
                <c:pt idx="324">
                  <c:v>2.9536944557952833</c:v>
                </c:pt>
                <c:pt idx="325">
                  <c:v>2.9616055912738215</c:v>
                </c:pt>
                <c:pt idx="326">
                  <c:v>3.0566144546820233</c:v>
                </c:pt>
                <c:pt idx="327">
                  <c:v>3.2428756791230691</c:v>
                </c:pt>
                <c:pt idx="328">
                  <c:v>3.4330336282165921</c:v>
                </c:pt>
                <c:pt idx="329">
                  <c:v>3.425591630327057</c:v>
                </c:pt>
                <c:pt idx="330">
                  <c:v>3.4494682827008383</c:v>
                </c:pt>
                <c:pt idx="331">
                  <c:v>3.5646461334641812</c:v>
                </c:pt>
                <c:pt idx="332">
                  <c:v>3.2739991459566071</c:v>
                </c:pt>
                <c:pt idx="333">
                  <c:v>2.9768683918771668</c:v>
                </c:pt>
                <c:pt idx="334">
                  <c:v>3.0052761990099013</c:v>
                </c:pt>
                <c:pt idx="335">
                  <c:v>3.066235356474643</c:v>
                </c:pt>
                <c:pt idx="336">
                  <c:v>2.9138007056730095</c:v>
                </c:pt>
                <c:pt idx="337">
                  <c:v>2.9068076038310493</c:v>
                </c:pt>
                <c:pt idx="338">
                  <c:v>3.0995079751373678</c:v>
                </c:pt>
                <c:pt idx="339">
                  <c:v>3.2835052766337709</c:v>
                </c:pt>
                <c:pt idx="340">
                  <c:v>3.2266605716911321</c:v>
                </c:pt>
                <c:pt idx="341">
                  <c:v>3.2324419347211366</c:v>
                </c:pt>
                <c:pt idx="342">
                  <c:v>3.2963961245261388</c:v>
                </c:pt>
                <c:pt idx="343">
                  <c:v>3.2960695363249819</c:v>
                </c:pt>
                <c:pt idx="344">
                  <c:v>3.378543943091965</c:v>
                </c:pt>
                <c:pt idx="345">
                  <c:v>3.5065578572589517</c:v>
                </c:pt>
                <c:pt idx="346">
                  <c:v>3.8423453133745031</c:v>
                </c:pt>
                <c:pt idx="347">
                  <c:v>3.7692970359195055</c:v>
                </c:pt>
                <c:pt idx="348">
                  <c:v>3.719407994853281</c:v>
                </c:pt>
                <c:pt idx="349">
                  <c:v>3.7881173235787804</c:v>
                </c:pt>
                <c:pt idx="350">
                  <c:v>4.3377296188298793</c:v>
                </c:pt>
                <c:pt idx="351">
                  <c:v>4.5537566097353492</c:v>
                </c:pt>
                <c:pt idx="352">
                  <c:v>4.9055552302888366</c:v>
                </c:pt>
                <c:pt idx="353">
                  <c:v>5.1309375538827293</c:v>
                </c:pt>
                <c:pt idx="354">
                  <c:v>5.1230953848120686</c:v>
                </c:pt>
                <c:pt idx="355">
                  <c:v>4.6929891366774887</c:v>
                </c:pt>
                <c:pt idx="356">
                  <c:v>4.3862274720505123</c:v>
                </c:pt>
                <c:pt idx="357">
                  <c:v>3.9317064890896103</c:v>
                </c:pt>
                <c:pt idx="358">
                  <c:v>3.2193521766055366</c:v>
                </c:pt>
                <c:pt idx="359">
                  <c:v>2.7638929431688091</c:v>
                </c:pt>
                <c:pt idx="360">
                  <c:v>2.5804574469289823</c:v>
                </c:pt>
                <c:pt idx="361">
                  <c:v>2.46229222115136</c:v>
                </c:pt>
                <c:pt idx="362">
                  <c:v>2.3488012574413517</c:v>
                </c:pt>
                <c:pt idx="363">
                  <c:v>2.4897257149438903</c:v>
                </c:pt>
                <c:pt idx="364">
                  <c:v>2.4936273220606324</c:v>
                </c:pt>
                <c:pt idx="365">
                  <c:v>2.8093278286698635</c:v>
                </c:pt>
                <c:pt idx="366">
                  <c:v>2.8221649171502285</c:v>
                </c:pt>
                <c:pt idx="367">
                  <c:v>2.9166188608693631</c:v>
                </c:pt>
                <c:pt idx="368">
                  <c:v>2.9023771297270002</c:v>
                </c:pt>
                <c:pt idx="369">
                  <c:v>2.944379638721716</c:v>
                </c:pt>
                <c:pt idx="370">
                  <c:v>3.0665639776462248</c:v>
                </c:pt>
                <c:pt idx="371">
                  <c:v>3.0126098460066162</c:v>
                </c:pt>
                <c:pt idx="372">
                  <c:v>3.1209445021290687</c:v>
                </c:pt>
                <c:pt idx="373">
                  <c:v>3.0578680705727481</c:v>
                </c:pt>
                <c:pt idx="374">
                  <c:v>3.2001648286049562</c:v>
                </c:pt>
                <c:pt idx="375">
                  <c:v>3.3573853433681728</c:v>
                </c:pt>
                <c:pt idx="376">
                  <c:v>3.3693347713519164</c:v>
                </c:pt>
                <c:pt idx="377">
                  <c:v>3.2366385894102221</c:v>
                </c:pt>
                <c:pt idx="378">
                  <c:v>3.1908050023658907</c:v>
                </c:pt>
                <c:pt idx="379">
                  <c:v>3.2377190455571254</c:v>
                </c:pt>
                <c:pt idx="380">
                  <c:v>3.2202305583170316</c:v>
                </c:pt>
                <c:pt idx="381">
                  <c:v>3.3239537648842132</c:v>
                </c:pt>
                <c:pt idx="382">
                  <c:v>3.4122542360529096</c:v>
                </c:pt>
                <c:pt idx="383">
                  <c:v>3.5093670890095585</c:v>
                </c:pt>
                <c:pt idx="384">
                  <c:v>3.6559284287278024</c:v>
                </c:pt>
                <c:pt idx="385">
                  <c:v>3.8548584700833119</c:v>
                </c:pt>
                <c:pt idx="386">
                  <c:v>4.1781258469197819</c:v>
                </c:pt>
                <c:pt idx="387">
                  <c:v>4.3276999468882789</c:v>
                </c:pt>
                <c:pt idx="388">
                  <c:v>4.2926040836215869</c:v>
                </c:pt>
                <c:pt idx="389">
                  <c:v>4.1705567660784926</c:v>
                </c:pt>
                <c:pt idx="390">
                  <c:v>4.1307940169272861</c:v>
                </c:pt>
                <c:pt idx="391">
                  <c:v>4.0719593722722633</c:v>
                </c:pt>
                <c:pt idx="392">
                  <c:v>4.0387939071088885</c:v>
                </c:pt>
                <c:pt idx="393">
                  <c:v>3.9955278419128515</c:v>
                </c:pt>
                <c:pt idx="394">
                  <c:v>4.1616140779092703</c:v>
                </c:pt>
                <c:pt idx="395">
                  <c:v>4.0562933934555456</c:v>
                </c:pt>
                <c:pt idx="396">
                  <c:v>4.0163229246352108</c:v>
                </c:pt>
                <c:pt idx="397">
                  <c:v>4.1334011387844196</c:v>
                </c:pt>
                <c:pt idx="398">
                  <c:v>4.3041582262210802</c:v>
                </c:pt>
                <c:pt idx="399">
                  <c:v>4.2836980504747277</c:v>
                </c:pt>
                <c:pt idx="400">
                  <c:v>4.1470305421086664</c:v>
                </c:pt>
                <c:pt idx="401">
                  <c:v>3.9187214098109915</c:v>
                </c:pt>
                <c:pt idx="402">
                  <c:v>3.8804028848801679</c:v>
                </c:pt>
                <c:pt idx="403">
                  <c:v>4.1319199528597279</c:v>
                </c:pt>
                <c:pt idx="404">
                  <c:v>4.2536023471781066</c:v>
                </c:pt>
                <c:pt idx="405">
                  <c:v>4.2162259185329711</c:v>
                </c:pt>
                <c:pt idx="406">
                  <c:v>4.127853280851248</c:v>
                </c:pt>
                <c:pt idx="407">
                  <c:v>4.0890098169182902</c:v>
                </c:pt>
                <c:pt idx="408">
                  <c:v>4.0311444555401366</c:v>
                </c:pt>
                <c:pt idx="409">
                  <c:v>4.2161894324567175</c:v>
                </c:pt>
                <c:pt idx="410">
                  <c:v>4.1817609303027039</c:v>
                </c:pt>
                <c:pt idx="411">
                  <c:v>4.0465666898281025</c:v>
                </c:pt>
                <c:pt idx="412">
                  <c:v>3.9778855133463149</c:v>
                </c:pt>
                <c:pt idx="413">
                  <c:v>3.9437968105299328</c:v>
                </c:pt>
                <c:pt idx="414">
                  <c:v>3.9543015005230391</c:v>
                </c:pt>
                <c:pt idx="415">
                  <c:v>3.9905842284509903</c:v>
                </c:pt>
                <c:pt idx="416">
                  <c:v>4.0427567015054997</c:v>
                </c:pt>
                <c:pt idx="417">
                  <c:v>3.9644716064538761</c:v>
                </c:pt>
                <c:pt idx="418">
                  <c:v>3.9133260672640189</c:v>
                </c:pt>
                <c:pt idx="419">
                  <c:v>3.9477492658806277</c:v>
                </c:pt>
                <c:pt idx="420">
                  <c:v>3.9536805289167551</c:v>
                </c:pt>
                <c:pt idx="421">
                  <c:v>4.0412717518040209</c:v>
                </c:pt>
                <c:pt idx="422">
                  <c:v>4.050507332201664</c:v>
                </c:pt>
                <c:pt idx="423">
                  <c:v>4.0032726612036198</c:v>
                </c:pt>
                <c:pt idx="424">
                  <c:v>3.9676388349227905</c:v>
                </c:pt>
                <c:pt idx="425">
                  <c:v>3.9207702099767348</c:v>
                </c:pt>
                <c:pt idx="426">
                  <c:v>3.8944465177862129</c:v>
                </c:pt>
                <c:pt idx="427">
                  <c:v>3.8566154994356179</c:v>
                </c:pt>
                <c:pt idx="428">
                  <c:v>3.798035336658018</c:v>
                </c:pt>
                <c:pt idx="429">
                  <c:v>3.7079870000000006</c:v>
                </c:pt>
                <c:pt idx="430">
                  <c:v>3.6557186179154426</c:v>
                </c:pt>
                <c:pt idx="431">
                  <c:v>3.6648961757451084</c:v>
                </c:pt>
                <c:pt idx="432">
                  <c:v>3.6876759454782015</c:v>
                </c:pt>
                <c:pt idx="433">
                  <c:v>3.7208624765729494</c:v>
                </c:pt>
                <c:pt idx="434">
                  <c:v>3.7526264397268889</c:v>
                </c:pt>
                <c:pt idx="435">
                  <c:v>3.7968514622346681</c:v>
                </c:pt>
                <c:pt idx="436">
                  <c:v>3.7965815790272446</c:v>
                </c:pt>
                <c:pt idx="437">
                  <c:v>3.7950228373415404</c:v>
                </c:pt>
                <c:pt idx="438">
                  <c:v>3.7693570646975902</c:v>
                </c:pt>
                <c:pt idx="439">
                  <c:v>3.7467537631189423</c:v>
                </c:pt>
                <c:pt idx="440">
                  <c:v>3.7397209998307051</c:v>
                </c:pt>
                <c:pt idx="441">
                  <c:v>3.7466422077692019</c:v>
                </c:pt>
                <c:pt idx="442">
                  <c:v>3.7326402817300206</c:v>
                </c:pt>
                <c:pt idx="443">
                  <c:v>3.7106484635762076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51168"/>
        <c:axId val="130380288"/>
      </c:lineChart>
      <c:dateAx>
        <c:axId val="129351168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380288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130380288"/>
        <c:scaling>
          <c:orientation val="minMax"/>
          <c:max val="5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351168"/>
        <c:crosses val="autoZero"/>
        <c:crossBetween val="between"/>
        <c:majorUnit val="0.5"/>
      </c:valAx>
      <c:dateAx>
        <c:axId val="130782208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30380864"/>
        <c:crosses val="autoZero"/>
        <c:auto val="1"/>
        <c:lblOffset val="100"/>
        <c:baseTimeUnit val="months"/>
      </c:dateAx>
      <c:valAx>
        <c:axId val="13038086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3078220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872483221476837"/>
          <c:y val="0.15972222222222351"/>
          <c:w val="0.3970917225950779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doe.gov/emeu/steo/pub/contents.html" TargetMode="Externa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gov/steo/" TargetMode="Externa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85725</xdr:colOff>
      <xdr:row>4</xdr:row>
      <xdr:rowOff>47625</xdr:rowOff>
    </xdr:from>
    <xdr:to>
      <xdr:col>0</xdr:col>
      <xdr:colOff>514350</xdr:colOff>
      <xdr:row>6</xdr:row>
      <xdr:rowOff>114300</xdr:rowOff>
    </xdr:to>
    <xdr:pic>
      <xdr:nvPicPr>
        <xdr:cNvPr id="91210" name="Picture 1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695325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0</xdr:row>
      <xdr:rowOff>76200</xdr:rowOff>
    </xdr:from>
    <xdr:to>
      <xdr:col>1</xdr:col>
      <xdr:colOff>3343275</xdr:colOff>
      <xdr:row>4</xdr:row>
      <xdr:rowOff>66675</xdr:rowOff>
    </xdr:to>
    <xdr:pic>
      <xdr:nvPicPr>
        <xdr:cNvPr id="91211" name="Picture 6" descr="eia_logo_taglin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8175" y="762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18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Gasoline-Q'!$A$202">
      <cdr:nvSpPr>
        <cdr:cNvPr id="1945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2FEBCD7-0334-420B-838B-15B03B647590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0.84461</cdr:x>
      <cdr:y>0.10215</cdr:y>
    </cdr:from>
    <cdr:to>
      <cdr:x>0.96524</cdr:x>
      <cdr:y>0.14195</cdr:y>
    </cdr:to>
    <cdr:sp macro="" textlink="">
      <cdr:nvSpPr>
        <cdr:cNvPr id="1946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21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19467" name="Picture 11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205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Gasoline-M'!$A$522">
      <cdr:nvSpPr>
        <cdr:cNvPr id="21507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506D19A-B7DA-439C-9CC2-E5479C9E616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0.84721</cdr:x>
      <cdr:y>0.0967</cdr:y>
    </cdr:from>
    <cdr:to>
      <cdr:x>0.95179</cdr:x>
      <cdr:y>0.13649</cdr:y>
    </cdr:to>
    <cdr:sp macro="" textlink="">
      <cdr:nvSpPr>
        <cdr:cNvPr id="215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277" y="530529"/>
          <a:ext cx="90109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0.92282</cdr:x>
      <cdr:y>0.89931</cdr:y>
    </cdr:from>
    <cdr:ext cx="557142" cy="428570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58126" y="4933950"/>
          <a:ext cx="557142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50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0.84115</cdr:x>
      <cdr:y>0.10562</cdr:y>
    </cdr:from>
    <cdr:to>
      <cdr:x>0.96178</cdr:x>
      <cdr:y>0.14542</cdr:y>
    </cdr:to>
    <cdr:sp macro="" textlink="">
      <cdr:nvSpPr>
        <cdr:cNvPr id="4608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2687" y="5794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Diesel-A'!$A$79">
      <cdr:nvSpPr>
        <cdr:cNvPr id="46085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3C637FC2-FDE8-4747-BB33-BFA2D7913AA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46088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71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Diesel-Q'!$A$190">
      <cdr:nvSpPr>
        <cdr:cNvPr id="48130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421AE286-EDE0-41DB-868D-3A639C79138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0.84719</cdr:x>
      <cdr:y>0.10388</cdr:y>
    </cdr:from>
    <cdr:to>
      <cdr:x>0.96783</cdr:x>
      <cdr:y>0.14368</cdr:y>
    </cdr:to>
    <cdr:sp macro="" textlink="">
      <cdr:nvSpPr>
        <cdr:cNvPr id="481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0.92297</cdr:x>
      <cdr:y>0.8997</cdr:y>
    </cdr:from>
    <cdr:ext cx="562013" cy="427281"/>
    <cdr:pic>
      <cdr:nvPicPr>
        <cdr:cNvPr id="4813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7138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91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Diesel-M'!$A$486">
      <cdr:nvSpPr>
        <cdr:cNvPr id="5017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B02AB82-16D5-4A48-A67D-7D8EF908419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0.8409</cdr:x>
      <cdr:y>0.10538</cdr:y>
    </cdr:from>
    <cdr:to>
      <cdr:x>0.9519</cdr:x>
      <cdr:y>0.14517</cdr:y>
    </cdr:to>
    <cdr:sp macro="" textlink="">
      <cdr:nvSpPr>
        <cdr:cNvPr id="501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0558" y="578154"/>
          <a:ext cx="945204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0.91723</cdr:x>
      <cdr:y>0.89063</cdr:y>
    </cdr:from>
    <cdr:ext cx="557143" cy="428570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10501" y="4886325"/>
          <a:ext cx="557143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07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69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0.84719</cdr:x>
      <cdr:y>0.09868</cdr:y>
    </cdr:from>
    <cdr:to>
      <cdr:x>0.96783</cdr:x>
      <cdr:y>0.13847</cdr:y>
    </cdr:to>
    <cdr:sp macro="" textlink="">
      <cdr:nvSpPr>
        <cdr:cNvPr id="3789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41371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Heat Oil-A'!$A$79">
      <cdr:nvSpPr>
        <cdr:cNvPr id="3789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2692923-BABD-4610-8C65-22712B75088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0.91951</cdr:x>
      <cdr:y>0.89774</cdr:y>
    </cdr:from>
    <cdr:ext cx="562013" cy="427226"/>
    <cdr:pic>
      <cdr:nvPicPr>
        <cdr:cNvPr id="3789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188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09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Heat Oil-Q'!$A$190">
      <cdr:nvSpPr>
        <cdr:cNvPr id="4198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0BF4412-4A7C-4B59-A6D2-0C1B9E51B83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0.84967</cdr:x>
      <cdr:y>0.10215</cdr:y>
    </cdr:from>
    <cdr:to>
      <cdr:x>0.9703</cdr:x>
      <cdr:y>0.14195</cdr:y>
    </cdr:to>
    <cdr:sp macro="" textlink="">
      <cdr:nvSpPr>
        <cdr:cNvPr id="4198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52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41992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30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Heat Oil-M'!$A$488">
      <cdr:nvSpPr>
        <cdr:cNvPr id="4403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1A08D8-B03D-4743-A289-C489DEFCBD09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0.84375</cdr:x>
      <cdr:y>0.0967</cdr:y>
    </cdr:from>
    <cdr:to>
      <cdr:x>0.95204</cdr:x>
      <cdr:y>0.13649</cdr:y>
    </cdr:to>
    <cdr:sp macro="" textlink="">
      <cdr:nvSpPr>
        <cdr:cNvPr id="440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4814" y="530529"/>
          <a:ext cx="930558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0.9217</cdr:x>
      <cdr:y>0.89583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48601" y="4914900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78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0.84408</cdr:x>
      <cdr:y>0.09173</cdr:y>
    </cdr:from>
    <cdr:to>
      <cdr:x>0.96471</cdr:x>
      <cdr:y>0.13153</cdr:y>
    </cdr:to>
    <cdr:sp macro="" textlink="">
      <cdr:nvSpPr>
        <cdr:cNvPr id="788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7625" y="5032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0.00781</cdr:x>
      <cdr:y>0.91862</cdr:y>
    </cdr:from>
    <cdr:to>
      <cdr:x>0.43474</cdr:x>
      <cdr:y>0.97586</cdr:y>
    </cdr:to>
    <cdr:sp macro="" textlink="'Natural Gas-A'!$A$91">
      <cdr:nvSpPr>
        <cdr:cNvPr id="7885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9767" y="5051825"/>
          <a:ext cx="3639490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08D133-9D2F-42D1-895D-20618E08359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0.92099</cdr:x>
      <cdr:y>0.89774</cdr:y>
    </cdr:from>
    <cdr:ext cx="562098" cy="427226"/>
    <cdr:pic>
      <cdr:nvPicPr>
        <cdr:cNvPr id="7885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4525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99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Natural Gas-Q'!$A$182">
      <cdr:nvSpPr>
        <cdr:cNvPr id="80898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769460EC-2C0D-4D7D-999C-D9B71BD8A92B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0.84164</cdr:x>
      <cdr:y>0.0952</cdr:y>
    </cdr:from>
    <cdr:to>
      <cdr:x>0.96228</cdr:x>
      <cdr:y>0.135</cdr:y>
    </cdr:to>
    <cdr:sp macro="" textlink="">
      <cdr:nvSpPr>
        <cdr:cNvPr id="809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6859" y="52232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0.92075</cdr:x>
      <cdr:y>0.8997</cdr:y>
    </cdr:from>
    <cdr:ext cx="562013" cy="427281"/>
    <cdr:pic>
      <cdr:nvPicPr>
        <cdr:cNvPr id="8090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0.84584</cdr:x>
      <cdr:y>0.10388</cdr:y>
    </cdr:from>
    <cdr:to>
      <cdr:x>0.96648</cdr:x>
      <cdr:y>0.14368</cdr:y>
    </cdr:to>
    <cdr:sp macro="" textlink="">
      <cdr:nvSpPr>
        <cdr:cNvPr id="317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2624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0.00682</cdr:x>
      <cdr:y>0.91862</cdr:y>
    </cdr:from>
    <cdr:to>
      <cdr:x>0.43375</cdr:x>
      <cdr:y>0.97586</cdr:y>
    </cdr:to>
    <cdr:sp macro="" textlink="'Crude Oil-A'!$A$90">
      <cdr:nvSpPr>
        <cdr:cNvPr id="31750" name="Text Box 6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1337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6A40F77-A694-4E52-9F50-54AE73B8BB4D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31754" name="Picture 10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29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0.92206</cdr:y>
    </cdr:from>
    <cdr:to>
      <cdr:x>0.52299</cdr:x>
      <cdr:y>0.9793</cdr:y>
    </cdr:to>
    <cdr:sp macro="" textlink="'Natural Gas-M'!$A$462">
      <cdr:nvSpPr>
        <cdr:cNvPr id="83971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70727"/>
          <a:ext cx="4410801" cy="314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3FAEDC3-DC1D-4B5F-AD8F-FB1316799F7E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0.84213</cdr:x>
      <cdr:y>0.10017</cdr:y>
    </cdr:from>
    <cdr:to>
      <cdr:x>0.95165</cdr:x>
      <cdr:y>0.13996</cdr:y>
    </cdr:to>
    <cdr:sp macro="" textlink="">
      <cdr:nvSpPr>
        <cdr:cNvPr id="8397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1032" y="549579"/>
          <a:ext cx="932601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0.92058</cdr:x>
      <cdr:y>0.8941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39076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50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0.85004</cdr:x>
      <cdr:y>0.09868</cdr:y>
    </cdr:from>
    <cdr:to>
      <cdr:x>0.97068</cdr:x>
      <cdr:y>0.13847</cdr:y>
    </cdr:to>
    <cdr:sp macro="" textlink="">
      <cdr:nvSpPr>
        <cdr:cNvPr id="860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8388" y="54137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Electricity-A'!$A$98">
      <cdr:nvSpPr>
        <cdr:cNvPr id="86021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1E54E9A-D813-4CFD-8A30-F0B778CE883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0.9205</cdr:x>
      <cdr:y>0.89774</cdr:y>
    </cdr:from>
    <cdr:ext cx="562013" cy="427226"/>
    <cdr:pic>
      <cdr:nvPicPr>
        <cdr:cNvPr id="8602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031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70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Electricity-Q'!$A$202">
      <cdr:nvSpPr>
        <cdr:cNvPr id="8806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FA87F031-EC77-4D91-9D69-A73B2CE655D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0.85191</cdr:x>
      <cdr:y>0.09868</cdr:y>
    </cdr:from>
    <cdr:to>
      <cdr:x>0.97254</cdr:x>
      <cdr:y>0.13847</cdr:y>
    </cdr:to>
    <cdr:sp macro="" textlink="">
      <cdr:nvSpPr>
        <cdr:cNvPr id="8806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54300" y="5413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0.92272</cdr:x>
      <cdr:y>0.8997</cdr:y>
    </cdr:from>
    <cdr:ext cx="562098" cy="427281"/>
    <cdr:pic>
      <cdr:nvPicPr>
        <cdr:cNvPr id="88072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9277" y="4947862"/>
          <a:ext cx="562678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91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Electricity-M'!$A$522">
      <cdr:nvSpPr>
        <cdr:cNvPr id="9011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FAF5CA6-013A-4922-8BF9-139BF0E9C317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0.84945</cdr:x>
      <cdr:y>0.10017</cdr:y>
    </cdr:from>
    <cdr:to>
      <cdr:x>0.96219</cdr:x>
      <cdr:y>0.13996</cdr:y>
    </cdr:to>
    <cdr:sp macro="" textlink="">
      <cdr:nvSpPr>
        <cdr:cNvPr id="9011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3388" y="549579"/>
          <a:ext cx="91795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0.91946</cdr:x>
      <cdr:y>0.8941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29551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5</xdr:row>
      <xdr:rowOff>66675</xdr:rowOff>
    </xdr:from>
    <xdr:to>
      <xdr:col>1</xdr:col>
      <xdr:colOff>352425</xdr:colOff>
      <xdr:row>7</xdr:row>
      <xdr:rowOff>104775</xdr:rowOff>
    </xdr:to>
    <xdr:pic>
      <xdr:nvPicPr>
        <xdr:cNvPr id="1100" name="Picture 4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0" y="876300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0</xdr:row>
      <xdr:rowOff>114300</xdr:rowOff>
    </xdr:from>
    <xdr:to>
      <xdr:col>6</xdr:col>
      <xdr:colOff>152400</xdr:colOff>
      <xdr:row>4</xdr:row>
      <xdr:rowOff>104775</xdr:rowOff>
    </xdr:to>
    <xdr:pic>
      <xdr:nvPicPr>
        <xdr:cNvPr id="1101" name="Picture 6" descr="eia_logo_taglin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4775" y="1143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28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Crude Oil-Q'!$A$210">
      <cdr:nvSpPr>
        <cdr:cNvPr id="33794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EDAF774A-DFE9-4433-A961-D6CD5E163738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0.8404</cdr:x>
      <cdr:y>0.10388</cdr:y>
    </cdr:from>
    <cdr:to>
      <cdr:x>0.96104</cdr:x>
      <cdr:y>0.14368</cdr:y>
    </cdr:to>
    <cdr:sp macro="" textlink="">
      <cdr:nvSpPr>
        <cdr:cNvPr id="337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6300" y="56994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0.92198</cdr:x>
      <cdr:y>0.8997</cdr:y>
    </cdr:from>
    <cdr:ext cx="562098" cy="427281"/>
    <cdr:pic>
      <cdr:nvPicPr>
        <cdr:cNvPr id="33800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295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48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Crude Oil-M'!$A$546">
      <cdr:nvSpPr>
        <cdr:cNvPr id="35843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EAB357C-E474-460A-9B8F-322F936A1B1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0.84573</cdr:x>
      <cdr:y>0.09645</cdr:y>
    </cdr:from>
    <cdr:to>
      <cdr:x>0.95178</cdr:x>
      <cdr:y>0.13649</cdr:y>
    </cdr:to>
    <cdr:sp macro="" textlink="">
      <cdr:nvSpPr>
        <cdr:cNvPr id="358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1675" y="530529"/>
          <a:ext cx="911483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0.91611</cdr:x>
      <cdr:y>0.89757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00978" y="4924426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1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0.84559</cdr:x>
      <cdr:y>0.10041</cdr:y>
    </cdr:from>
    <cdr:to>
      <cdr:x>0.96623</cdr:x>
      <cdr:y>0.14021</cdr:y>
    </cdr:to>
    <cdr:sp macro="" textlink="">
      <cdr:nvSpPr>
        <cdr:cNvPr id="410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0495" y="55089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Gasoline-A'!$A$82">
      <cdr:nvSpPr>
        <cdr:cNvPr id="4109" name="Text Box 1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AA66A52-8CC6-4E32-9D01-6472108F825F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October 2014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0.91728</cdr:x>
      <cdr:y>0.89774</cdr:y>
    </cdr:from>
    <cdr:ext cx="562098" cy="427226"/>
    <cdr:pic>
      <cdr:nvPicPr>
        <cdr:cNvPr id="4114" name="Picture 1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22914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doe.gov/emeu/aer/natgas.html" TargetMode="External"/><Relationship Id="rId13" Type="http://schemas.openxmlformats.org/officeDocument/2006/relationships/hyperlink" Target="http://www.eia.doe.gov/emeu/steo/pub/contents.html" TargetMode="External"/><Relationship Id="rId3" Type="http://schemas.openxmlformats.org/officeDocument/2006/relationships/hyperlink" Target="http://www.eia.gov/oil_gas/petroleum/data_publications/petroleum_marketing_monthly/pmm.html" TargetMode="External"/><Relationship Id="rId7" Type="http://schemas.openxmlformats.org/officeDocument/2006/relationships/hyperlink" Target="http://www.eia.gov/oil_gas/natural_gas/data_publications/natural_gas_monthly/ngm.html" TargetMode="External"/><Relationship Id="rId12" Type="http://schemas.openxmlformats.org/officeDocument/2006/relationships/hyperlink" Target="http://www.eia.gov/FTPROOT/multifuel/00357392.pdf" TargetMode="External"/><Relationship Id="rId2" Type="http://schemas.openxmlformats.org/officeDocument/2006/relationships/hyperlink" Target="http://www.bls.gov/cpi/" TargetMode="External"/><Relationship Id="rId16" Type="http://schemas.openxmlformats.org/officeDocument/2006/relationships/drawing" Target="../drawings/drawing38.xml"/><Relationship Id="rId1" Type="http://schemas.openxmlformats.org/officeDocument/2006/relationships/hyperlink" Target="http://www.eia.gov/steo/" TargetMode="External"/><Relationship Id="rId6" Type="http://schemas.openxmlformats.org/officeDocument/2006/relationships/hyperlink" Target="http://www.eia.gov/oil_gas/petroleum/data_publications/weekly_petroleum_status_report/wpsr.html" TargetMode="External"/><Relationship Id="rId11" Type="http://schemas.openxmlformats.org/officeDocument/2006/relationships/hyperlink" Target="http://www.eia.doe.gov/emeu/mer/prices.html" TargetMode="External"/><Relationship Id="rId5" Type="http://schemas.openxmlformats.org/officeDocument/2006/relationships/hyperlink" Target="http://www.eia.gov/oil_gas/petroleum/data_publications/weekly_petroleum_status_report/wpsr.html" TargetMode="External"/><Relationship Id="rId15" Type="http://schemas.openxmlformats.org/officeDocument/2006/relationships/printerSettings" Target="../printerSettings/printerSettings20.bin"/><Relationship Id="rId10" Type="http://schemas.openxmlformats.org/officeDocument/2006/relationships/hyperlink" Target="http://www.eia.doe.gov/emeu/aer/elect.html" TargetMode="External"/><Relationship Id="rId4" Type="http://schemas.openxmlformats.org/officeDocument/2006/relationships/hyperlink" Target="http://www.eia.doe.gov/emeu/mer/prices.html" TargetMode="External"/><Relationship Id="rId9" Type="http://schemas.openxmlformats.org/officeDocument/2006/relationships/hyperlink" Target="http://www.eia.doe.gov/emeu/mer/prices.html" TargetMode="External"/><Relationship Id="rId14" Type="http://schemas.openxmlformats.org/officeDocument/2006/relationships/hyperlink" Target="http://www.ihsglobalinsight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6:B26"/>
  <sheetViews>
    <sheetView tabSelected="1" workbookViewId="0">
      <selection activeCell="B6" sqref="B6"/>
    </sheetView>
  </sheetViews>
  <sheetFormatPr defaultColWidth="9.140625" defaultRowHeight="12.75" x14ac:dyDescent="0.2"/>
  <cols>
    <col min="1" max="1" width="8.5703125" style="24" customWidth="1"/>
    <col min="2" max="2" width="78" style="24" customWidth="1"/>
    <col min="3" max="16384" width="9.140625" style="24"/>
  </cols>
  <sheetData>
    <row r="6" spans="2:2" ht="15.75" x14ac:dyDescent="0.25">
      <c r="B6" s="23" t="str">
        <f>"Short-Term Energy Outlook Real and Nominal Prices, "&amp;TEXT('Notes and Sources'!$G$7,"Mmmm yyyy")</f>
        <v>Short-Term Energy Outlook Real and Nominal Prices, October 2014</v>
      </c>
    </row>
    <row r="8" spans="2:2" x14ac:dyDescent="0.2">
      <c r="B8" s="25" t="s">
        <v>193</v>
      </c>
    </row>
    <row r="9" spans="2:2" x14ac:dyDescent="0.2">
      <c r="B9" s="25" t="s">
        <v>194</v>
      </c>
    </row>
    <row r="10" spans="2:2" x14ac:dyDescent="0.2">
      <c r="B10" s="25" t="s">
        <v>195</v>
      </c>
    </row>
    <row r="11" spans="2:2" x14ac:dyDescent="0.2">
      <c r="B11" s="25" t="s">
        <v>217</v>
      </c>
    </row>
    <row r="12" spans="2:2" x14ac:dyDescent="0.2">
      <c r="B12" s="25" t="s">
        <v>218</v>
      </c>
    </row>
    <row r="13" spans="2:2" x14ac:dyDescent="0.2">
      <c r="B13" s="25" t="s">
        <v>219</v>
      </c>
    </row>
    <row r="14" spans="2:2" x14ac:dyDescent="0.2">
      <c r="B14" s="25" t="s">
        <v>225</v>
      </c>
    </row>
    <row r="15" spans="2:2" x14ac:dyDescent="0.2">
      <c r="B15" s="25" t="s">
        <v>226</v>
      </c>
    </row>
    <row r="16" spans="2:2" x14ac:dyDescent="0.2">
      <c r="B16" s="25" t="s">
        <v>227</v>
      </c>
    </row>
    <row r="17" spans="2:2" x14ac:dyDescent="0.2">
      <c r="B17" s="25" t="s">
        <v>228</v>
      </c>
    </row>
    <row r="18" spans="2:2" x14ac:dyDescent="0.2">
      <c r="B18" s="25" t="s">
        <v>229</v>
      </c>
    </row>
    <row r="19" spans="2:2" x14ac:dyDescent="0.2">
      <c r="B19" s="25" t="s">
        <v>230</v>
      </c>
    </row>
    <row r="20" spans="2:2" x14ac:dyDescent="0.2">
      <c r="B20" s="25" t="s">
        <v>231</v>
      </c>
    </row>
    <row r="21" spans="2:2" x14ac:dyDescent="0.2">
      <c r="B21" s="25" t="s">
        <v>232</v>
      </c>
    </row>
    <row r="22" spans="2:2" x14ac:dyDescent="0.2">
      <c r="B22" s="25" t="s">
        <v>233</v>
      </c>
    </row>
    <row r="23" spans="2:2" x14ac:dyDescent="0.2">
      <c r="B23" s="25" t="s">
        <v>234</v>
      </c>
    </row>
    <row r="24" spans="2:2" x14ac:dyDescent="0.2">
      <c r="B24" s="25" t="s">
        <v>235</v>
      </c>
    </row>
    <row r="25" spans="2:2" x14ac:dyDescent="0.2">
      <c r="B25" s="25" t="s">
        <v>236</v>
      </c>
    </row>
    <row r="26" spans="2:2" x14ac:dyDescent="0.2">
      <c r="B26" s="25" t="s">
        <v>196</v>
      </c>
    </row>
  </sheetData>
  <phoneticPr fontId="0" type="noConversion"/>
  <hyperlinks>
    <hyperlink ref="B13" location="'Gasoline-M'!A5" display="Motor Gasoline Regular Grade Retail Prices (Monthly)"/>
    <hyperlink ref="B17" location="'Heat Oil-A'!A5" display="Heating Oil Prices (Annual)"/>
    <hyperlink ref="B10" location="'Crude Oil-M'!A5" display="Imported Crude Oil Prices (Monthly)"/>
    <hyperlink ref="B19" location="'Heat Oil-M'!A5" display="Heating Oil Prices (Monthly)"/>
    <hyperlink ref="B15" location="'Diesel-Q'!A5" display="On-highway Diesel Prices (Quarterly)"/>
    <hyperlink ref="B20" location="'Natural Gas-A'!A5" display="Residential Natural Gas Prices (Annual)"/>
    <hyperlink ref="B21" location="'Natural Gas-Q'!A5" display="Residential Natural Gas Prices (Quarterly)"/>
    <hyperlink ref="B23" location="'Electricity-A'!A5" display="Residential Electricity Prices (Annual)"/>
    <hyperlink ref="B24" location="'Electricity-Q'!A5" display="Residential Electricity Prices (Quarterly)"/>
    <hyperlink ref="B25" location="'Electricity-M'!A5" display="Residential Electricity Prices (Monthly)"/>
    <hyperlink ref="B26" location="'Notes and Sources'!A8" display="Notes and Sources"/>
    <hyperlink ref="B14" location="'Diesel-A'!A5" display="On-highway Diesel Prices (Annual)"/>
    <hyperlink ref="B18" location="'Heat Oil-Q'!A5" display="Heating Oil Prices (Quarterly)"/>
    <hyperlink ref="B9" location="'Crude Oil-Q'!A5" display="Imported Crude Oil Prices (Quarterly)"/>
    <hyperlink ref="B11" location="'Gasoline-A'!A5" display="Motor Gasoline Retail Prices (Annual)"/>
    <hyperlink ref="B12" location="'Gasoline-Q'!A5" display="Motor Gasoline Retail Prices (Quarterly)"/>
    <hyperlink ref="B8" location="'Crude Oil-A'!A5" display="Imported Crude Oil Prices (Annual)"/>
    <hyperlink ref="B16" location="'Diesel-M'!A5" display="On-highway Diesel Prices (Monthly)"/>
    <hyperlink ref="B22" location="'Natural Gas-M'!A5" display="Residential Natural Gas Prices (Monthly)"/>
  </hyperlinks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9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39" t="s">
        <v>168</v>
      </c>
      <c r="B1" s="39"/>
      <c r="C1" s="40">
        <f>'Notes and Sources'!$G$7</f>
        <v>41919</v>
      </c>
      <c r="D1" s="40"/>
    </row>
    <row r="2" spans="1:4" ht="15.75" x14ac:dyDescent="0.25">
      <c r="A2" s="11" t="s">
        <v>181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8" t="s">
        <v>179</v>
      </c>
      <c r="D39" s="38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28856</v>
      </c>
      <c r="B41" s="26">
        <v>0.68500000000000005</v>
      </c>
      <c r="C41" s="12">
        <v>0.60499999999999998</v>
      </c>
      <c r="D41" s="12">
        <f t="shared" ref="D41:D52" si="0">C41*$B$485/B41</f>
        <v>2.1071628905109487</v>
      </c>
    </row>
    <row r="42" spans="1:4" x14ac:dyDescent="0.2">
      <c r="A42" s="13">
        <v>28887</v>
      </c>
      <c r="B42" s="26">
        <v>0.69199999999999995</v>
      </c>
      <c r="C42" s="12">
        <v>0.63</v>
      </c>
      <c r="D42" s="12">
        <f t="shared" si="0"/>
        <v>2.1720397109826592</v>
      </c>
    </row>
    <row r="43" spans="1:4" x14ac:dyDescent="0.2">
      <c r="A43" s="13">
        <v>28915</v>
      </c>
      <c r="B43" s="26">
        <v>0.69899999999999995</v>
      </c>
      <c r="C43" s="12">
        <v>0.64800000000000002</v>
      </c>
      <c r="D43" s="12">
        <f t="shared" si="0"/>
        <v>2.2117250472103005</v>
      </c>
    </row>
    <row r="44" spans="1:4" x14ac:dyDescent="0.2">
      <c r="A44" s="13">
        <v>28946</v>
      </c>
      <c r="B44" s="26">
        <v>0.70599999999999996</v>
      </c>
      <c r="C44" s="12">
        <v>0.67500000000000004</v>
      </c>
      <c r="D44" s="12">
        <f t="shared" si="0"/>
        <v>2.281037252124646</v>
      </c>
    </row>
    <row r="45" spans="1:4" x14ac:dyDescent="0.2">
      <c r="A45" s="13">
        <v>28976</v>
      </c>
      <c r="B45" s="26">
        <v>0.71399999999999997</v>
      </c>
      <c r="C45" s="12">
        <v>0.73099999999999998</v>
      </c>
      <c r="D45" s="12">
        <f t="shared" si="0"/>
        <v>2.4426006666666664</v>
      </c>
    </row>
    <row r="46" spans="1:4" x14ac:dyDescent="0.2">
      <c r="A46" s="13">
        <v>29007</v>
      </c>
      <c r="B46" s="26">
        <v>0.72199999999999998</v>
      </c>
      <c r="C46" s="12">
        <v>0.81799999999999995</v>
      </c>
      <c r="D46" s="12">
        <f t="shared" si="0"/>
        <v>2.7030209529085871</v>
      </c>
    </row>
    <row r="47" spans="1:4" x14ac:dyDescent="0.2">
      <c r="A47" s="13">
        <v>29037</v>
      </c>
      <c r="B47" s="26">
        <v>0.73</v>
      </c>
      <c r="C47" s="12">
        <v>0.85599999999999998</v>
      </c>
      <c r="D47" s="12">
        <f t="shared" si="0"/>
        <v>2.797590926027397</v>
      </c>
    </row>
    <row r="48" spans="1:4" x14ac:dyDescent="0.2">
      <c r="A48" s="13">
        <v>29068</v>
      </c>
      <c r="B48" s="26">
        <v>0.73699999999999999</v>
      </c>
      <c r="C48" s="12">
        <v>0.89</v>
      </c>
      <c r="D48" s="12">
        <f t="shared" si="0"/>
        <v>2.8810833649932159</v>
      </c>
    </row>
    <row r="49" spans="1:4" x14ac:dyDescent="0.2">
      <c r="A49" s="13">
        <v>29099</v>
      </c>
      <c r="B49" s="26">
        <v>0.74399999999999999</v>
      </c>
      <c r="C49" s="12">
        <v>0.89500000000000002</v>
      </c>
      <c r="D49" s="12">
        <f t="shared" si="0"/>
        <v>2.8700099731182798</v>
      </c>
    </row>
    <row r="50" spans="1:4" x14ac:dyDescent="0.2">
      <c r="A50" s="13">
        <v>29129</v>
      </c>
      <c r="B50" s="26">
        <v>0.752</v>
      </c>
      <c r="C50" s="12">
        <v>0.91900000000000004</v>
      </c>
      <c r="D50" s="12">
        <f t="shared" si="0"/>
        <v>2.9156203776595744</v>
      </c>
    </row>
    <row r="51" spans="1:4" x14ac:dyDescent="0.2">
      <c r="A51" s="13">
        <v>29160</v>
      </c>
      <c r="B51" s="26">
        <v>0.76</v>
      </c>
      <c r="C51" s="12">
        <v>0.93500000000000005</v>
      </c>
      <c r="D51" s="12">
        <f t="shared" si="0"/>
        <v>2.935156921052632</v>
      </c>
    </row>
    <row r="52" spans="1:4" x14ac:dyDescent="0.2">
      <c r="A52" s="13">
        <v>29190</v>
      </c>
      <c r="B52" s="26">
        <v>0.76900000000000002</v>
      </c>
      <c r="C52" s="12">
        <v>0.98299999999999998</v>
      </c>
      <c r="D52" s="12">
        <f t="shared" si="0"/>
        <v>3.0497236254876463</v>
      </c>
    </row>
    <row r="53" spans="1:4" x14ac:dyDescent="0.2">
      <c r="A53" s="13">
        <v>29221</v>
      </c>
      <c r="B53" s="26">
        <v>0.78</v>
      </c>
      <c r="C53" s="12">
        <v>0.997</v>
      </c>
      <c r="D53" s="12">
        <f t="shared" ref="D53:D64" si="1">C53*$B$485/B53</f>
        <v>3.0495366820512819</v>
      </c>
    </row>
    <row r="54" spans="1:4" x14ac:dyDescent="0.2">
      <c r="A54" s="13">
        <v>29252</v>
      </c>
      <c r="B54" s="26">
        <v>0.79</v>
      </c>
      <c r="C54" s="12">
        <v>1.0189999999999999</v>
      </c>
      <c r="D54" s="12">
        <f t="shared" si="1"/>
        <v>3.0773748405063288</v>
      </c>
    </row>
    <row r="55" spans="1:4" x14ac:dyDescent="0.2">
      <c r="A55" s="13">
        <v>29281</v>
      </c>
      <c r="B55" s="26">
        <v>0.80100000000000005</v>
      </c>
      <c r="C55" s="12">
        <v>1.0469999999999999</v>
      </c>
      <c r="D55" s="12">
        <f t="shared" si="1"/>
        <v>3.1185123745318348</v>
      </c>
    </row>
    <row r="56" spans="1:4" x14ac:dyDescent="0.2">
      <c r="A56" s="13">
        <v>29312</v>
      </c>
      <c r="B56" s="26">
        <v>0.80900000000000005</v>
      </c>
      <c r="C56" s="12">
        <v>1.0489999999999999</v>
      </c>
      <c r="D56" s="12">
        <f t="shared" si="1"/>
        <v>3.0935723164400488</v>
      </c>
    </row>
    <row r="57" spans="1:4" x14ac:dyDescent="0.2">
      <c r="A57" s="13">
        <v>29342</v>
      </c>
      <c r="B57" s="26">
        <v>0.81699999999999995</v>
      </c>
      <c r="C57" s="12">
        <v>1.048</v>
      </c>
      <c r="D57" s="12">
        <f t="shared" si="1"/>
        <v>3.0603601077111389</v>
      </c>
    </row>
    <row r="58" spans="1:4" x14ac:dyDescent="0.2">
      <c r="A58" s="13">
        <v>29373</v>
      </c>
      <c r="B58" s="26">
        <v>0.82499999999999996</v>
      </c>
      <c r="C58" s="12">
        <v>1.054</v>
      </c>
      <c r="D58" s="12">
        <f t="shared" si="1"/>
        <v>3.0480351321212127</v>
      </c>
    </row>
    <row r="59" spans="1:4" x14ac:dyDescent="0.2">
      <c r="A59" s="13">
        <v>29403</v>
      </c>
      <c r="B59" s="26">
        <v>0.82599999999999996</v>
      </c>
      <c r="C59" s="12">
        <v>1.0429999999999999</v>
      </c>
      <c r="D59" s="12">
        <f t="shared" si="1"/>
        <v>3.0125729152542373</v>
      </c>
    </row>
    <row r="60" spans="1:4" x14ac:dyDescent="0.2">
      <c r="A60" s="13">
        <v>29434</v>
      </c>
      <c r="B60" s="26">
        <v>0.83199999999999996</v>
      </c>
      <c r="C60" s="12">
        <v>1.038</v>
      </c>
      <c r="D60" s="12">
        <f t="shared" si="1"/>
        <v>2.9765099134615389</v>
      </c>
    </row>
    <row r="61" spans="1:4" x14ac:dyDescent="0.2">
      <c r="A61" s="13">
        <v>29465</v>
      </c>
      <c r="B61" s="26">
        <v>0.83899999999999997</v>
      </c>
      <c r="C61" s="12">
        <v>1.0409999999999999</v>
      </c>
      <c r="D61" s="12">
        <f t="shared" si="1"/>
        <v>2.9602069558998809</v>
      </c>
    </row>
    <row r="62" spans="1:4" x14ac:dyDescent="0.2">
      <c r="A62" s="13">
        <v>29495</v>
      </c>
      <c r="B62" s="26">
        <v>0.84699999999999998</v>
      </c>
      <c r="C62" s="12">
        <v>1.03</v>
      </c>
      <c r="D62" s="12">
        <f t="shared" si="1"/>
        <v>2.9012631404958675</v>
      </c>
    </row>
    <row r="63" spans="1:4" x14ac:dyDescent="0.2">
      <c r="A63" s="13">
        <v>29526</v>
      </c>
      <c r="B63" s="26">
        <v>0.85599999999999998</v>
      </c>
      <c r="C63" s="12">
        <v>1.0629999999999999</v>
      </c>
      <c r="D63" s="12">
        <f t="shared" si="1"/>
        <v>2.9627349859813084</v>
      </c>
    </row>
    <row r="64" spans="1:4" x14ac:dyDescent="0.2">
      <c r="A64" s="13">
        <v>29556</v>
      </c>
      <c r="B64" s="26">
        <v>0.86399999999999999</v>
      </c>
      <c r="C64" s="12">
        <v>1.1000000000000001</v>
      </c>
      <c r="D64" s="12">
        <f t="shared" si="1"/>
        <v>3.0374717592592595</v>
      </c>
    </row>
    <row r="65" spans="1:4" x14ac:dyDescent="0.2">
      <c r="A65" s="13">
        <v>29587</v>
      </c>
      <c r="B65" s="26">
        <v>0.872</v>
      </c>
      <c r="C65" s="12">
        <v>1.1439999999999999</v>
      </c>
      <c r="D65" s="12">
        <f t="shared" ref="D65:D74" si="2">C65*$B$485/B65</f>
        <v>3.1299892477064217</v>
      </c>
    </row>
    <row r="66" spans="1:4" x14ac:dyDescent="0.2">
      <c r="A66" s="13">
        <v>29618</v>
      </c>
      <c r="B66" s="26">
        <v>0.88</v>
      </c>
      <c r="C66" s="12">
        <v>1.19</v>
      </c>
      <c r="D66" s="12">
        <f t="shared" si="2"/>
        <v>3.2262468636363639</v>
      </c>
    </row>
    <row r="67" spans="1:4" x14ac:dyDescent="0.2">
      <c r="A67" s="13">
        <v>29646</v>
      </c>
      <c r="B67" s="26">
        <v>0.88600000000000001</v>
      </c>
      <c r="C67" s="12">
        <v>1.2170000000000001</v>
      </c>
      <c r="D67" s="12">
        <f t="shared" si="2"/>
        <v>3.2771035349887137</v>
      </c>
    </row>
    <row r="68" spans="1:4" x14ac:dyDescent="0.2">
      <c r="A68" s="13">
        <v>29677</v>
      </c>
      <c r="B68" s="26">
        <v>0.89100000000000001</v>
      </c>
      <c r="C68" s="12">
        <v>1.206</v>
      </c>
      <c r="D68" s="12">
        <f t="shared" si="2"/>
        <v>3.2292592323232321</v>
      </c>
    </row>
    <row r="69" spans="1:4" x14ac:dyDescent="0.2">
      <c r="A69" s="13">
        <v>29707</v>
      </c>
      <c r="B69" s="26">
        <v>0.89700000000000002</v>
      </c>
      <c r="C69" s="12">
        <v>1.198</v>
      </c>
      <c r="D69" s="12">
        <f t="shared" si="2"/>
        <v>3.1863808338907469</v>
      </c>
    </row>
    <row r="70" spans="1:4" x14ac:dyDescent="0.2">
      <c r="A70" s="13">
        <v>29738</v>
      </c>
      <c r="B70" s="26">
        <v>0.90500000000000003</v>
      </c>
      <c r="C70" s="12">
        <v>1.194</v>
      </c>
      <c r="D70" s="12">
        <f t="shared" si="2"/>
        <v>3.1476689767955799</v>
      </c>
    </row>
    <row r="71" spans="1:4" x14ac:dyDescent="0.2">
      <c r="A71" s="13">
        <v>29768</v>
      </c>
      <c r="B71" s="26">
        <v>0.91500000000000004</v>
      </c>
      <c r="C71" s="12">
        <v>1.165</v>
      </c>
      <c r="D71" s="12">
        <f t="shared" si="2"/>
        <v>3.0376528306010928</v>
      </c>
    </row>
    <row r="72" spans="1:4" x14ac:dyDescent="0.2">
      <c r="A72" s="13">
        <v>29799</v>
      </c>
      <c r="B72" s="26">
        <v>0.92200000000000004</v>
      </c>
      <c r="C72" s="12">
        <v>1.1879999999999999</v>
      </c>
      <c r="D72" s="12">
        <f t="shared" si="2"/>
        <v>3.0741059088937095</v>
      </c>
    </row>
    <row r="73" spans="1:4" x14ac:dyDescent="0.2">
      <c r="A73" s="13">
        <v>29830</v>
      </c>
      <c r="B73" s="26">
        <v>0.93100000000000005</v>
      </c>
      <c r="C73" s="12">
        <v>1.1830000000000001</v>
      </c>
      <c r="D73" s="12">
        <f t="shared" si="2"/>
        <v>3.0315753684210525</v>
      </c>
    </row>
    <row r="74" spans="1:4" x14ac:dyDescent="0.2">
      <c r="A74" s="13">
        <v>29860</v>
      </c>
      <c r="B74" s="26">
        <v>0.93400000000000005</v>
      </c>
      <c r="C74" s="12">
        <v>1.1839999999999999</v>
      </c>
      <c r="D74" s="12">
        <f t="shared" si="2"/>
        <v>3.0243923597430404</v>
      </c>
    </row>
    <row r="75" spans="1:4" x14ac:dyDescent="0.2">
      <c r="A75" s="13">
        <v>29891</v>
      </c>
      <c r="B75" s="26">
        <v>0.93799999999999994</v>
      </c>
      <c r="C75" s="12">
        <v>1.1859999999999999</v>
      </c>
      <c r="D75" s="12">
        <f t="shared" ref="D75:D138" si="3">C75*$B$485/B75</f>
        <v>3.0165821492537317</v>
      </c>
    </row>
    <row r="76" spans="1:4" x14ac:dyDescent="0.2">
      <c r="A76" s="13">
        <v>29921</v>
      </c>
      <c r="B76" s="26">
        <v>0.94099999999999995</v>
      </c>
      <c r="C76" s="12">
        <v>1.1950000000000001</v>
      </c>
      <c r="D76" s="12">
        <f t="shared" si="3"/>
        <v>3.0297834431455901</v>
      </c>
    </row>
    <row r="77" spans="1:4" x14ac:dyDescent="0.2">
      <c r="A77" s="13">
        <v>29952</v>
      </c>
      <c r="B77" s="26">
        <v>0.94399999999999995</v>
      </c>
      <c r="C77" s="12">
        <v>1.196</v>
      </c>
      <c r="D77" s="12">
        <f t="shared" si="3"/>
        <v>3.0226822203389832</v>
      </c>
    </row>
    <row r="78" spans="1:4" x14ac:dyDescent="0.2">
      <c r="A78" s="13">
        <v>29983</v>
      </c>
      <c r="B78" s="26">
        <v>0.94699999999999995</v>
      </c>
      <c r="C78" s="12">
        <v>1.169</v>
      </c>
      <c r="D78" s="12">
        <f t="shared" si="3"/>
        <v>2.9450850306230203</v>
      </c>
    </row>
    <row r="79" spans="1:4" x14ac:dyDescent="0.2">
      <c r="A79" s="13">
        <v>30011</v>
      </c>
      <c r="B79" s="26">
        <v>0.94699999999999995</v>
      </c>
      <c r="C79" s="12">
        <v>1.117</v>
      </c>
      <c r="D79" s="12">
        <f t="shared" si="3"/>
        <v>2.81408039281943</v>
      </c>
    </row>
    <row r="80" spans="1:4" x14ac:dyDescent="0.2">
      <c r="A80" s="13">
        <v>30042</v>
      </c>
      <c r="B80" s="26">
        <v>0.95</v>
      </c>
      <c r="C80" s="12">
        <v>1.0980000000000001</v>
      </c>
      <c r="D80" s="12">
        <f t="shared" si="3"/>
        <v>2.7574779031578949</v>
      </c>
    </row>
    <row r="81" spans="1:4" x14ac:dyDescent="0.2">
      <c r="A81" s="13">
        <v>30072</v>
      </c>
      <c r="B81" s="26">
        <v>0.95899999999999996</v>
      </c>
      <c r="C81" s="12">
        <v>1.1140000000000001</v>
      </c>
      <c r="D81" s="12">
        <f t="shared" si="3"/>
        <v>2.7714043211678838</v>
      </c>
    </row>
    <row r="82" spans="1:4" x14ac:dyDescent="0.2">
      <c r="A82" s="13">
        <v>30103</v>
      </c>
      <c r="B82" s="26">
        <v>0.97</v>
      </c>
      <c r="C82" s="12">
        <v>1.165</v>
      </c>
      <c r="D82" s="12">
        <f t="shared" si="3"/>
        <v>2.8654147835051549</v>
      </c>
    </row>
    <row r="83" spans="1:4" x14ac:dyDescent="0.2">
      <c r="A83" s="13">
        <v>30133</v>
      </c>
      <c r="B83" s="26">
        <v>0.97499999999999998</v>
      </c>
      <c r="C83" s="12">
        <v>1.155</v>
      </c>
      <c r="D83" s="12">
        <f t="shared" si="3"/>
        <v>2.8262506461538464</v>
      </c>
    </row>
    <row r="84" spans="1:4" x14ac:dyDescent="0.2">
      <c r="A84" s="13">
        <v>30164</v>
      </c>
      <c r="B84" s="26">
        <v>0.97699999999999998</v>
      </c>
      <c r="C84" s="12">
        <v>1.139</v>
      </c>
      <c r="D84" s="12">
        <f t="shared" si="3"/>
        <v>2.7813936990788126</v>
      </c>
    </row>
    <row r="85" spans="1:4" x14ac:dyDescent="0.2">
      <c r="A85" s="13">
        <v>30195</v>
      </c>
      <c r="B85" s="26">
        <v>0.97699999999999998</v>
      </c>
      <c r="C85" s="12">
        <v>1.1499999999999999</v>
      </c>
      <c r="D85" s="12">
        <f t="shared" si="3"/>
        <v>2.808255271238485</v>
      </c>
    </row>
    <row r="86" spans="1:4" x14ac:dyDescent="0.2">
      <c r="A86" s="13">
        <v>30225</v>
      </c>
      <c r="B86" s="26">
        <v>0.98099999999999998</v>
      </c>
      <c r="C86" s="12">
        <v>1.169</v>
      </c>
      <c r="D86" s="12">
        <f t="shared" si="3"/>
        <v>2.8430127665647302</v>
      </c>
    </row>
    <row r="87" spans="1:4" x14ac:dyDescent="0.2">
      <c r="A87" s="13">
        <v>30256</v>
      </c>
      <c r="B87" s="26">
        <v>0.98</v>
      </c>
      <c r="C87" s="12">
        <v>1.196</v>
      </c>
      <c r="D87" s="12">
        <f t="shared" si="3"/>
        <v>2.9116449142857146</v>
      </c>
    </row>
    <row r="88" spans="1:4" x14ac:dyDescent="0.2">
      <c r="A88" s="13">
        <v>30286</v>
      </c>
      <c r="B88" s="26">
        <v>0.97699999999999998</v>
      </c>
      <c r="C88" s="12">
        <v>1.153</v>
      </c>
      <c r="D88" s="12">
        <f t="shared" si="3"/>
        <v>2.81558115455476</v>
      </c>
    </row>
    <row r="89" spans="1:4" x14ac:dyDescent="0.2">
      <c r="A89" s="13">
        <v>30317</v>
      </c>
      <c r="B89" s="26">
        <v>0.97899999999999998</v>
      </c>
      <c r="C89" s="12">
        <v>1.125</v>
      </c>
      <c r="D89" s="12">
        <f t="shared" si="3"/>
        <v>2.7415939734422881</v>
      </c>
    </row>
    <row r="90" spans="1:4" x14ac:dyDescent="0.2">
      <c r="A90" s="13">
        <v>30348</v>
      </c>
      <c r="B90" s="26">
        <v>0.98</v>
      </c>
      <c r="C90" s="12">
        <v>1.105</v>
      </c>
      <c r="D90" s="12">
        <f t="shared" si="3"/>
        <v>2.6901067142857142</v>
      </c>
    </row>
    <row r="91" spans="1:4" x14ac:dyDescent="0.2">
      <c r="A91" s="13">
        <v>30376</v>
      </c>
      <c r="B91" s="26">
        <v>0.98099999999999998</v>
      </c>
      <c r="C91" s="12">
        <v>1.0629999999999999</v>
      </c>
      <c r="D91" s="12">
        <f t="shared" si="3"/>
        <v>2.5852203343527012</v>
      </c>
    </row>
    <row r="92" spans="1:4" x14ac:dyDescent="0.2">
      <c r="A92" s="13">
        <v>30407</v>
      </c>
      <c r="B92" s="26">
        <v>0.98799999999999999</v>
      </c>
      <c r="C92" s="12">
        <v>1.1599999999999999</v>
      </c>
      <c r="D92" s="12">
        <f t="shared" si="3"/>
        <v>2.8011370040485826</v>
      </c>
    </row>
    <row r="93" spans="1:4" x14ac:dyDescent="0.2">
      <c r="A93" s="13">
        <v>30437</v>
      </c>
      <c r="B93" s="26">
        <v>0.99199999999999999</v>
      </c>
      <c r="C93" s="12">
        <v>1.147</v>
      </c>
      <c r="D93" s="12">
        <f t="shared" si="3"/>
        <v>2.7585766250000003</v>
      </c>
    </row>
    <row r="94" spans="1:4" x14ac:dyDescent="0.2">
      <c r="A94" s="13">
        <v>30468</v>
      </c>
      <c r="B94" s="26">
        <v>0.99399999999999999</v>
      </c>
      <c r="C94" s="12">
        <v>1.1539999999999999</v>
      </c>
      <c r="D94" s="12">
        <f t="shared" si="3"/>
        <v>2.7698275492957745</v>
      </c>
    </row>
    <row r="95" spans="1:4" x14ac:dyDescent="0.2">
      <c r="A95" s="13">
        <v>30498</v>
      </c>
      <c r="B95" s="26">
        <v>0.998</v>
      </c>
      <c r="C95" s="12">
        <v>1.1439999999999999</v>
      </c>
      <c r="D95" s="12">
        <f t="shared" si="3"/>
        <v>2.7348202645290578</v>
      </c>
    </row>
    <row r="96" spans="1:4" x14ac:dyDescent="0.2">
      <c r="A96" s="13">
        <v>30529</v>
      </c>
      <c r="B96" s="26">
        <v>1.0009999999999999</v>
      </c>
      <c r="C96" s="12">
        <v>1.1499999999999999</v>
      </c>
      <c r="D96" s="12">
        <f t="shared" si="3"/>
        <v>2.7409244755244755</v>
      </c>
    </row>
    <row r="97" spans="1:4" x14ac:dyDescent="0.2">
      <c r="A97" s="13">
        <v>30560</v>
      </c>
      <c r="B97" s="26">
        <v>1.004</v>
      </c>
      <c r="C97" s="12">
        <v>1.1559999999999999</v>
      </c>
      <c r="D97" s="12">
        <f t="shared" si="3"/>
        <v>2.7469922071713144</v>
      </c>
    </row>
    <row r="98" spans="1:4" x14ac:dyDescent="0.2">
      <c r="A98" s="13">
        <v>30590</v>
      </c>
      <c r="B98" s="26">
        <v>1.008</v>
      </c>
      <c r="C98" s="12">
        <v>1.147</v>
      </c>
      <c r="D98" s="12">
        <f t="shared" si="3"/>
        <v>2.7147896944444447</v>
      </c>
    </row>
    <row r="99" spans="1:4" x14ac:dyDescent="0.2">
      <c r="A99" s="13">
        <v>30621</v>
      </c>
      <c r="B99" s="26">
        <v>1.0109999999999999</v>
      </c>
      <c r="C99" s="12">
        <v>1.1459999999999999</v>
      </c>
      <c r="D99" s="12">
        <f t="shared" si="3"/>
        <v>2.7043741008902078</v>
      </c>
    </row>
    <row r="100" spans="1:4" x14ac:dyDescent="0.2">
      <c r="A100" s="13">
        <v>30651</v>
      </c>
      <c r="B100" s="26">
        <v>1.014</v>
      </c>
      <c r="C100" s="12">
        <v>1.1379999999999999</v>
      </c>
      <c r="D100" s="12">
        <f t="shared" si="3"/>
        <v>2.6775501459566073</v>
      </c>
    </row>
    <row r="101" spans="1:4" x14ac:dyDescent="0.2">
      <c r="A101" s="13">
        <v>30682</v>
      </c>
      <c r="B101" s="26">
        <v>1.0209999999999999</v>
      </c>
      <c r="C101" s="12">
        <v>1.173</v>
      </c>
      <c r="D101" s="12">
        <f t="shared" si="3"/>
        <v>2.7409781665034285</v>
      </c>
    </row>
    <row r="102" spans="1:4" x14ac:dyDescent="0.2">
      <c r="A102" s="13">
        <v>30713</v>
      </c>
      <c r="B102" s="26">
        <v>1.026</v>
      </c>
      <c r="C102" s="12">
        <v>1.17</v>
      </c>
      <c r="D102" s="12">
        <f t="shared" si="3"/>
        <v>2.7206445614035086</v>
      </c>
    </row>
    <row r="103" spans="1:4" x14ac:dyDescent="0.2">
      <c r="A103" s="13">
        <v>30742</v>
      </c>
      <c r="B103" s="26">
        <v>1.0289999999999999</v>
      </c>
      <c r="C103" s="12">
        <v>1.143</v>
      </c>
      <c r="D103" s="12">
        <f t="shared" si="3"/>
        <v>2.6501115918367351</v>
      </c>
    </row>
    <row r="104" spans="1:4" x14ac:dyDescent="0.2">
      <c r="A104" s="13">
        <v>30773</v>
      </c>
      <c r="B104" s="26">
        <v>1.0329999999999999</v>
      </c>
      <c r="C104" s="12">
        <v>1.141</v>
      </c>
      <c r="D104" s="12">
        <f t="shared" si="3"/>
        <v>2.6352306253630204</v>
      </c>
    </row>
    <row r="105" spans="1:4" x14ac:dyDescent="0.2">
      <c r="A105" s="13">
        <v>30803</v>
      </c>
      <c r="B105" s="26">
        <v>1.0349999999999999</v>
      </c>
      <c r="C105" s="12">
        <v>1.1419999999999999</v>
      </c>
      <c r="D105" s="12">
        <f t="shared" si="3"/>
        <v>2.6324435091787439</v>
      </c>
    </row>
    <row r="106" spans="1:4" x14ac:dyDescent="0.2">
      <c r="A106" s="13">
        <v>30834</v>
      </c>
      <c r="B106" s="26">
        <v>1.0369999999999999</v>
      </c>
      <c r="C106" s="12">
        <v>1.1379999999999999</v>
      </c>
      <c r="D106" s="12">
        <f t="shared" si="3"/>
        <v>2.618163787849566</v>
      </c>
    </row>
    <row r="107" spans="1:4" x14ac:dyDescent="0.2">
      <c r="A107" s="13">
        <v>30864</v>
      </c>
      <c r="B107" s="26">
        <v>1.0409999999999999</v>
      </c>
      <c r="C107" s="12">
        <v>1.131</v>
      </c>
      <c r="D107" s="12">
        <f t="shared" si="3"/>
        <v>2.5920607838616716</v>
      </c>
    </row>
    <row r="108" spans="1:4" x14ac:dyDescent="0.2">
      <c r="A108" s="13">
        <v>30895</v>
      </c>
      <c r="B108" s="26">
        <v>1.044</v>
      </c>
      <c r="C108" s="12">
        <v>1.1859999999999999</v>
      </c>
      <c r="D108" s="12">
        <f t="shared" si="3"/>
        <v>2.7103008199233716</v>
      </c>
    </row>
    <row r="109" spans="1:4" x14ac:dyDescent="0.2">
      <c r="A109" s="13">
        <v>30926</v>
      </c>
      <c r="B109" s="26">
        <v>1.0469999999999999</v>
      </c>
      <c r="C109" s="12">
        <v>1.1910000000000001</v>
      </c>
      <c r="D109" s="12">
        <f t="shared" si="3"/>
        <v>2.713928401146132</v>
      </c>
    </row>
    <row r="110" spans="1:4" x14ac:dyDescent="0.2">
      <c r="A110" s="13">
        <v>30956</v>
      </c>
      <c r="B110" s="26">
        <v>1.0509999999999999</v>
      </c>
      <c r="C110" s="12">
        <v>1.1850000000000001</v>
      </c>
      <c r="D110" s="12">
        <f t="shared" si="3"/>
        <v>2.6899793149381543</v>
      </c>
    </row>
    <row r="111" spans="1:4" x14ac:dyDescent="0.2">
      <c r="A111" s="13">
        <v>30987</v>
      </c>
      <c r="B111" s="26">
        <v>1.0529999999999999</v>
      </c>
      <c r="C111" s="12">
        <v>1.181</v>
      </c>
      <c r="D111" s="12">
        <f t="shared" si="3"/>
        <v>2.6758072896486231</v>
      </c>
    </row>
    <row r="112" spans="1:4" x14ac:dyDescent="0.2">
      <c r="A112" s="13">
        <v>31017</v>
      </c>
      <c r="B112" s="26">
        <v>1.0549999999999999</v>
      </c>
      <c r="C112" s="12">
        <v>1.1759999999999999</v>
      </c>
      <c r="D112" s="12">
        <f t="shared" si="3"/>
        <v>2.6594275791469193</v>
      </c>
    </row>
    <row r="113" spans="1:4" x14ac:dyDescent="0.2">
      <c r="A113" s="13">
        <v>31048</v>
      </c>
      <c r="B113" s="26">
        <v>1.0569999999999999</v>
      </c>
      <c r="C113" s="12">
        <v>1.1679999999999999</v>
      </c>
      <c r="D113" s="12">
        <f t="shared" si="3"/>
        <v>2.6363384370860925</v>
      </c>
    </row>
    <row r="114" spans="1:4" x14ac:dyDescent="0.2">
      <c r="A114" s="13">
        <v>31079</v>
      </c>
      <c r="B114" s="26">
        <v>1.0629999999999999</v>
      </c>
      <c r="C114" s="12">
        <v>1.1479999999999999</v>
      </c>
      <c r="D114" s="12">
        <f t="shared" si="3"/>
        <v>2.5765699040451553</v>
      </c>
    </row>
    <row r="115" spans="1:4" x14ac:dyDescent="0.2">
      <c r="A115" s="13">
        <v>31107</v>
      </c>
      <c r="B115" s="26">
        <v>1.0680000000000001</v>
      </c>
      <c r="C115" s="12">
        <v>1.145</v>
      </c>
      <c r="D115" s="12">
        <f t="shared" si="3"/>
        <v>2.5578056367041198</v>
      </c>
    </row>
    <row r="116" spans="1:4" x14ac:dyDescent="0.2">
      <c r="A116" s="13">
        <v>31138</v>
      </c>
      <c r="B116" s="26">
        <v>1.07</v>
      </c>
      <c r="C116" s="12">
        <v>1.163</v>
      </c>
      <c r="D116" s="12">
        <f t="shared" si="3"/>
        <v>2.5931595775700935</v>
      </c>
    </row>
    <row r="117" spans="1:4" x14ac:dyDescent="0.2">
      <c r="A117" s="13">
        <v>31168</v>
      </c>
      <c r="B117" s="26">
        <v>1.0720000000000001</v>
      </c>
      <c r="C117" s="12">
        <v>1.167</v>
      </c>
      <c r="D117" s="12">
        <f t="shared" si="3"/>
        <v>2.597223817164179</v>
      </c>
    </row>
    <row r="118" spans="1:4" x14ac:dyDescent="0.2">
      <c r="A118" s="13">
        <v>31199</v>
      </c>
      <c r="B118" s="26">
        <v>1.075</v>
      </c>
      <c r="C118" s="12">
        <v>1.1519999999999999</v>
      </c>
      <c r="D118" s="12">
        <f t="shared" si="3"/>
        <v>2.5566855739534882</v>
      </c>
    </row>
    <row r="119" spans="1:4" x14ac:dyDescent="0.2">
      <c r="A119" s="13">
        <v>31229</v>
      </c>
      <c r="B119" s="26">
        <v>1.077</v>
      </c>
      <c r="C119" s="12">
        <v>1.137</v>
      </c>
      <c r="D119" s="12">
        <f t="shared" si="3"/>
        <v>2.5187094261838441</v>
      </c>
    </row>
    <row r="120" spans="1:4" x14ac:dyDescent="0.2">
      <c r="A120" s="13">
        <v>31260</v>
      </c>
      <c r="B120" s="26">
        <v>1.079</v>
      </c>
      <c r="C120" s="12">
        <v>1.135</v>
      </c>
      <c r="D120" s="12">
        <f t="shared" si="3"/>
        <v>2.5096185912882296</v>
      </c>
    </row>
    <row r="121" spans="1:4" x14ac:dyDescent="0.2">
      <c r="A121" s="13">
        <v>31291</v>
      </c>
      <c r="B121" s="26">
        <v>1.081</v>
      </c>
      <c r="C121" s="12">
        <v>1.159</v>
      </c>
      <c r="D121" s="12">
        <f t="shared" si="3"/>
        <v>2.5579440925069381</v>
      </c>
    </row>
    <row r="122" spans="1:4" x14ac:dyDescent="0.2">
      <c r="A122" s="13">
        <v>31321</v>
      </c>
      <c r="B122" s="26">
        <v>1.085</v>
      </c>
      <c r="C122" s="12">
        <v>1.1879999999999999</v>
      </c>
      <c r="D122" s="12">
        <f t="shared" si="3"/>
        <v>2.6122817032258068</v>
      </c>
    </row>
    <row r="123" spans="1:4" x14ac:dyDescent="0.2">
      <c r="A123" s="13">
        <v>31352</v>
      </c>
      <c r="B123" s="26">
        <v>1.0900000000000001</v>
      </c>
      <c r="C123" s="12">
        <v>1.224</v>
      </c>
      <c r="D123" s="12">
        <f t="shared" si="3"/>
        <v>2.679095691743119</v>
      </c>
    </row>
    <row r="124" spans="1:4" x14ac:dyDescent="0.2">
      <c r="A124" s="13">
        <v>31382</v>
      </c>
      <c r="B124" s="26">
        <v>1.095</v>
      </c>
      <c r="C124" s="12">
        <v>1.2270000000000001</v>
      </c>
      <c r="D124" s="12">
        <f t="shared" si="3"/>
        <v>2.6733988054794526</v>
      </c>
    </row>
    <row r="125" spans="1:4" x14ac:dyDescent="0.2">
      <c r="A125" s="13">
        <v>31413</v>
      </c>
      <c r="B125" s="26">
        <v>1.099</v>
      </c>
      <c r="C125" s="12">
        <v>1.18</v>
      </c>
      <c r="D125" s="12">
        <f t="shared" si="3"/>
        <v>2.561637197452229</v>
      </c>
    </row>
    <row r="126" spans="1:4" x14ac:dyDescent="0.2">
      <c r="A126" s="13">
        <v>31444</v>
      </c>
      <c r="B126" s="26">
        <v>1.097</v>
      </c>
      <c r="C126" s="12">
        <v>1.036</v>
      </c>
      <c r="D126" s="12">
        <f t="shared" si="3"/>
        <v>2.2531309535095718</v>
      </c>
    </row>
    <row r="127" spans="1:4" x14ac:dyDescent="0.2">
      <c r="A127" s="13">
        <v>31472</v>
      </c>
      <c r="B127" s="26">
        <v>1.091</v>
      </c>
      <c r="C127" s="12">
        <v>0.92700000000000005</v>
      </c>
      <c r="D127" s="12">
        <f t="shared" si="3"/>
        <v>2.0271612208982588</v>
      </c>
    </row>
    <row r="128" spans="1:4" x14ac:dyDescent="0.2">
      <c r="A128" s="13">
        <v>31503</v>
      </c>
      <c r="B128" s="26">
        <v>1.087</v>
      </c>
      <c r="C128" s="12">
        <v>0.89500000000000002</v>
      </c>
      <c r="D128" s="12">
        <f t="shared" si="3"/>
        <v>1.9643858509659615</v>
      </c>
    </row>
    <row r="129" spans="1:4" x14ac:dyDescent="0.2">
      <c r="A129" s="13">
        <v>31533</v>
      </c>
      <c r="B129" s="26">
        <v>1.0900000000000001</v>
      </c>
      <c r="C129" s="12">
        <v>0.88200000000000001</v>
      </c>
      <c r="D129" s="12">
        <f t="shared" si="3"/>
        <v>1.9305248366972476</v>
      </c>
    </row>
    <row r="130" spans="1:4" x14ac:dyDescent="0.2">
      <c r="A130" s="13">
        <v>31564</v>
      </c>
      <c r="B130" s="26">
        <v>1.0940000000000001</v>
      </c>
      <c r="C130" s="12">
        <v>0.84399999999999997</v>
      </c>
      <c r="D130" s="12">
        <f t="shared" si="3"/>
        <v>1.8405958171846433</v>
      </c>
    </row>
    <row r="131" spans="1:4" x14ac:dyDescent="0.2">
      <c r="A131" s="13">
        <v>31594</v>
      </c>
      <c r="B131" s="26">
        <v>1.095</v>
      </c>
      <c r="C131" s="12">
        <v>0.78200000000000003</v>
      </c>
      <c r="D131" s="12">
        <f t="shared" si="3"/>
        <v>1.7038287415525115</v>
      </c>
    </row>
    <row r="132" spans="1:4" x14ac:dyDescent="0.2">
      <c r="A132" s="13">
        <v>31625</v>
      </c>
      <c r="B132" s="26">
        <v>1.0960000000000001</v>
      </c>
      <c r="C132" s="12">
        <v>0.81</v>
      </c>
      <c r="D132" s="12">
        <f t="shared" si="3"/>
        <v>1.7632251459854016</v>
      </c>
    </row>
    <row r="133" spans="1:4" x14ac:dyDescent="0.2">
      <c r="A133" s="13">
        <v>31656</v>
      </c>
      <c r="B133" s="26">
        <v>1.1000000000000001</v>
      </c>
      <c r="C133" s="12">
        <v>0.82699999999999996</v>
      </c>
      <c r="D133" s="12">
        <f t="shared" si="3"/>
        <v>1.7936848109090906</v>
      </c>
    </row>
    <row r="134" spans="1:4" x14ac:dyDescent="0.2">
      <c r="A134" s="13">
        <v>31686</v>
      </c>
      <c r="B134" s="26">
        <v>1.1020000000000001</v>
      </c>
      <c r="C134" s="12">
        <v>0.81299999999999994</v>
      </c>
      <c r="D134" s="12">
        <f t="shared" si="3"/>
        <v>1.7601199165154264</v>
      </c>
    </row>
    <row r="135" spans="1:4" x14ac:dyDescent="0.2">
      <c r="A135" s="13">
        <v>31717</v>
      </c>
      <c r="B135" s="26">
        <v>1.1040000000000001</v>
      </c>
      <c r="C135" s="12">
        <v>0.82899999999999996</v>
      </c>
      <c r="D135" s="12">
        <f t="shared" si="3"/>
        <v>1.7915080471014491</v>
      </c>
    </row>
    <row r="136" spans="1:4" x14ac:dyDescent="0.2">
      <c r="A136" s="13">
        <v>31747</v>
      </c>
      <c r="B136" s="26">
        <v>1.1080000000000001</v>
      </c>
      <c r="C136" s="12">
        <v>0.84099999999999997</v>
      </c>
      <c r="D136" s="12">
        <f t="shared" si="3"/>
        <v>1.810879454873646</v>
      </c>
    </row>
    <row r="137" spans="1:4" x14ac:dyDescent="0.2">
      <c r="A137" s="13">
        <v>31778</v>
      </c>
      <c r="B137" s="26">
        <v>1.1140000000000001</v>
      </c>
      <c r="C137" s="12">
        <v>0.89600000000000002</v>
      </c>
      <c r="D137" s="12">
        <f t="shared" si="3"/>
        <v>1.9189167109515259</v>
      </c>
    </row>
    <row r="138" spans="1:4" x14ac:dyDescent="0.2">
      <c r="A138" s="13">
        <v>31809</v>
      </c>
      <c r="B138" s="26">
        <v>1.1180000000000001</v>
      </c>
      <c r="C138" s="12">
        <v>0.90100000000000002</v>
      </c>
      <c r="D138" s="12">
        <f t="shared" si="3"/>
        <v>1.922721105545617</v>
      </c>
    </row>
    <row r="139" spans="1:4" x14ac:dyDescent="0.2">
      <c r="A139" s="13">
        <v>31837</v>
      </c>
      <c r="B139" s="26">
        <v>1.1220000000000001</v>
      </c>
      <c r="C139" s="12">
        <v>0.89600000000000002</v>
      </c>
      <c r="D139" s="12">
        <f t="shared" ref="D139:D202" si="4">C139*$B$485/B139</f>
        <v>1.9052345953654188</v>
      </c>
    </row>
    <row r="140" spans="1:4" x14ac:dyDescent="0.2">
      <c r="A140" s="13">
        <v>31868</v>
      </c>
      <c r="B140" s="26">
        <v>1.127</v>
      </c>
      <c r="C140" s="12">
        <v>0.90100000000000002</v>
      </c>
      <c r="D140" s="12">
        <f t="shared" si="4"/>
        <v>1.9073666335403727</v>
      </c>
    </row>
    <row r="141" spans="1:4" x14ac:dyDescent="0.2">
      <c r="A141" s="13">
        <v>31898</v>
      </c>
      <c r="B141" s="26">
        <v>1.1299999999999999</v>
      </c>
      <c r="C141" s="12">
        <v>0.91200000000000003</v>
      </c>
      <c r="D141" s="12">
        <f t="shared" si="4"/>
        <v>1.9255273911504427</v>
      </c>
    </row>
    <row r="142" spans="1:4" x14ac:dyDescent="0.2">
      <c r="A142" s="13">
        <v>31929</v>
      </c>
      <c r="B142" s="26">
        <v>1.135</v>
      </c>
      <c r="C142" s="12">
        <v>0.92200000000000004</v>
      </c>
      <c r="D142" s="12">
        <f t="shared" si="4"/>
        <v>1.9380651207048458</v>
      </c>
    </row>
    <row r="143" spans="1:4" x14ac:dyDescent="0.2">
      <c r="A143" s="13">
        <v>31959</v>
      </c>
      <c r="B143" s="26">
        <v>1.1379999999999999</v>
      </c>
      <c r="C143" s="12">
        <v>0.94599999999999995</v>
      </c>
      <c r="D143" s="12">
        <f t="shared" si="4"/>
        <v>1.9832715430579966</v>
      </c>
    </row>
    <row r="144" spans="1:4" x14ac:dyDescent="0.2">
      <c r="A144" s="13">
        <v>31990</v>
      </c>
      <c r="B144" s="26">
        <v>1.143</v>
      </c>
      <c r="C144" s="12">
        <v>0.95899999999999996</v>
      </c>
      <c r="D144" s="12">
        <f t="shared" si="4"/>
        <v>2.0017308521434818</v>
      </c>
    </row>
    <row r="145" spans="1:4" x14ac:dyDescent="0.2">
      <c r="A145" s="13">
        <v>32021</v>
      </c>
      <c r="B145" s="26">
        <v>1.147</v>
      </c>
      <c r="C145" s="12">
        <v>0.97</v>
      </c>
      <c r="D145" s="12">
        <f t="shared" si="4"/>
        <v>2.0176304446381867</v>
      </c>
    </row>
    <row r="146" spans="1:4" x14ac:dyDescent="0.2">
      <c r="A146" s="13">
        <v>32051</v>
      </c>
      <c r="B146" s="26">
        <v>1.1499999999999999</v>
      </c>
      <c r="C146" s="12">
        <v>0.97299999999999998</v>
      </c>
      <c r="D146" s="12">
        <f t="shared" si="4"/>
        <v>2.0185908765217393</v>
      </c>
    </row>
    <row r="147" spans="1:4" x14ac:dyDescent="0.2">
      <c r="A147" s="13">
        <v>32082</v>
      </c>
      <c r="B147" s="26">
        <v>1.1539999999999999</v>
      </c>
      <c r="C147" s="12">
        <v>0.98499999999999999</v>
      </c>
      <c r="D147" s="12">
        <f t="shared" si="4"/>
        <v>2.0364029982668979</v>
      </c>
    </row>
    <row r="148" spans="1:4" x14ac:dyDescent="0.2">
      <c r="A148" s="13">
        <v>32112</v>
      </c>
      <c r="B148" s="26">
        <v>1.1559999999999999</v>
      </c>
      <c r="C148" s="12">
        <v>0.97699999999999998</v>
      </c>
      <c r="D148" s="12">
        <f t="shared" si="4"/>
        <v>2.0163691107266439</v>
      </c>
    </row>
    <row r="149" spans="1:4" x14ac:dyDescent="0.2">
      <c r="A149" s="13">
        <v>32143</v>
      </c>
      <c r="B149" s="26">
        <v>1.1599999999999999</v>
      </c>
      <c r="C149" s="12">
        <v>0.95499999999999996</v>
      </c>
      <c r="D149" s="12">
        <f t="shared" si="4"/>
        <v>1.9641682586206897</v>
      </c>
    </row>
    <row r="150" spans="1:4" x14ac:dyDescent="0.2">
      <c r="A150" s="13">
        <v>32174</v>
      </c>
      <c r="B150" s="26">
        <v>1.1619999999999999</v>
      </c>
      <c r="C150" s="12">
        <v>0.93200000000000005</v>
      </c>
      <c r="D150" s="12">
        <f t="shared" si="4"/>
        <v>1.9135644337349402</v>
      </c>
    </row>
    <row r="151" spans="1:4" x14ac:dyDescent="0.2">
      <c r="A151" s="13">
        <v>32203</v>
      </c>
      <c r="B151" s="26">
        <v>1.165</v>
      </c>
      <c r="C151" s="12">
        <v>0.92200000000000004</v>
      </c>
      <c r="D151" s="12">
        <f t="shared" si="4"/>
        <v>1.8881578643776822</v>
      </c>
    </row>
    <row r="152" spans="1:4" x14ac:dyDescent="0.2">
      <c r="A152" s="13">
        <v>32234</v>
      </c>
      <c r="B152" s="26">
        <v>1.1719999999999999</v>
      </c>
      <c r="C152" s="12">
        <v>0.93400000000000005</v>
      </c>
      <c r="D152" s="12">
        <f t="shared" si="4"/>
        <v>1.9013084163822529</v>
      </c>
    </row>
    <row r="153" spans="1:4" x14ac:dyDescent="0.2">
      <c r="A153" s="13">
        <v>32264</v>
      </c>
      <c r="B153" s="26">
        <v>1.175</v>
      </c>
      <c r="C153" s="12">
        <v>0.93799999999999994</v>
      </c>
      <c r="D153" s="12">
        <f t="shared" si="4"/>
        <v>1.9045758706382976</v>
      </c>
    </row>
    <row r="154" spans="1:4" x14ac:dyDescent="0.2">
      <c r="A154" s="13">
        <v>32295</v>
      </c>
      <c r="B154" s="26">
        <v>1.18</v>
      </c>
      <c r="C154" s="12">
        <v>0.91900000000000004</v>
      </c>
      <c r="D154" s="12">
        <f t="shared" si="4"/>
        <v>1.8580902745762713</v>
      </c>
    </row>
    <row r="155" spans="1:4" x14ac:dyDescent="0.2">
      <c r="A155" s="13">
        <v>32325</v>
      </c>
      <c r="B155" s="26">
        <v>1.1850000000000001</v>
      </c>
      <c r="C155" s="12">
        <v>0.90500000000000003</v>
      </c>
      <c r="D155" s="12">
        <f t="shared" si="4"/>
        <v>1.8220636118143458</v>
      </c>
    </row>
    <row r="156" spans="1:4" x14ac:dyDescent="0.2">
      <c r="A156" s="13">
        <v>32356</v>
      </c>
      <c r="B156" s="26">
        <v>1.19</v>
      </c>
      <c r="C156" s="12">
        <v>0.89900000000000002</v>
      </c>
      <c r="D156" s="12">
        <f t="shared" si="4"/>
        <v>1.8023786588235295</v>
      </c>
    </row>
    <row r="157" spans="1:4" x14ac:dyDescent="0.2">
      <c r="A157" s="13">
        <v>32387</v>
      </c>
      <c r="B157" s="26">
        <v>1.1950000000000001</v>
      </c>
      <c r="C157" s="12">
        <v>0.89700000000000002</v>
      </c>
      <c r="D157" s="12">
        <f t="shared" si="4"/>
        <v>1.7908443615062761</v>
      </c>
    </row>
    <row r="158" spans="1:4" x14ac:dyDescent="0.2">
      <c r="A158" s="13">
        <v>32417</v>
      </c>
      <c r="B158" s="26">
        <v>1.1990000000000001</v>
      </c>
      <c r="C158" s="12">
        <v>0.88500000000000001</v>
      </c>
      <c r="D158" s="12">
        <f t="shared" si="4"/>
        <v>1.7609920433694746</v>
      </c>
    </row>
    <row r="159" spans="1:4" x14ac:dyDescent="0.2">
      <c r="A159" s="13">
        <v>32448</v>
      </c>
      <c r="B159" s="26">
        <v>1.2030000000000001</v>
      </c>
      <c r="C159" s="12">
        <v>0.89300000000000002</v>
      </c>
      <c r="D159" s="12">
        <f t="shared" si="4"/>
        <v>1.7710023507896924</v>
      </c>
    </row>
    <row r="160" spans="1:4" x14ac:dyDescent="0.2">
      <c r="A160" s="13">
        <v>32478</v>
      </c>
      <c r="B160" s="26">
        <v>1.2070000000000001</v>
      </c>
      <c r="C160" s="12">
        <v>0.91800000000000004</v>
      </c>
      <c r="D160" s="12">
        <f t="shared" si="4"/>
        <v>1.8145490704225351</v>
      </c>
    </row>
    <row r="161" spans="1:4" x14ac:dyDescent="0.2">
      <c r="A161" s="13">
        <v>32509</v>
      </c>
      <c r="B161" s="26">
        <v>1.212</v>
      </c>
      <c r="C161" s="12">
        <v>0.94199999999999995</v>
      </c>
      <c r="D161" s="12">
        <f t="shared" si="4"/>
        <v>1.8543067920792078</v>
      </c>
    </row>
    <row r="162" spans="1:4" x14ac:dyDescent="0.2">
      <c r="A162" s="13">
        <v>32540</v>
      </c>
      <c r="B162" s="26">
        <v>1.216</v>
      </c>
      <c r="C162" s="12">
        <v>0.94399999999999995</v>
      </c>
      <c r="D162" s="12">
        <f t="shared" si="4"/>
        <v>1.8521311052631577</v>
      </c>
    </row>
    <row r="163" spans="1:4" x14ac:dyDescent="0.2">
      <c r="A163" s="13">
        <v>32568</v>
      </c>
      <c r="B163" s="26">
        <v>1.222</v>
      </c>
      <c r="C163" s="12">
        <v>0.96199999999999997</v>
      </c>
      <c r="D163" s="12">
        <f t="shared" si="4"/>
        <v>1.8781798297872339</v>
      </c>
    </row>
    <row r="164" spans="1:4" x14ac:dyDescent="0.2">
      <c r="A164" s="13">
        <v>32599</v>
      </c>
      <c r="B164" s="26">
        <v>1.2310000000000001</v>
      </c>
      <c r="C164" s="12">
        <v>1.008</v>
      </c>
      <c r="D164" s="12">
        <f t="shared" si="4"/>
        <v>1.9536006238830217</v>
      </c>
    </row>
    <row r="165" spans="1:4" x14ac:dyDescent="0.2">
      <c r="A165" s="13">
        <v>32629</v>
      </c>
      <c r="B165" s="26">
        <v>1.2370000000000001</v>
      </c>
      <c r="C165" s="12">
        <v>0.99399999999999999</v>
      </c>
      <c r="D165" s="12">
        <f t="shared" si="4"/>
        <v>1.9171230590137429</v>
      </c>
    </row>
    <row r="166" spans="1:4" x14ac:dyDescent="0.2">
      <c r="A166" s="13">
        <v>32660</v>
      </c>
      <c r="B166" s="26">
        <v>1.2410000000000001</v>
      </c>
      <c r="C166" s="12">
        <v>0.96599999999999997</v>
      </c>
      <c r="D166" s="12">
        <f t="shared" si="4"/>
        <v>1.8571143722804186</v>
      </c>
    </row>
    <row r="167" spans="1:4" x14ac:dyDescent="0.2">
      <c r="A167" s="13">
        <v>32690</v>
      </c>
      <c r="B167" s="26">
        <v>1.2450000000000001</v>
      </c>
      <c r="C167" s="12">
        <v>0.95799999999999996</v>
      </c>
      <c r="D167" s="12">
        <f t="shared" si="4"/>
        <v>1.8358173236947788</v>
      </c>
    </row>
    <row r="168" spans="1:4" x14ac:dyDescent="0.2">
      <c r="A168" s="13">
        <v>32721</v>
      </c>
      <c r="B168" s="26">
        <v>1.2450000000000001</v>
      </c>
      <c r="C168" s="12">
        <v>0.95399999999999996</v>
      </c>
      <c r="D168" s="12">
        <f t="shared" si="4"/>
        <v>1.8281521156626503</v>
      </c>
    </row>
    <row r="169" spans="1:4" x14ac:dyDescent="0.2">
      <c r="A169" s="13">
        <v>32752</v>
      </c>
      <c r="B169" s="26">
        <v>1.248</v>
      </c>
      <c r="C169" s="12">
        <v>0.999</v>
      </c>
      <c r="D169" s="12">
        <f t="shared" si="4"/>
        <v>1.9097838173076924</v>
      </c>
    </row>
    <row r="170" spans="1:4" x14ac:dyDescent="0.2">
      <c r="A170" s="13">
        <v>32782</v>
      </c>
      <c r="B170" s="26">
        <v>1.254</v>
      </c>
      <c r="C170" s="12">
        <v>1.026</v>
      </c>
      <c r="D170" s="12">
        <f t="shared" si="4"/>
        <v>1.9520149090909089</v>
      </c>
    </row>
    <row r="171" spans="1:4" x14ac:dyDescent="0.2">
      <c r="A171" s="13">
        <v>32813</v>
      </c>
      <c r="B171" s="26">
        <v>1.2589999999999999</v>
      </c>
      <c r="C171" s="12">
        <v>1.04</v>
      </c>
      <c r="D171" s="12">
        <f t="shared" si="4"/>
        <v>1.9707925655281975</v>
      </c>
    </row>
    <row r="172" spans="1:4" x14ac:dyDescent="0.2">
      <c r="A172" s="13">
        <v>32843</v>
      </c>
      <c r="B172" s="26">
        <v>1.2629999999999999</v>
      </c>
      <c r="C172" s="12">
        <v>1.131</v>
      </c>
      <c r="D172" s="12">
        <f t="shared" si="4"/>
        <v>2.1364491496437057</v>
      </c>
    </row>
    <row r="173" spans="1:4" x14ac:dyDescent="0.2">
      <c r="A173" s="13">
        <v>32874</v>
      </c>
      <c r="B173" s="26">
        <v>1.2749999999999999</v>
      </c>
      <c r="C173" s="12">
        <v>1.214</v>
      </c>
      <c r="D173" s="12">
        <f t="shared" si="4"/>
        <v>2.2716520345098039</v>
      </c>
    </row>
    <row r="174" spans="1:4" x14ac:dyDescent="0.2">
      <c r="A174" s="13">
        <v>32905</v>
      </c>
      <c r="B174" s="26">
        <v>1.28</v>
      </c>
      <c r="C174" s="12">
        <v>1.0680000000000001</v>
      </c>
      <c r="D174" s="12">
        <f t="shared" si="4"/>
        <v>1.9906485375</v>
      </c>
    </row>
    <row r="175" spans="1:4" x14ac:dyDescent="0.2">
      <c r="A175" s="13">
        <v>32933</v>
      </c>
      <c r="B175" s="26">
        <v>1.286</v>
      </c>
      <c r="C175" s="12">
        <v>1.0269999999999999</v>
      </c>
      <c r="D175" s="12">
        <f t="shared" si="4"/>
        <v>1.905297427682737</v>
      </c>
    </row>
    <row r="176" spans="1:4" x14ac:dyDescent="0.2">
      <c r="A176" s="13">
        <v>32964</v>
      </c>
      <c r="B176" s="26">
        <v>1.2889999999999999</v>
      </c>
      <c r="C176" s="12">
        <v>1.02</v>
      </c>
      <c r="D176" s="12">
        <f t="shared" si="4"/>
        <v>1.8879068425135765</v>
      </c>
    </row>
    <row r="177" spans="1:4" x14ac:dyDescent="0.2">
      <c r="A177" s="13">
        <v>32994</v>
      </c>
      <c r="B177" s="26">
        <v>1.2909999999999999</v>
      </c>
      <c r="C177" s="12">
        <v>1.004</v>
      </c>
      <c r="D177" s="12">
        <f t="shared" si="4"/>
        <v>1.8554137753679321</v>
      </c>
    </row>
    <row r="178" spans="1:4" x14ac:dyDescent="0.2">
      <c r="A178" s="13">
        <v>33025</v>
      </c>
      <c r="B178" s="26">
        <v>1.2989999999999999</v>
      </c>
      <c r="C178" s="12">
        <v>0.97499999999999998</v>
      </c>
      <c r="D178" s="12">
        <f t="shared" si="4"/>
        <v>1.7907244803695153</v>
      </c>
    </row>
    <row r="179" spans="1:4" x14ac:dyDescent="0.2">
      <c r="A179" s="13">
        <v>33055</v>
      </c>
      <c r="B179" s="26">
        <v>1.3049999999999999</v>
      </c>
      <c r="C179" s="12">
        <v>0.98499999999999999</v>
      </c>
      <c r="D179" s="12">
        <f t="shared" si="4"/>
        <v>1.80077322605364</v>
      </c>
    </row>
    <row r="180" spans="1:4" x14ac:dyDescent="0.2">
      <c r="A180" s="13">
        <v>33086</v>
      </c>
      <c r="B180" s="26">
        <v>1.3160000000000001</v>
      </c>
      <c r="C180" s="12">
        <v>1.2050000000000001</v>
      </c>
      <c r="D180" s="12">
        <f t="shared" si="4"/>
        <v>2.1845624468085107</v>
      </c>
    </row>
    <row r="181" spans="1:4" x14ac:dyDescent="0.2">
      <c r="A181" s="13">
        <v>33117</v>
      </c>
      <c r="B181" s="26">
        <v>1.325</v>
      </c>
      <c r="C181" s="12">
        <v>1.331</v>
      </c>
      <c r="D181" s="12">
        <f t="shared" si="4"/>
        <v>2.3965996045283018</v>
      </c>
    </row>
    <row r="182" spans="1:4" x14ac:dyDescent="0.2">
      <c r="A182" s="13">
        <v>33147</v>
      </c>
      <c r="B182" s="26">
        <v>1.3340000000000001</v>
      </c>
      <c r="C182" s="12">
        <v>1.4359999999999999</v>
      </c>
      <c r="D182" s="12">
        <f t="shared" si="4"/>
        <v>2.5682181829085455</v>
      </c>
    </row>
    <row r="183" spans="1:4" x14ac:dyDescent="0.2">
      <c r="A183" s="13">
        <v>33178</v>
      </c>
      <c r="B183" s="26">
        <v>1.337</v>
      </c>
      <c r="C183" s="12">
        <v>1.405</v>
      </c>
      <c r="D183" s="12">
        <f t="shared" si="4"/>
        <v>2.5071379057591625</v>
      </c>
    </row>
    <row r="184" spans="1:4" x14ac:dyDescent="0.2">
      <c r="A184" s="13">
        <v>33208</v>
      </c>
      <c r="B184" s="26">
        <v>1.3420000000000001</v>
      </c>
      <c r="C184" s="12">
        <v>1.361</v>
      </c>
      <c r="D184" s="12">
        <f t="shared" si="4"/>
        <v>2.4195740357675111</v>
      </c>
    </row>
    <row r="185" spans="1:4" x14ac:dyDescent="0.2">
      <c r="A185" s="13">
        <v>33239</v>
      </c>
      <c r="B185" s="26">
        <v>1.347</v>
      </c>
      <c r="C185" s="12">
        <v>1.2869999999999999</v>
      </c>
      <c r="D185" s="12">
        <f t="shared" si="4"/>
        <v>2.2795244632516702</v>
      </c>
    </row>
    <row r="186" spans="1:4" x14ac:dyDescent="0.2">
      <c r="A186" s="13">
        <v>33270</v>
      </c>
      <c r="B186" s="26">
        <v>1.3480000000000001</v>
      </c>
      <c r="C186" s="12">
        <v>1.1850000000000001</v>
      </c>
      <c r="D186" s="12">
        <f t="shared" si="4"/>
        <v>2.0973058308605341</v>
      </c>
    </row>
    <row r="187" spans="1:4" x14ac:dyDescent="0.2">
      <c r="A187" s="13">
        <v>33298</v>
      </c>
      <c r="B187" s="26">
        <v>1.3480000000000001</v>
      </c>
      <c r="C187" s="12">
        <v>1.0920000000000001</v>
      </c>
      <c r="D187" s="12">
        <f t="shared" si="4"/>
        <v>1.9327071454005933</v>
      </c>
    </row>
    <row r="188" spans="1:4" x14ac:dyDescent="0.2">
      <c r="A188" s="13">
        <v>33329</v>
      </c>
      <c r="B188" s="26">
        <v>1.351</v>
      </c>
      <c r="C188" s="12">
        <v>1.077</v>
      </c>
      <c r="D188" s="12">
        <f t="shared" si="4"/>
        <v>1.9019261968911918</v>
      </c>
    </row>
    <row r="189" spans="1:4" x14ac:dyDescent="0.2">
      <c r="A189" s="13">
        <v>33359</v>
      </c>
      <c r="B189" s="26">
        <v>1.3560000000000001</v>
      </c>
      <c r="C189" s="12">
        <v>1.073</v>
      </c>
      <c r="D189" s="12">
        <f t="shared" si="4"/>
        <v>1.8878754483775808</v>
      </c>
    </row>
    <row r="190" spans="1:4" x14ac:dyDescent="0.2">
      <c r="A190" s="13">
        <v>33390</v>
      </c>
      <c r="B190" s="26">
        <v>1.36</v>
      </c>
      <c r="C190" s="12">
        <v>1.117</v>
      </c>
      <c r="D190" s="12">
        <f t="shared" si="4"/>
        <v>1.9595103911764704</v>
      </c>
    </row>
    <row r="191" spans="1:4" x14ac:dyDescent="0.2">
      <c r="A191" s="13">
        <v>33420</v>
      </c>
      <c r="B191" s="26">
        <v>1.3620000000000001</v>
      </c>
      <c r="C191" s="12">
        <v>1.0589999999999999</v>
      </c>
      <c r="D191" s="12">
        <f t="shared" si="4"/>
        <v>1.8550352158590306</v>
      </c>
    </row>
    <row r="192" spans="1:4" x14ac:dyDescent="0.2">
      <c r="A192" s="13">
        <v>33451</v>
      </c>
      <c r="B192" s="26">
        <v>1.3660000000000001</v>
      </c>
      <c r="C192" s="12">
        <v>1.0960000000000001</v>
      </c>
      <c r="D192" s="12">
        <f t="shared" si="4"/>
        <v>1.9142257803806735</v>
      </c>
    </row>
    <row r="193" spans="1:4" x14ac:dyDescent="0.2">
      <c r="A193" s="13">
        <v>33482</v>
      </c>
      <c r="B193" s="26">
        <v>1.37</v>
      </c>
      <c r="C193" s="12">
        <v>1.1220000000000001</v>
      </c>
      <c r="D193" s="12">
        <f t="shared" si="4"/>
        <v>1.9539146802919709</v>
      </c>
    </row>
    <row r="194" spans="1:4" x14ac:dyDescent="0.2">
      <c r="A194" s="13">
        <v>33512</v>
      </c>
      <c r="B194" s="26">
        <v>1.3720000000000001</v>
      </c>
      <c r="C194" s="12">
        <v>1.1419999999999999</v>
      </c>
      <c r="D194" s="12">
        <f t="shared" si="4"/>
        <v>1.9858447755102038</v>
      </c>
    </row>
    <row r="195" spans="1:4" x14ac:dyDescent="0.2">
      <c r="A195" s="13">
        <v>33543</v>
      </c>
      <c r="B195" s="26">
        <v>1.3779999999999999</v>
      </c>
      <c r="C195" s="12">
        <v>1.1719999999999999</v>
      </c>
      <c r="D195" s="12">
        <f t="shared" si="4"/>
        <v>2.0291385428156747</v>
      </c>
    </row>
    <row r="196" spans="1:4" x14ac:dyDescent="0.2">
      <c r="A196" s="13">
        <v>33573</v>
      </c>
      <c r="B196" s="26">
        <v>1.3819999999999999</v>
      </c>
      <c r="C196" s="12">
        <v>1.1240000000000001</v>
      </c>
      <c r="D196" s="12">
        <f t="shared" si="4"/>
        <v>1.9404013777134592</v>
      </c>
    </row>
    <row r="197" spans="1:4" x14ac:dyDescent="0.2">
      <c r="A197" s="13">
        <v>33604</v>
      </c>
      <c r="B197" s="26">
        <v>1.383</v>
      </c>
      <c r="C197" s="12">
        <v>1.07</v>
      </c>
      <c r="D197" s="12">
        <f t="shared" si="4"/>
        <v>1.845843615328995</v>
      </c>
    </row>
    <row r="198" spans="1:4" x14ac:dyDescent="0.2">
      <c r="A198" s="13">
        <v>33635</v>
      </c>
      <c r="B198" s="26">
        <v>1.3859999999999999</v>
      </c>
      <c r="C198" s="12">
        <v>1.0580000000000001</v>
      </c>
      <c r="D198" s="12">
        <f t="shared" si="4"/>
        <v>1.8211920404040407</v>
      </c>
    </row>
    <row r="199" spans="1:4" x14ac:dyDescent="0.2">
      <c r="A199" s="13">
        <v>33664</v>
      </c>
      <c r="B199" s="26">
        <v>1.391</v>
      </c>
      <c r="C199" s="12">
        <v>1.0589999999999999</v>
      </c>
      <c r="D199" s="12">
        <f t="shared" si="4"/>
        <v>1.816360865564342</v>
      </c>
    </row>
    <row r="200" spans="1:4" x14ac:dyDescent="0.2">
      <c r="A200" s="13">
        <v>33695</v>
      </c>
      <c r="B200" s="26">
        <v>1.3939999999999999</v>
      </c>
      <c r="C200" s="12">
        <v>1.08</v>
      </c>
      <c r="D200" s="12">
        <f t="shared" si="4"/>
        <v>1.8483928837876615</v>
      </c>
    </row>
    <row r="201" spans="1:4" x14ac:dyDescent="0.2">
      <c r="A201" s="13">
        <v>33725</v>
      </c>
      <c r="B201" s="26">
        <v>1.397</v>
      </c>
      <c r="C201" s="12">
        <v>1.107</v>
      </c>
      <c r="D201" s="12">
        <f t="shared" si="4"/>
        <v>1.8905341245526126</v>
      </c>
    </row>
    <row r="202" spans="1:4" x14ac:dyDescent="0.2">
      <c r="A202" s="13">
        <v>33756</v>
      </c>
      <c r="B202" s="26">
        <v>1.401</v>
      </c>
      <c r="C202" s="12">
        <v>1.127</v>
      </c>
      <c r="D202" s="12">
        <f t="shared" si="4"/>
        <v>1.9191949264810848</v>
      </c>
    </row>
    <row r="203" spans="1:4" x14ac:dyDescent="0.2">
      <c r="A203" s="13">
        <v>33786</v>
      </c>
      <c r="B203" s="26">
        <v>1.405</v>
      </c>
      <c r="C203" s="12">
        <v>1.129</v>
      </c>
      <c r="D203" s="12">
        <f t="shared" ref="D203:D266" si="5">C203*$B$485/B203</f>
        <v>1.9171271772241991</v>
      </c>
    </row>
    <row r="204" spans="1:4" x14ac:dyDescent="0.2">
      <c r="A204" s="13">
        <v>33817</v>
      </c>
      <c r="B204" s="26">
        <v>1.4079999999999999</v>
      </c>
      <c r="C204" s="12">
        <v>1.123</v>
      </c>
      <c r="D204" s="12">
        <f t="shared" si="5"/>
        <v>1.9028756448863637</v>
      </c>
    </row>
    <row r="205" spans="1:4" x14ac:dyDescent="0.2">
      <c r="A205" s="13">
        <v>33848</v>
      </c>
      <c r="B205" s="26">
        <v>1.411</v>
      </c>
      <c r="C205" s="12">
        <v>1.133</v>
      </c>
      <c r="D205" s="12">
        <f t="shared" si="5"/>
        <v>1.915738389794472</v>
      </c>
    </row>
    <row r="206" spans="1:4" x14ac:dyDescent="0.2">
      <c r="A206" s="13">
        <v>33878</v>
      </c>
      <c r="B206" s="26">
        <v>1.417</v>
      </c>
      <c r="C206" s="12">
        <v>1.1499999999999999</v>
      </c>
      <c r="D206" s="12">
        <f t="shared" si="5"/>
        <v>1.936249400141143</v>
      </c>
    </row>
    <row r="207" spans="1:4" x14ac:dyDescent="0.2">
      <c r="A207" s="13">
        <v>33909</v>
      </c>
      <c r="B207" s="26">
        <v>1.421</v>
      </c>
      <c r="C207" s="12">
        <v>1.139</v>
      </c>
      <c r="D207" s="12">
        <f t="shared" si="5"/>
        <v>1.9123305024630541</v>
      </c>
    </row>
    <row r="208" spans="1:4" x14ac:dyDescent="0.2">
      <c r="A208" s="13">
        <v>33939</v>
      </c>
      <c r="B208" s="26">
        <v>1.423</v>
      </c>
      <c r="C208" s="12">
        <v>1.1120000000000001</v>
      </c>
      <c r="D208" s="12">
        <f t="shared" si="5"/>
        <v>1.8643746676036546</v>
      </c>
    </row>
    <row r="209" spans="1:4" x14ac:dyDescent="0.2">
      <c r="A209" s="13">
        <v>33970</v>
      </c>
      <c r="B209" s="26">
        <v>1.4279999999999999</v>
      </c>
      <c r="C209" s="12">
        <v>1.0920000000000001</v>
      </c>
      <c r="D209" s="12">
        <f t="shared" si="5"/>
        <v>1.8244322352941178</v>
      </c>
    </row>
    <row r="210" spans="1:4" x14ac:dyDescent="0.2">
      <c r="A210" s="13">
        <v>34001</v>
      </c>
      <c r="B210" s="26">
        <v>1.431</v>
      </c>
      <c r="C210" s="12">
        <v>1.087</v>
      </c>
      <c r="D210" s="12">
        <f t="shared" si="5"/>
        <v>1.8122713151642209</v>
      </c>
    </row>
    <row r="211" spans="1:4" x14ac:dyDescent="0.2">
      <c r="A211" s="13">
        <v>34029</v>
      </c>
      <c r="B211" s="26">
        <v>1.4330000000000001</v>
      </c>
      <c r="C211" s="12">
        <v>1.107</v>
      </c>
      <c r="D211" s="12">
        <f t="shared" si="5"/>
        <v>1.8430398967201673</v>
      </c>
    </row>
    <row r="212" spans="1:4" x14ac:dyDescent="0.2">
      <c r="A212" s="13">
        <v>34060</v>
      </c>
      <c r="B212" s="26">
        <v>1.4379999999999999</v>
      </c>
      <c r="C212" s="12">
        <v>1.1040000000000001</v>
      </c>
      <c r="D212" s="12">
        <f t="shared" si="5"/>
        <v>1.8316542308762174</v>
      </c>
    </row>
    <row r="213" spans="1:4" x14ac:dyDescent="0.2">
      <c r="A213" s="13">
        <v>34090</v>
      </c>
      <c r="B213" s="26">
        <v>1.4419999999999999</v>
      </c>
      <c r="C213" s="12">
        <v>1.103</v>
      </c>
      <c r="D213" s="12">
        <f t="shared" si="5"/>
        <v>1.8249188543689321</v>
      </c>
    </row>
    <row r="214" spans="1:4" x14ac:dyDescent="0.2">
      <c r="A214" s="13">
        <v>34121</v>
      </c>
      <c r="B214" s="26">
        <v>1.4430000000000001</v>
      </c>
      <c r="C214" s="12">
        <v>1.0940000000000001</v>
      </c>
      <c r="D214" s="12">
        <f t="shared" si="5"/>
        <v>1.8087739598059598</v>
      </c>
    </row>
    <row r="215" spans="1:4" x14ac:dyDescent="0.2">
      <c r="A215" s="13">
        <v>34151</v>
      </c>
      <c r="B215" s="26">
        <v>1.4450000000000001</v>
      </c>
      <c r="C215" s="12">
        <v>1.075</v>
      </c>
      <c r="D215" s="12">
        <f t="shared" si="5"/>
        <v>1.7749001384083045</v>
      </c>
    </row>
    <row r="216" spans="1:4" x14ac:dyDescent="0.2">
      <c r="A216" s="13">
        <v>34182</v>
      </c>
      <c r="B216" s="26">
        <v>1.448</v>
      </c>
      <c r="C216" s="12">
        <v>1.0640000000000001</v>
      </c>
      <c r="D216" s="12">
        <f t="shared" si="5"/>
        <v>1.7530987182320443</v>
      </c>
    </row>
    <row r="217" spans="1:4" x14ac:dyDescent="0.2">
      <c r="A217" s="13">
        <v>34213</v>
      </c>
      <c r="B217" s="26">
        <v>1.45</v>
      </c>
      <c r="C217" s="12">
        <v>1.103</v>
      </c>
      <c r="D217" s="12">
        <f t="shared" si="5"/>
        <v>1.8148503365517241</v>
      </c>
    </row>
    <row r="218" spans="1:4" x14ac:dyDescent="0.2">
      <c r="A218" s="13">
        <v>34243</v>
      </c>
      <c r="B218" s="26">
        <v>1.456</v>
      </c>
      <c r="C218" s="12">
        <v>1.2170000000000001</v>
      </c>
      <c r="D218" s="12">
        <f t="shared" si="5"/>
        <v>1.9941715192307696</v>
      </c>
    </row>
    <row r="219" spans="1:4" x14ac:dyDescent="0.2">
      <c r="A219" s="13">
        <v>34274</v>
      </c>
      <c r="B219" s="26">
        <v>1.46</v>
      </c>
      <c r="C219" s="12">
        <v>1.19</v>
      </c>
      <c r="D219" s="12">
        <f t="shared" si="5"/>
        <v>1.9445871506849317</v>
      </c>
    </row>
    <row r="220" spans="1:4" x14ac:dyDescent="0.2">
      <c r="A220" s="13">
        <v>34304</v>
      </c>
      <c r="B220" s="26">
        <v>1.4630000000000001</v>
      </c>
      <c r="C220" s="12">
        <v>1.0960000000000001</v>
      </c>
      <c r="D220" s="12">
        <f t="shared" si="5"/>
        <v>1.7873085550239234</v>
      </c>
    </row>
    <row r="221" spans="1:4" x14ac:dyDescent="0.2">
      <c r="A221" s="13">
        <v>34335</v>
      </c>
      <c r="B221" s="26">
        <v>1.4630000000000001</v>
      </c>
      <c r="C221" s="12">
        <v>1.0840000000000001</v>
      </c>
      <c r="D221" s="12">
        <f t="shared" si="5"/>
        <v>1.7677394832535884</v>
      </c>
    </row>
    <row r="222" spans="1:4" x14ac:dyDescent="0.2">
      <c r="A222" s="13">
        <v>34366</v>
      </c>
      <c r="B222" s="26">
        <v>1.4670000000000001</v>
      </c>
      <c r="C222" s="12">
        <v>1.1120000000000001</v>
      </c>
      <c r="D222" s="12">
        <f t="shared" si="5"/>
        <v>1.8084561363326519</v>
      </c>
    </row>
    <row r="223" spans="1:4" x14ac:dyDescent="0.2">
      <c r="A223" s="13">
        <v>34394</v>
      </c>
      <c r="B223" s="26">
        <v>1.4710000000000001</v>
      </c>
      <c r="C223" s="12">
        <v>1.1100000000000001</v>
      </c>
      <c r="D223" s="12">
        <f t="shared" si="5"/>
        <v>1.8002947382732837</v>
      </c>
    </row>
    <row r="224" spans="1:4" x14ac:dyDescent="0.2">
      <c r="A224" s="13">
        <v>34425</v>
      </c>
      <c r="B224" s="26">
        <v>1.472</v>
      </c>
      <c r="C224" s="12">
        <v>1.107</v>
      </c>
      <c r="D224" s="12">
        <f t="shared" si="5"/>
        <v>1.7942093559782608</v>
      </c>
    </row>
    <row r="225" spans="1:4" x14ac:dyDescent="0.2">
      <c r="A225" s="13">
        <v>34455</v>
      </c>
      <c r="B225" s="26">
        <v>1.4750000000000001</v>
      </c>
      <c r="C225" s="12">
        <v>1.1000000000000001</v>
      </c>
      <c r="D225" s="12">
        <f t="shared" si="5"/>
        <v>1.7792376949152542</v>
      </c>
    </row>
    <row r="226" spans="1:4" x14ac:dyDescent="0.2">
      <c r="A226" s="13">
        <v>34486</v>
      </c>
      <c r="B226" s="26">
        <v>1.4790000000000001</v>
      </c>
      <c r="C226" s="12">
        <v>1.103</v>
      </c>
      <c r="D226" s="12">
        <f t="shared" si="5"/>
        <v>1.7792650358350235</v>
      </c>
    </row>
    <row r="227" spans="1:4" x14ac:dyDescent="0.2">
      <c r="A227" s="13">
        <v>34516</v>
      </c>
      <c r="B227" s="26">
        <v>1.484</v>
      </c>
      <c r="C227" s="12">
        <v>1.1100000000000001</v>
      </c>
      <c r="D227" s="12">
        <f t="shared" si="5"/>
        <v>1.7845239622641513</v>
      </c>
    </row>
    <row r="228" spans="1:4" x14ac:dyDescent="0.2">
      <c r="A228" s="13">
        <v>34547</v>
      </c>
      <c r="B228" s="26">
        <v>1.49</v>
      </c>
      <c r="C228" s="12">
        <v>1.123</v>
      </c>
      <c r="D228" s="12">
        <f t="shared" si="5"/>
        <v>1.7981536295302014</v>
      </c>
    </row>
    <row r="229" spans="1:4" x14ac:dyDescent="0.2">
      <c r="A229" s="13">
        <v>34578</v>
      </c>
      <c r="B229" s="26">
        <v>1.4930000000000001</v>
      </c>
      <c r="C229" s="12">
        <v>1.125</v>
      </c>
      <c r="D229" s="12">
        <f t="shared" si="5"/>
        <v>1.7977364367046214</v>
      </c>
    </row>
    <row r="230" spans="1:4" x14ac:dyDescent="0.2">
      <c r="A230" s="13">
        <v>34608</v>
      </c>
      <c r="B230" s="26">
        <v>1.494</v>
      </c>
      <c r="C230" s="12">
        <v>1.1220000000000001</v>
      </c>
      <c r="D230" s="12">
        <f t="shared" si="5"/>
        <v>1.7917423775100405</v>
      </c>
    </row>
    <row r="231" spans="1:4" x14ac:dyDescent="0.2">
      <c r="A231" s="13">
        <v>34639</v>
      </c>
      <c r="B231" s="26">
        <v>1.498</v>
      </c>
      <c r="C231" s="12">
        <v>1.131</v>
      </c>
      <c r="D231" s="12">
        <f t="shared" si="5"/>
        <v>1.8012919065420561</v>
      </c>
    </row>
    <row r="232" spans="1:4" x14ac:dyDescent="0.2">
      <c r="A232" s="13">
        <v>34669</v>
      </c>
      <c r="B232" s="26">
        <v>1.5009999999999999</v>
      </c>
      <c r="C232" s="12">
        <v>1.113</v>
      </c>
      <c r="D232" s="12">
        <f t="shared" si="5"/>
        <v>1.7690812445036643</v>
      </c>
    </row>
    <row r="233" spans="1:4" x14ac:dyDescent="0.2">
      <c r="A233" s="13">
        <v>34700</v>
      </c>
      <c r="B233" s="26">
        <v>1.5049999999999999</v>
      </c>
      <c r="C233" s="12">
        <v>1.0980000000000001</v>
      </c>
      <c r="D233" s="12">
        <f t="shared" si="5"/>
        <v>1.7406006697674421</v>
      </c>
    </row>
    <row r="234" spans="1:4" x14ac:dyDescent="0.2">
      <c r="A234" s="13">
        <v>34731</v>
      </c>
      <c r="B234" s="26">
        <v>1.5089999999999999</v>
      </c>
      <c r="C234" s="12">
        <v>1.0880000000000001</v>
      </c>
      <c r="D234" s="12">
        <f t="shared" si="5"/>
        <v>1.7201763074884031</v>
      </c>
    </row>
    <row r="235" spans="1:4" x14ac:dyDescent="0.2">
      <c r="A235" s="13">
        <v>34759</v>
      </c>
      <c r="B235" s="26">
        <v>1.512</v>
      </c>
      <c r="C235" s="12">
        <v>1.0880000000000001</v>
      </c>
      <c r="D235" s="12">
        <f t="shared" si="5"/>
        <v>1.7167632592592592</v>
      </c>
    </row>
    <row r="236" spans="1:4" x14ac:dyDescent="0.2">
      <c r="A236" s="13">
        <v>34790</v>
      </c>
      <c r="B236" s="26">
        <v>1.518</v>
      </c>
      <c r="C236" s="12">
        <v>1.1040000000000001</v>
      </c>
      <c r="D236" s="12">
        <f t="shared" si="5"/>
        <v>1.735124363636364</v>
      </c>
    </row>
    <row r="237" spans="1:4" x14ac:dyDescent="0.2">
      <c r="A237" s="13">
        <v>34820</v>
      </c>
      <c r="B237" s="26">
        <v>1.5209999999999999</v>
      </c>
      <c r="C237" s="12">
        <v>1.1259999999999999</v>
      </c>
      <c r="D237" s="12">
        <f t="shared" si="5"/>
        <v>1.7662105825115055</v>
      </c>
    </row>
    <row r="238" spans="1:4" x14ac:dyDescent="0.2">
      <c r="A238" s="13">
        <v>34851</v>
      </c>
      <c r="B238" s="26">
        <v>1.524</v>
      </c>
      <c r="C238" s="12">
        <v>1.1200000000000001</v>
      </c>
      <c r="D238" s="12">
        <f t="shared" si="5"/>
        <v>1.7533408923884517</v>
      </c>
    </row>
    <row r="239" spans="1:4" x14ac:dyDescent="0.2">
      <c r="A239" s="13">
        <v>34881</v>
      </c>
      <c r="B239" s="26">
        <v>1.526</v>
      </c>
      <c r="C239" s="12">
        <v>1.1000000000000001</v>
      </c>
      <c r="D239" s="12">
        <f t="shared" si="5"/>
        <v>1.7197743119266056</v>
      </c>
    </row>
    <row r="240" spans="1:4" x14ac:dyDescent="0.2">
      <c r="A240" s="13">
        <v>34912</v>
      </c>
      <c r="B240" s="26">
        <v>1.5289999999999999</v>
      </c>
      <c r="C240" s="12">
        <v>1.105</v>
      </c>
      <c r="D240" s="12">
        <f t="shared" si="5"/>
        <v>1.7242018181818184</v>
      </c>
    </row>
    <row r="241" spans="1:4" x14ac:dyDescent="0.2">
      <c r="A241" s="13">
        <v>34943</v>
      </c>
      <c r="B241" s="26">
        <v>1.5309999999999999</v>
      </c>
      <c r="C241" s="12">
        <v>1.119</v>
      </c>
      <c r="D241" s="12">
        <f t="shared" si="5"/>
        <v>1.7437659856303072</v>
      </c>
    </row>
    <row r="242" spans="1:4" x14ac:dyDescent="0.2">
      <c r="A242" s="13">
        <v>34973</v>
      </c>
      <c r="B242" s="26">
        <v>1.5349999999999999</v>
      </c>
      <c r="C242" s="12">
        <v>1.115</v>
      </c>
      <c r="D242" s="12">
        <f t="shared" si="5"/>
        <v>1.7330049120521174</v>
      </c>
    </row>
    <row r="243" spans="1:4" x14ac:dyDescent="0.2">
      <c r="A243" s="13">
        <v>35004</v>
      </c>
      <c r="B243" s="26">
        <v>1.5369999999999999</v>
      </c>
      <c r="C243" s="12">
        <v>1.1200000000000001</v>
      </c>
      <c r="D243" s="12">
        <f t="shared" si="5"/>
        <v>1.7385110735198441</v>
      </c>
    </row>
    <row r="244" spans="1:4" x14ac:dyDescent="0.2">
      <c r="A244" s="13">
        <v>35034</v>
      </c>
      <c r="B244" s="26">
        <v>1.5389999999999999</v>
      </c>
      <c r="C244" s="12">
        <v>1.1299999999999999</v>
      </c>
      <c r="D244" s="12">
        <f t="shared" si="5"/>
        <v>1.7517540480831708</v>
      </c>
    </row>
    <row r="245" spans="1:4" x14ac:dyDescent="0.2">
      <c r="A245" s="13">
        <v>35065</v>
      </c>
      <c r="B245" s="26">
        <v>1.5469999999999999</v>
      </c>
      <c r="C245" s="12">
        <v>1.145</v>
      </c>
      <c r="D245" s="12">
        <f t="shared" si="5"/>
        <v>1.7658283257918554</v>
      </c>
    </row>
    <row r="246" spans="1:4" x14ac:dyDescent="0.2">
      <c r="A246" s="13">
        <v>35096</v>
      </c>
      <c r="B246" s="26">
        <v>1.55</v>
      </c>
      <c r="C246" s="12">
        <v>1.145</v>
      </c>
      <c r="D246" s="12">
        <f t="shared" si="5"/>
        <v>1.7624105935483871</v>
      </c>
    </row>
    <row r="247" spans="1:4" x14ac:dyDescent="0.2">
      <c r="A247" s="13">
        <v>35125</v>
      </c>
      <c r="B247" s="26">
        <v>1.5549999999999999</v>
      </c>
      <c r="C247" s="12">
        <v>1.1830000000000001</v>
      </c>
      <c r="D247" s="12">
        <f t="shared" si="5"/>
        <v>1.8150460887459809</v>
      </c>
    </row>
    <row r="248" spans="1:4" x14ac:dyDescent="0.2">
      <c r="A248" s="13">
        <v>35156</v>
      </c>
      <c r="B248" s="26">
        <v>1.5609999999999999</v>
      </c>
      <c r="C248" s="12">
        <v>1.2749999999999999</v>
      </c>
      <c r="D248" s="12">
        <f t="shared" si="5"/>
        <v>1.9486802690582958</v>
      </c>
    </row>
    <row r="249" spans="1:4" x14ac:dyDescent="0.2">
      <c r="A249" s="13">
        <v>35186</v>
      </c>
      <c r="B249" s="26">
        <v>1.5640000000000001</v>
      </c>
      <c r="C249" s="12">
        <v>1.2729999999999999</v>
      </c>
      <c r="D249" s="12">
        <f t="shared" si="5"/>
        <v>1.9418915012787721</v>
      </c>
    </row>
    <row r="250" spans="1:4" x14ac:dyDescent="0.2">
      <c r="A250" s="13">
        <v>35217</v>
      </c>
      <c r="B250" s="26">
        <v>1.5669999999999999</v>
      </c>
      <c r="C250" s="12">
        <v>1.2010000000000001</v>
      </c>
      <c r="D250" s="12">
        <f t="shared" si="5"/>
        <v>1.8285520076579451</v>
      </c>
    </row>
    <row r="251" spans="1:4" x14ac:dyDescent="0.2">
      <c r="A251" s="13">
        <v>35247</v>
      </c>
      <c r="B251" s="26">
        <v>1.57</v>
      </c>
      <c r="C251" s="12">
        <v>1.1759999999999999</v>
      </c>
      <c r="D251" s="12">
        <f t="shared" si="5"/>
        <v>1.7870675770700635</v>
      </c>
    </row>
    <row r="252" spans="1:4" x14ac:dyDescent="0.2">
      <c r="A252" s="13">
        <v>35278</v>
      </c>
      <c r="B252" s="26">
        <v>1.5720000000000001</v>
      </c>
      <c r="C252" s="12">
        <v>1.2010000000000001</v>
      </c>
      <c r="D252" s="12">
        <f t="shared" si="5"/>
        <v>1.8227360025445292</v>
      </c>
    </row>
    <row r="253" spans="1:4" x14ac:dyDescent="0.2">
      <c r="A253" s="13">
        <v>35309</v>
      </c>
      <c r="B253" s="26">
        <v>1.577</v>
      </c>
      <c r="C253" s="12">
        <v>1.2649999999999999</v>
      </c>
      <c r="D253" s="12">
        <f t="shared" si="5"/>
        <v>1.9137805580215599</v>
      </c>
    </row>
    <row r="254" spans="1:4" x14ac:dyDescent="0.2">
      <c r="A254" s="13">
        <v>35339</v>
      </c>
      <c r="B254" s="26">
        <v>1.5820000000000001</v>
      </c>
      <c r="C254" s="12">
        <v>1.323</v>
      </c>
      <c r="D254" s="12">
        <f t="shared" si="5"/>
        <v>1.9952010796460176</v>
      </c>
    </row>
    <row r="255" spans="1:4" x14ac:dyDescent="0.2">
      <c r="A255" s="13">
        <v>35370</v>
      </c>
      <c r="B255" s="26">
        <v>1.587</v>
      </c>
      <c r="C255" s="12">
        <v>1.323</v>
      </c>
      <c r="D255" s="12">
        <f t="shared" si="5"/>
        <v>1.9889150018903592</v>
      </c>
    </row>
    <row r="256" spans="1:4" x14ac:dyDescent="0.2">
      <c r="A256" s="13">
        <v>35400</v>
      </c>
      <c r="B256" s="26">
        <v>1.591</v>
      </c>
      <c r="C256" s="12">
        <v>1.3089999999999999</v>
      </c>
      <c r="D256" s="12">
        <f t="shared" si="5"/>
        <v>1.9629207818981773</v>
      </c>
    </row>
    <row r="257" spans="1:4" x14ac:dyDescent="0.2">
      <c r="A257" s="13">
        <v>35431</v>
      </c>
      <c r="B257" s="26">
        <v>1.5940000000000001</v>
      </c>
      <c r="C257" s="12">
        <v>1.2909999999999999</v>
      </c>
      <c r="D257" s="12">
        <f t="shared" si="5"/>
        <v>1.9322852170639899</v>
      </c>
    </row>
    <row r="258" spans="1:4" x14ac:dyDescent="0.2">
      <c r="A258" s="13">
        <v>35462</v>
      </c>
      <c r="B258" s="26">
        <v>1.597</v>
      </c>
      <c r="C258" s="12">
        <v>1.28</v>
      </c>
      <c r="D258" s="12">
        <f t="shared" si="5"/>
        <v>1.9122222166562306</v>
      </c>
    </row>
    <row r="259" spans="1:4" x14ac:dyDescent="0.2">
      <c r="A259" s="13">
        <v>35490</v>
      </c>
      <c r="B259" s="26">
        <v>1.5980000000000001</v>
      </c>
      <c r="C259" s="12">
        <v>1.2290000000000001</v>
      </c>
      <c r="D259" s="12">
        <f t="shared" si="5"/>
        <v>1.834883156445557</v>
      </c>
    </row>
    <row r="260" spans="1:4" x14ac:dyDescent="0.2">
      <c r="A260" s="13">
        <v>35521</v>
      </c>
      <c r="B260" s="26">
        <v>1.599</v>
      </c>
      <c r="C260" s="12">
        <v>1.212</v>
      </c>
      <c r="D260" s="12">
        <f t="shared" si="5"/>
        <v>1.8083707016885553</v>
      </c>
    </row>
    <row r="261" spans="1:4" x14ac:dyDescent="0.2">
      <c r="A261" s="13">
        <v>35551</v>
      </c>
      <c r="B261" s="26">
        <v>1.599</v>
      </c>
      <c r="C261" s="12">
        <v>1.196</v>
      </c>
      <c r="D261" s="12">
        <f t="shared" si="5"/>
        <v>1.7844978211382114</v>
      </c>
    </row>
    <row r="262" spans="1:4" x14ac:dyDescent="0.2">
      <c r="A262" s="13">
        <v>35582</v>
      </c>
      <c r="B262" s="26">
        <v>1.6020000000000001</v>
      </c>
      <c r="C262" s="12">
        <v>1.173</v>
      </c>
      <c r="D262" s="12">
        <f t="shared" si="5"/>
        <v>1.7469030636704119</v>
      </c>
    </row>
    <row r="263" spans="1:4" x14ac:dyDescent="0.2">
      <c r="A263" s="13">
        <v>35612</v>
      </c>
      <c r="B263" s="26">
        <v>1.6040000000000001</v>
      </c>
      <c r="C263" s="12">
        <v>1.151</v>
      </c>
      <c r="D263" s="12">
        <f t="shared" si="5"/>
        <v>1.7120019925187033</v>
      </c>
    </row>
    <row r="264" spans="1:4" x14ac:dyDescent="0.2">
      <c r="A264" s="13">
        <v>35643</v>
      </c>
      <c r="B264" s="26">
        <v>1.6080000000000001</v>
      </c>
      <c r="C264" s="12">
        <v>1.165</v>
      </c>
      <c r="D264" s="12">
        <f t="shared" si="5"/>
        <v>1.7285151368159204</v>
      </c>
    </row>
    <row r="265" spans="1:4" x14ac:dyDescent="0.2">
      <c r="A265" s="13">
        <v>35674</v>
      </c>
      <c r="B265" s="26">
        <v>1.6120000000000001</v>
      </c>
      <c r="C265" s="12">
        <v>1.1599999999999999</v>
      </c>
      <c r="D265" s="12">
        <f t="shared" si="5"/>
        <v>1.7168259057071957</v>
      </c>
    </row>
    <row r="266" spans="1:4" x14ac:dyDescent="0.2">
      <c r="A266" s="13">
        <v>35704</v>
      </c>
      <c r="B266" s="26">
        <v>1.615</v>
      </c>
      <c r="C266" s="12">
        <v>1.1830000000000001</v>
      </c>
      <c r="D266" s="12">
        <f t="shared" si="5"/>
        <v>1.7476140359133128</v>
      </c>
    </row>
    <row r="267" spans="1:4" x14ac:dyDescent="0.2">
      <c r="A267" s="13">
        <v>35735</v>
      </c>
      <c r="B267" s="26">
        <v>1.617</v>
      </c>
      <c r="C267" s="12">
        <v>1.1919999999999999</v>
      </c>
      <c r="D267" s="12">
        <f t="shared" ref="D267:D330" si="6">C267*$B$485/B267</f>
        <v>1.758731497835498</v>
      </c>
    </row>
    <row r="268" spans="1:4" x14ac:dyDescent="0.2">
      <c r="A268" s="13">
        <v>35765</v>
      </c>
      <c r="B268" s="26">
        <v>1.6180000000000001</v>
      </c>
      <c r="C268" s="12">
        <v>1.1100000000000001</v>
      </c>
      <c r="D268" s="12">
        <f t="shared" si="6"/>
        <v>1.6367327317676146</v>
      </c>
    </row>
    <row r="269" spans="1:4" x14ac:dyDescent="0.2">
      <c r="A269" s="13">
        <v>35796</v>
      </c>
      <c r="B269" s="26">
        <v>1.62</v>
      </c>
      <c r="C269" s="12">
        <v>1.1200000000000001</v>
      </c>
      <c r="D269" s="12">
        <f t="shared" si="6"/>
        <v>1.6494392098765434</v>
      </c>
    </row>
    <row r="270" spans="1:4" x14ac:dyDescent="0.2">
      <c r="A270" s="13">
        <v>35827</v>
      </c>
      <c r="B270" s="26">
        <v>1.62</v>
      </c>
      <c r="C270" s="12">
        <v>1.0840000000000001</v>
      </c>
      <c r="D270" s="12">
        <f t="shared" si="6"/>
        <v>1.5964215209876542</v>
      </c>
    </row>
    <row r="271" spans="1:4" x14ac:dyDescent="0.2">
      <c r="A271" s="13">
        <v>35855</v>
      </c>
      <c r="B271" s="26">
        <v>1.62</v>
      </c>
      <c r="C271" s="12">
        <v>1.0629999999999999</v>
      </c>
      <c r="D271" s="12">
        <f t="shared" si="6"/>
        <v>1.5654945358024688</v>
      </c>
    </row>
    <row r="272" spans="1:4" x14ac:dyDescent="0.2">
      <c r="A272" s="13">
        <v>35886</v>
      </c>
      <c r="B272" s="26">
        <v>1.6220000000000001</v>
      </c>
      <c r="C272" s="12">
        <v>1.0669999999999999</v>
      </c>
      <c r="D272" s="12">
        <f t="shared" si="6"/>
        <v>1.5694478002466088</v>
      </c>
    </row>
    <row r="273" spans="1:4" x14ac:dyDescent="0.2">
      <c r="A273" s="13">
        <v>35916</v>
      </c>
      <c r="B273" s="26">
        <v>1.6259999999999999</v>
      </c>
      <c r="C273" s="12">
        <v>1.069</v>
      </c>
      <c r="D273" s="12">
        <f t="shared" si="6"/>
        <v>1.5685214784747847</v>
      </c>
    </row>
    <row r="274" spans="1:4" x14ac:dyDescent="0.2">
      <c r="A274" s="13">
        <v>35947</v>
      </c>
      <c r="B274" s="26">
        <v>1.6279999999999999</v>
      </c>
      <c r="C274" s="12">
        <v>1.0409999999999999</v>
      </c>
      <c r="D274" s="12">
        <f t="shared" si="6"/>
        <v>1.5255612014742015</v>
      </c>
    </row>
    <row r="275" spans="1:4" x14ac:dyDescent="0.2">
      <c r="A275" s="13">
        <v>35977</v>
      </c>
      <c r="B275" s="26">
        <v>1.6319999999999999</v>
      </c>
      <c r="C275" s="12">
        <v>1.0289999999999999</v>
      </c>
      <c r="D275" s="12">
        <f t="shared" si="6"/>
        <v>1.504279463235294</v>
      </c>
    </row>
    <row r="276" spans="1:4" x14ac:dyDescent="0.2">
      <c r="A276" s="13">
        <v>36008</v>
      </c>
      <c r="B276" s="26">
        <v>1.6339999999999999</v>
      </c>
      <c r="C276" s="12">
        <v>1.0069999999999999</v>
      </c>
      <c r="D276" s="12">
        <f t="shared" si="6"/>
        <v>1.4703161395348838</v>
      </c>
    </row>
    <row r="277" spans="1:4" x14ac:dyDescent="0.2">
      <c r="A277" s="13">
        <v>36039</v>
      </c>
      <c r="B277" s="26">
        <v>1.635</v>
      </c>
      <c r="C277" s="12">
        <v>1.024</v>
      </c>
      <c r="D277" s="12">
        <f t="shared" si="6"/>
        <v>1.4942233051987768</v>
      </c>
    </row>
    <row r="278" spans="1:4" x14ac:dyDescent="0.2">
      <c r="A278" s="13">
        <v>36069</v>
      </c>
      <c r="B278" s="26">
        <v>1.639</v>
      </c>
      <c r="C278" s="12">
        <v>1.0389999999999999</v>
      </c>
      <c r="D278" s="12">
        <f t="shared" si="6"/>
        <v>1.5124112532031726</v>
      </c>
    </row>
    <row r="279" spans="1:4" x14ac:dyDescent="0.2">
      <c r="A279" s="13">
        <v>36100</v>
      </c>
      <c r="B279" s="26">
        <v>1.641</v>
      </c>
      <c r="C279" s="12">
        <v>1.022</v>
      </c>
      <c r="D279" s="12">
        <f t="shared" si="6"/>
        <v>1.4858522315661182</v>
      </c>
    </row>
    <row r="280" spans="1:4" x14ac:dyDescent="0.2">
      <c r="A280" s="13">
        <v>36130</v>
      </c>
      <c r="B280" s="26">
        <v>1.6439999999999999</v>
      </c>
      <c r="C280" s="12">
        <v>0.97299999999999998</v>
      </c>
      <c r="D280" s="12">
        <f t="shared" si="6"/>
        <v>1.4120313309002435</v>
      </c>
    </row>
    <row r="281" spans="1:4" x14ac:dyDescent="0.2">
      <c r="A281" s="13">
        <v>36161</v>
      </c>
      <c r="B281" s="26">
        <v>1.647</v>
      </c>
      <c r="C281" s="12">
        <v>0.96699999999999997</v>
      </c>
      <c r="D281" s="12">
        <f t="shared" si="6"/>
        <v>1.4007679004250153</v>
      </c>
    </row>
    <row r="282" spans="1:4" x14ac:dyDescent="0.2">
      <c r="A282" s="13">
        <v>36192</v>
      </c>
      <c r="B282" s="26">
        <v>1.647</v>
      </c>
      <c r="C282" s="12">
        <v>0.95899999999999996</v>
      </c>
      <c r="D282" s="12">
        <f t="shared" si="6"/>
        <v>1.3891793345476622</v>
      </c>
    </row>
    <row r="283" spans="1:4" x14ac:dyDescent="0.2">
      <c r="A283" s="13">
        <v>36220</v>
      </c>
      <c r="B283" s="26">
        <v>1.6479999999999999</v>
      </c>
      <c r="C283" s="12">
        <v>0.997</v>
      </c>
      <c r="D283" s="12">
        <f t="shared" si="6"/>
        <v>1.4433486723300972</v>
      </c>
    </row>
    <row r="284" spans="1:4" x14ac:dyDescent="0.2">
      <c r="A284" s="13">
        <v>36251</v>
      </c>
      <c r="B284" s="26">
        <v>1.659</v>
      </c>
      <c r="C284" s="12">
        <v>1.079</v>
      </c>
      <c r="D284" s="12">
        <f t="shared" si="6"/>
        <v>1.5517021603375527</v>
      </c>
    </row>
    <row r="285" spans="1:4" x14ac:dyDescent="0.2">
      <c r="A285" s="13">
        <v>36281</v>
      </c>
      <c r="B285" s="26">
        <v>1.66</v>
      </c>
      <c r="C285" s="12">
        <v>1.073</v>
      </c>
      <c r="D285" s="12">
        <f t="shared" si="6"/>
        <v>1.5421440409638554</v>
      </c>
    </row>
    <row r="286" spans="1:4" x14ac:dyDescent="0.2">
      <c r="A286" s="13">
        <v>36312</v>
      </c>
      <c r="B286" s="26">
        <v>1.66</v>
      </c>
      <c r="C286" s="12">
        <v>1.0740000000000001</v>
      </c>
      <c r="D286" s="12">
        <f t="shared" si="6"/>
        <v>1.5435812674698797</v>
      </c>
    </row>
    <row r="287" spans="1:4" x14ac:dyDescent="0.2">
      <c r="A287" s="13">
        <v>36342</v>
      </c>
      <c r="B287" s="26">
        <v>1.667</v>
      </c>
      <c r="C287" s="12">
        <v>1.1220000000000001</v>
      </c>
      <c r="D287" s="12">
        <f t="shared" si="6"/>
        <v>1.6057967078584285</v>
      </c>
    </row>
    <row r="288" spans="1:4" x14ac:dyDescent="0.2">
      <c r="A288" s="13">
        <v>36373</v>
      </c>
      <c r="B288" s="26">
        <v>1.671</v>
      </c>
      <c r="C288" s="12">
        <v>1.1719999999999999</v>
      </c>
      <c r="D288" s="12">
        <f t="shared" si="6"/>
        <v>1.6733410604428485</v>
      </c>
    </row>
    <row r="289" spans="1:4" x14ac:dyDescent="0.2">
      <c r="A289" s="13">
        <v>36404</v>
      </c>
      <c r="B289" s="26">
        <v>1.6779999999999999</v>
      </c>
      <c r="C289" s="12">
        <v>1.2150000000000001</v>
      </c>
      <c r="D289" s="12">
        <f t="shared" si="6"/>
        <v>1.7274982955899885</v>
      </c>
    </row>
    <row r="290" spans="1:4" x14ac:dyDescent="0.2">
      <c r="A290" s="13">
        <v>36434</v>
      </c>
      <c r="B290" s="26">
        <v>1.681</v>
      </c>
      <c r="C290" s="12">
        <v>1.228</v>
      </c>
      <c r="D290" s="12">
        <f t="shared" si="6"/>
        <v>1.7428658465199285</v>
      </c>
    </row>
    <row r="291" spans="1:4" x14ac:dyDescent="0.2">
      <c r="A291" s="13">
        <v>36465</v>
      </c>
      <c r="B291" s="26">
        <v>1.6839999999999999</v>
      </c>
      <c r="C291" s="12">
        <v>1.2629999999999999</v>
      </c>
      <c r="D291" s="12">
        <f t="shared" si="6"/>
        <v>1.789347</v>
      </c>
    </row>
    <row r="292" spans="1:4" x14ac:dyDescent="0.2">
      <c r="A292" s="13">
        <v>36495</v>
      </c>
      <c r="B292" s="26">
        <v>1.6879999999999999</v>
      </c>
      <c r="C292" s="12">
        <v>1.292</v>
      </c>
      <c r="D292" s="12">
        <f t="shared" si="6"/>
        <v>1.8260950426540286</v>
      </c>
    </row>
    <row r="293" spans="1:4" x14ac:dyDescent="0.2">
      <c r="A293" s="13">
        <v>36526</v>
      </c>
      <c r="B293" s="26">
        <v>1.6930000000000001</v>
      </c>
      <c r="C293" s="12">
        <v>1.3560000000000001</v>
      </c>
      <c r="D293" s="12">
        <f t="shared" si="6"/>
        <v>1.9108915392793857</v>
      </c>
    </row>
    <row r="294" spans="1:4" x14ac:dyDescent="0.2">
      <c r="A294" s="13">
        <v>36557</v>
      </c>
      <c r="B294" s="26">
        <v>1.7</v>
      </c>
      <c r="C294" s="12">
        <v>1.4610000000000001</v>
      </c>
      <c r="D294" s="12">
        <f t="shared" si="6"/>
        <v>2.0503811505882354</v>
      </c>
    </row>
    <row r="295" spans="1:4" x14ac:dyDescent="0.2">
      <c r="A295" s="13">
        <v>36586</v>
      </c>
      <c r="B295" s="26">
        <v>1.71</v>
      </c>
      <c r="C295" s="12">
        <v>1.4790000000000001</v>
      </c>
      <c r="D295" s="12">
        <f t="shared" si="6"/>
        <v>2.0635042596491231</v>
      </c>
    </row>
    <row r="296" spans="1:4" x14ac:dyDescent="0.2">
      <c r="A296" s="13">
        <v>36617</v>
      </c>
      <c r="B296" s="26">
        <v>1.7090000000000001</v>
      </c>
      <c r="C296" s="12">
        <v>1.4219999999999999</v>
      </c>
      <c r="D296" s="12">
        <f t="shared" si="6"/>
        <v>1.9851386260971327</v>
      </c>
    </row>
    <row r="297" spans="1:4" x14ac:dyDescent="0.2">
      <c r="A297" s="13">
        <v>36647</v>
      </c>
      <c r="B297" s="26">
        <v>1.712</v>
      </c>
      <c r="C297" s="12">
        <v>1.42</v>
      </c>
      <c r="D297" s="12">
        <f t="shared" si="6"/>
        <v>1.9788728504672897</v>
      </c>
    </row>
    <row r="298" spans="1:4" x14ac:dyDescent="0.2">
      <c r="A298" s="13">
        <v>36678</v>
      </c>
      <c r="B298" s="26">
        <v>1.722</v>
      </c>
      <c r="C298" s="12">
        <v>1.421</v>
      </c>
      <c r="D298" s="12">
        <f t="shared" si="6"/>
        <v>1.9687666178861789</v>
      </c>
    </row>
    <row r="299" spans="1:4" x14ac:dyDescent="0.2">
      <c r="A299" s="13">
        <v>36708</v>
      </c>
      <c r="B299" s="26">
        <v>1.7270000000000001</v>
      </c>
      <c r="C299" s="12">
        <v>1.4339999999999999</v>
      </c>
      <c r="D299" s="12">
        <f t="shared" si="6"/>
        <v>1.9810257463810073</v>
      </c>
    </row>
    <row r="300" spans="1:4" x14ac:dyDescent="0.2">
      <c r="A300" s="13">
        <v>36739</v>
      </c>
      <c r="B300" s="26">
        <v>1.7270000000000001</v>
      </c>
      <c r="C300" s="12">
        <v>1.466</v>
      </c>
      <c r="D300" s="12">
        <f t="shared" si="6"/>
        <v>2.0252327365373479</v>
      </c>
    </row>
    <row r="301" spans="1:4" x14ac:dyDescent="0.2">
      <c r="A301" s="13">
        <v>36770</v>
      </c>
      <c r="B301" s="26">
        <v>1.736</v>
      </c>
      <c r="C301" s="12">
        <v>1.637</v>
      </c>
      <c r="D301" s="12">
        <f t="shared" si="6"/>
        <v>2.2497396612903224</v>
      </c>
    </row>
    <row r="302" spans="1:4" x14ac:dyDescent="0.2">
      <c r="A302" s="13">
        <v>36800</v>
      </c>
      <c r="B302" s="26">
        <v>1.7390000000000001</v>
      </c>
      <c r="C302" s="12">
        <v>1.637</v>
      </c>
      <c r="D302" s="12">
        <f t="shared" si="6"/>
        <v>2.2458585692926967</v>
      </c>
    </row>
    <row r="303" spans="1:4" x14ac:dyDescent="0.2">
      <c r="A303" s="13">
        <v>36831</v>
      </c>
      <c r="B303" s="26">
        <v>1.742</v>
      </c>
      <c r="C303" s="12">
        <v>1.621</v>
      </c>
      <c r="D303" s="12">
        <f t="shared" si="6"/>
        <v>2.2200776785304246</v>
      </c>
    </row>
    <row r="304" spans="1:4" x14ac:dyDescent="0.2">
      <c r="A304" s="13">
        <v>36861</v>
      </c>
      <c r="B304" s="26">
        <v>1.746</v>
      </c>
      <c r="C304" s="12">
        <v>1.5649999999999999</v>
      </c>
      <c r="D304" s="12">
        <f t="shared" si="6"/>
        <v>2.1384712142038946</v>
      </c>
    </row>
    <row r="305" spans="1:4" x14ac:dyDescent="0.2">
      <c r="A305" s="13">
        <v>36892</v>
      </c>
      <c r="B305" s="26">
        <v>1.756</v>
      </c>
      <c r="C305" s="12">
        <v>1.524</v>
      </c>
      <c r="D305" s="12">
        <f t="shared" si="6"/>
        <v>2.0705883280182231</v>
      </c>
    </row>
    <row r="306" spans="1:4" x14ac:dyDescent="0.2">
      <c r="A306" s="13">
        <v>36923</v>
      </c>
      <c r="B306" s="26">
        <v>1.76</v>
      </c>
      <c r="C306" s="12">
        <v>1.492</v>
      </c>
      <c r="D306" s="12">
        <f t="shared" si="6"/>
        <v>2.0225043363636366</v>
      </c>
    </row>
    <row r="307" spans="1:4" x14ac:dyDescent="0.2">
      <c r="A307" s="13">
        <v>36951</v>
      </c>
      <c r="B307" s="26">
        <v>1.7609999999999999</v>
      </c>
      <c r="C307" s="12">
        <v>1.399</v>
      </c>
      <c r="D307" s="12">
        <f t="shared" si="6"/>
        <v>1.8953597978421353</v>
      </c>
    </row>
    <row r="308" spans="1:4" x14ac:dyDescent="0.2">
      <c r="A308" s="13">
        <v>36982</v>
      </c>
      <c r="B308" s="26">
        <v>1.764</v>
      </c>
      <c r="C308" s="12">
        <v>1.4219999999999999</v>
      </c>
      <c r="D308" s="12">
        <f t="shared" si="6"/>
        <v>1.9232437142857142</v>
      </c>
    </row>
    <row r="309" spans="1:4" x14ac:dyDescent="0.2">
      <c r="A309" s="13">
        <v>37012</v>
      </c>
      <c r="B309" s="26">
        <v>1.7729999999999999</v>
      </c>
      <c r="C309" s="12">
        <v>1.496</v>
      </c>
      <c r="D309" s="12">
        <f t="shared" si="6"/>
        <v>2.0130574258319234</v>
      </c>
    </row>
    <row r="310" spans="1:4" x14ac:dyDescent="0.2">
      <c r="A310" s="13">
        <v>37043</v>
      </c>
      <c r="B310" s="26">
        <v>1.7769999999999999</v>
      </c>
      <c r="C310" s="12">
        <v>1.482</v>
      </c>
      <c r="D310" s="12">
        <f t="shared" si="6"/>
        <v>1.9897296972425438</v>
      </c>
    </row>
    <row r="311" spans="1:4" x14ac:dyDescent="0.2">
      <c r="A311" s="13">
        <v>37073</v>
      </c>
      <c r="B311" s="26">
        <v>1.774</v>
      </c>
      <c r="C311" s="12">
        <v>1.375</v>
      </c>
      <c r="D311" s="12">
        <f t="shared" si="6"/>
        <v>1.8491936302142054</v>
      </c>
    </row>
    <row r="312" spans="1:4" x14ac:dyDescent="0.2">
      <c r="A312" s="13">
        <v>37104</v>
      </c>
      <c r="B312" s="26">
        <v>1.774</v>
      </c>
      <c r="C312" s="12">
        <v>1.39</v>
      </c>
      <c r="D312" s="12">
        <f t="shared" si="6"/>
        <v>1.8693666516347236</v>
      </c>
    </row>
    <row r="313" spans="1:4" x14ac:dyDescent="0.2">
      <c r="A313" s="13">
        <v>37135</v>
      </c>
      <c r="B313" s="26">
        <v>1.7809999999999999</v>
      </c>
      <c r="C313" s="12">
        <v>1.4950000000000001</v>
      </c>
      <c r="D313" s="12">
        <f t="shared" si="6"/>
        <v>2.002675474452555</v>
      </c>
    </row>
    <row r="314" spans="1:4" x14ac:dyDescent="0.2">
      <c r="A314" s="13">
        <v>37165</v>
      </c>
      <c r="B314" s="26">
        <v>1.776</v>
      </c>
      <c r="C314" s="12">
        <v>1.35</v>
      </c>
      <c r="D314" s="12">
        <f t="shared" si="6"/>
        <v>1.8135273648648649</v>
      </c>
    </row>
    <row r="315" spans="1:4" x14ac:dyDescent="0.2">
      <c r="A315" s="13">
        <v>37196</v>
      </c>
      <c r="B315" s="26">
        <v>1.7749999999999999</v>
      </c>
      <c r="C315" s="12">
        <v>1.2589999999999999</v>
      </c>
      <c r="D315" s="12">
        <f t="shared" si="6"/>
        <v>1.692235021971831</v>
      </c>
    </row>
    <row r="316" spans="1:4" x14ac:dyDescent="0.2">
      <c r="A316" s="13">
        <v>37226</v>
      </c>
      <c r="B316" s="26">
        <v>1.774</v>
      </c>
      <c r="C316" s="12">
        <v>1.1679999999999999</v>
      </c>
      <c r="D316" s="12">
        <f t="shared" si="6"/>
        <v>1.5708059346110483</v>
      </c>
    </row>
    <row r="317" spans="1:4" x14ac:dyDescent="0.2">
      <c r="A317" s="13">
        <v>37257</v>
      </c>
      <c r="B317" s="26">
        <v>1.7769999999999999</v>
      </c>
      <c r="C317" s="12">
        <v>1.1499999999999999</v>
      </c>
      <c r="D317" s="12">
        <f t="shared" si="6"/>
        <v>1.5439872819358469</v>
      </c>
    </row>
    <row r="318" spans="1:4" x14ac:dyDescent="0.2">
      <c r="A318" s="13">
        <v>37288</v>
      </c>
      <c r="B318" s="26">
        <v>1.78</v>
      </c>
      <c r="C318" s="12">
        <v>1.1519999999999999</v>
      </c>
      <c r="D318" s="12">
        <f t="shared" si="6"/>
        <v>1.5440657258426964</v>
      </c>
    </row>
    <row r="319" spans="1:4" x14ac:dyDescent="0.2">
      <c r="A319" s="13">
        <v>37316</v>
      </c>
      <c r="B319" s="26">
        <v>1.7849999999999999</v>
      </c>
      <c r="C319" s="12">
        <v>1.23</v>
      </c>
      <c r="D319" s="12">
        <f t="shared" si="6"/>
        <v>1.6439938823529412</v>
      </c>
    </row>
    <row r="320" spans="1:4" x14ac:dyDescent="0.2">
      <c r="A320" s="13">
        <v>37347</v>
      </c>
      <c r="B320" s="26">
        <v>1.7929999999999999</v>
      </c>
      <c r="C320" s="12">
        <v>1.3089999999999999</v>
      </c>
      <c r="D320" s="12">
        <f t="shared" si="6"/>
        <v>1.7417774478527608</v>
      </c>
    </row>
    <row r="321" spans="1:4" x14ac:dyDescent="0.2">
      <c r="A321" s="13">
        <v>37377</v>
      </c>
      <c r="B321" s="26">
        <v>1.7949999999999999</v>
      </c>
      <c r="C321" s="12">
        <v>1.3049999999999999</v>
      </c>
      <c r="D321" s="12">
        <f t="shared" si="6"/>
        <v>1.7345202116991645</v>
      </c>
    </row>
    <row r="322" spans="1:4" x14ac:dyDescent="0.2">
      <c r="A322" s="13">
        <v>37408</v>
      </c>
      <c r="B322" s="26">
        <v>1.796</v>
      </c>
      <c r="C322" s="12">
        <v>1.286</v>
      </c>
      <c r="D322" s="12">
        <f t="shared" si="6"/>
        <v>1.7083149532293986</v>
      </c>
    </row>
    <row r="323" spans="1:4" x14ac:dyDescent="0.2">
      <c r="A323" s="13">
        <v>37438</v>
      </c>
      <c r="B323" s="26">
        <v>1.8</v>
      </c>
      <c r="C323" s="12">
        <v>1.2989999999999999</v>
      </c>
      <c r="D323" s="12">
        <f t="shared" si="6"/>
        <v>1.7217494466666667</v>
      </c>
    </row>
    <row r="324" spans="1:4" x14ac:dyDescent="0.2">
      <c r="A324" s="13">
        <v>37469</v>
      </c>
      <c r="B324" s="26">
        <v>1.8049999999999999</v>
      </c>
      <c r="C324" s="12">
        <v>1.33</v>
      </c>
      <c r="D324" s="12">
        <f t="shared" si="6"/>
        <v>1.7579549473684213</v>
      </c>
    </row>
    <row r="325" spans="1:4" x14ac:dyDescent="0.2">
      <c r="A325" s="13">
        <v>37500</v>
      </c>
      <c r="B325" s="26">
        <v>1.8080000000000001</v>
      </c>
      <c r="C325" s="12">
        <v>1.411</v>
      </c>
      <c r="D325" s="12">
        <f t="shared" si="6"/>
        <v>1.8619237588495574</v>
      </c>
    </row>
    <row r="326" spans="1:4" x14ac:dyDescent="0.2">
      <c r="A326" s="13">
        <v>37530</v>
      </c>
      <c r="B326" s="26">
        <v>1.8120000000000001</v>
      </c>
      <c r="C326" s="12">
        <v>1.462</v>
      </c>
      <c r="D326" s="12">
        <f t="shared" si="6"/>
        <v>1.9249634392935981</v>
      </c>
    </row>
    <row r="327" spans="1:4" x14ac:dyDescent="0.2">
      <c r="A327" s="13">
        <v>37561</v>
      </c>
      <c r="B327" s="26">
        <v>1.8149999999999999</v>
      </c>
      <c r="C327" s="12">
        <v>1.42</v>
      </c>
      <c r="D327" s="12">
        <f t="shared" si="6"/>
        <v>1.8665731790633608</v>
      </c>
    </row>
    <row r="328" spans="1:4" x14ac:dyDescent="0.2">
      <c r="A328" s="13">
        <v>37591</v>
      </c>
      <c r="B328" s="26">
        <v>1.8180000000000001</v>
      </c>
      <c r="C328" s="12">
        <v>1.4279999999999999</v>
      </c>
      <c r="D328" s="12">
        <f t="shared" si="6"/>
        <v>1.8739915775577556</v>
      </c>
    </row>
    <row r="329" spans="1:4" x14ac:dyDescent="0.2">
      <c r="A329" s="13">
        <v>37622</v>
      </c>
      <c r="B329" s="26">
        <v>1.8260000000000001</v>
      </c>
      <c r="C329" s="12">
        <v>1.488</v>
      </c>
      <c r="D329" s="12">
        <f t="shared" si="6"/>
        <v>1.9441754917853231</v>
      </c>
    </row>
    <row r="330" spans="1:4" x14ac:dyDescent="0.2">
      <c r="A330" s="13">
        <v>37653</v>
      </c>
      <c r="B330" s="26">
        <v>1.8360000000000001</v>
      </c>
      <c r="C330" s="12">
        <v>1.6539999999999999</v>
      </c>
      <c r="D330" s="12">
        <f t="shared" si="6"/>
        <v>2.1492955250544661</v>
      </c>
    </row>
    <row r="331" spans="1:4" x14ac:dyDescent="0.2">
      <c r="A331" s="13">
        <v>37681</v>
      </c>
      <c r="B331" s="26">
        <v>1.839</v>
      </c>
      <c r="C331" s="12">
        <v>1.708</v>
      </c>
      <c r="D331" s="12">
        <f t="shared" ref="D331:D394" si="7">C331*$B$485/B331</f>
        <v>2.2158453333333332</v>
      </c>
    </row>
    <row r="332" spans="1:4" x14ac:dyDescent="0.2">
      <c r="A332" s="13">
        <v>37712</v>
      </c>
      <c r="B332" s="26">
        <v>1.8320000000000001</v>
      </c>
      <c r="C332" s="12">
        <v>1.5329999999999999</v>
      </c>
      <c r="D332" s="12">
        <f t="shared" si="7"/>
        <v>1.9964111724890827</v>
      </c>
    </row>
    <row r="333" spans="1:4" x14ac:dyDescent="0.2">
      <c r="A333" s="13">
        <v>37742</v>
      </c>
      <c r="B333" s="26">
        <v>1.829</v>
      </c>
      <c r="C333" s="12">
        <v>1.4510000000000001</v>
      </c>
      <c r="D333" s="12">
        <f t="shared" si="7"/>
        <v>1.8927227971569165</v>
      </c>
    </row>
    <row r="334" spans="1:4" x14ac:dyDescent="0.2">
      <c r="A334" s="13">
        <v>37773</v>
      </c>
      <c r="B334" s="26">
        <v>1.831</v>
      </c>
      <c r="C334" s="12">
        <v>1.4239999999999999</v>
      </c>
      <c r="D334" s="12">
        <f t="shared" si="7"/>
        <v>1.8554743331512835</v>
      </c>
    </row>
    <row r="335" spans="1:4" x14ac:dyDescent="0.2">
      <c r="A335" s="13">
        <v>37803</v>
      </c>
      <c r="B335" s="26">
        <v>1.837</v>
      </c>
      <c r="C335" s="12">
        <v>1.4350000000000001</v>
      </c>
      <c r="D335" s="12">
        <f t="shared" si="7"/>
        <v>1.8637001959716932</v>
      </c>
    </row>
    <row r="336" spans="1:4" x14ac:dyDescent="0.2">
      <c r="A336" s="13">
        <v>37834</v>
      </c>
      <c r="B336" s="26">
        <v>1.845</v>
      </c>
      <c r="C336" s="12">
        <v>1.4850000000000001</v>
      </c>
      <c r="D336" s="12">
        <f t="shared" si="7"/>
        <v>1.9202748292682927</v>
      </c>
    </row>
    <row r="337" spans="1:4" x14ac:dyDescent="0.2">
      <c r="A337" s="13">
        <v>37865</v>
      </c>
      <c r="B337" s="26">
        <v>1.851</v>
      </c>
      <c r="C337" s="12">
        <v>1.4610000000000001</v>
      </c>
      <c r="D337" s="12">
        <f t="shared" si="7"/>
        <v>1.8831161296596435</v>
      </c>
    </row>
    <row r="338" spans="1:4" x14ac:dyDescent="0.2">
      <c r="A338" s="13">
        <v>37895</v>
      </c>
      <c r="B338" s="26">
        <v>1.849</v>
      </c>
      <c r="C338" s="12">
        <v>1.4810000000000001</v>
      </c>
      <c r="D338" s="12">
        <f t="shared" si="7"/>
        <v>1.9109593704705248</v>
      </c>
    </row>
    <row r="339" spans="1:4" x14ac:dyDescent="0.2">
      <c r="A339" s="13">
        <v>37926</v>
      </c>
      <c r="B339" s="26">
        <v>1.85</v>
      </c>
      <c r="C339" s="12">
        <v>1.482</v>
      </c>
      <c r="D339" s="12">
        <f t="shared" si="7"/>
        <v>1.911216038918919</v>
      </c>
    </row>
    <row r="340" spans="1:4" x14ac:dyDescent="0.2">
      <c r="A340" s="13">
        <v>37956</v>
      </c>
      <c r="B340" s="26">
        <v>1.855</v>
      </c>
      <c r="C340" s="12">
        <v>1.49</v>
      </c>
      <c r="D340" s="12">
        <f t="shared" si="7"/>
        <v>1.9163536603773585</v>
      </c>
    </row>
    <row r="341" spans="1:4" x14ac:dyDescent="0.2">
      <c r="A341" s="13">
        <v>37987</v>
      </c>
      <c r="B341" s="26">
        <v>1.863</v>
      </c>
      <c r="C341" s="12">
        <v>1.5509999999999999</v>
      </c>
      <c r="D341" s="12">
        <f t="shared" si="7"/>
        <v>1.9862424025764895</v>
      </c>
    </row>
    <row r="342" spans="1:4" x14ac:dyDescent="0.2">
      <c r="A342" s="13">
        <v>38018</v>
      </c>
      <c r="B342" s="26">
        <v>1.867</v>
      </c>
      <c r="C342" s="12">
        <v>1.5820000000000001</v>
      </c>
      <c r="D342" s="12">
        <f t="shared" si="7"/>
        <v>2.0216011098018214</v>
      </c>
    </row>
    <row r="343" spans="1:4" x14ac:dyDescent="0.2">
      <c r="A343" s="13">
        <v>38047</v>
      </c>
      <c r="B343" s="26">
        <v>1.871</v>
      </c>
      <c r="C343" s="12">
        <v>1.629</v>
      </c>
      <c r="D343" s="12">
        <f t="shared" si="7"/>
        <v>2.0772109481560661</v>
      </c>
    </row>
    <row r="344" spans="1:4" x14ac:dyDescent="0.2">
      <c r="A344" s="13">
        <v>38078</v>
      </c>
      <c r="B344" s="26">
        <v>1.8740000000000001</v>
      </c>
      <c r="C344" s="12">
        <v>1.6919999999999999</v>
      </c>
      <c r="D344" s="12">
        <f t="shared" si="7"/>
        <v>2.1540911590181429</v>
      </c>
    </row>
    <row r="345" spans="1:4" x14ac:dyDescent="0.2">
      <c r="A345" s="13">
        <v>38108</v>
      </c>
      <c r="B345" s="26">
        <v>1.8819999999999999</v>
      </c>
      <c r="C345" s="12">
        <v>1.746</v>
      </c>
      <c r="D345" s="12">
        <f t="shared" si="7"/>
        <v>2.2133899128586614</v>
      </c>
    </row>
    <row r="346" spans="1:4" x14ac:dyDescent="0.2">
      <c r="A346" s="13">
        <v>38139</v>
      </c>
      <c r="B346" s="26">
        <v>1.889</v>
      </c>
      <c r="C346" s="12">
        <v>1.7110000000000001</v>
      </c>
      <c r="D346" s="12">
        <f t="shared" si="7"/>
        <v>2.1609830365272629</v>
      </c>
    </row>
    <row r="347" spans="1:4" x14ac:dyDescent="0.2">
      <c r="A347" s="13">
        <v>38169</v>
      </c>
      <c r="B347" s="26">
        <v>1.891</v>
      </c>
      <c r="C347" s="12">
        <v>1.7390000000000001</v>
      </c>
      <c r="D347" s="12">
        <f t="shared" si="7"/>
        <v>2.1940239259650975</v>
      </c>
    </row>
    <row r="348" spans="1:4" x14ac:dyDescent="0.2">
      <c r="A348" s="13">
        <v>38200</v>
      </c>
      <c r="B348" s="26">
        <v>1.8919999999999999</v>
      </c>
      <c r="C348" s="12">
        <v>1.833</v>
      </c>
      <c r="D348" s="12">
        <f t="shared" si="7"/>
        <v>2.311397498942918</v>
      </c>
    </row>
    <row r="349" spans="1:4" x14ac:dyDescent="0.2">
      <c r="A349" s="13">
        <v>38231</v>
      </c>
      <c r="B349" s="26">
        <v>1.8979999999999999</v>
      </c>
      <c r="C349" s="12">
        <v>1.917</v>
      </c>
      <c r="D349" s="12">
        <f t="shared" si="7"/>
        <v>2.4096791001053743</v>
      </c>
    </row>
    <row r="350" spans="1:4" x14ac:dyDescent="0.2">
      <c r="A350" s="13">
        <v>38261</v>
      </c>
      <c r="B350" s="26">
        <v>1.9079999999999999</v>
      </c>
      <c r="C350" s="12">
        <v>2.1339999999999999</v>
      </c>
      <c r="D350" s="12">
        <f t="shared" si="7"/>
        <v>2.6683902851153039</v>
      </c>
    </row>
    <row r="351" spans="1:4" x14ac:dyDescent="0.2">
      <c r="A351" s="13">
        <v>38292</v>
      </c>
      <c r="B351" s="26">
        <v>1.917</v>
      </c>
      <c r="C351" s="12">
        <v>2.1469999999999998</v>
      </c>
      <c r="D351" s="12">
        <f t="shared" si="7"/>
        <v>2.6720417381324983</v>
      </c>
    </row>
    <row r="352" spans="1:4" x14ac:dyDescent="0.2">
      <c r="A352" s="13">
        <v>38322</v>
      </c>
      <c r="B352" s="26">
        <v>1.917</v>
      </c>
      <c r="C352" s="12">
        <v>2.0089999999999999</v>
      </c>
      <c r="D352" s="12">
        <f t="shared" si="7"/>
        <v>2.5002942952529992</v>
      </c>
    </row>
    <row r="353" spans="1:4" x14ac:dyDescent="0.2">
      <c r="A353" s="13">
        <v>38353</v>
      </c>
      <c r="B353" s="26">
        <v>1.9159999999999999</v>
      </c>
      <c r="C353" s="12">
        <v>1.9588000000000001</v>
      </c>
      <c r="D353" s="12">
        <f t="shared" si="7"/>
        <v>2.4390903991649271</v>
      </c>
    </row>
    <row r="354" spans="1:4" x14ac:dyDescent="0.2">
      <c r="A354" s="13">
        <v>38384</v>
      </c>
      <c r="B354" s="26">
        <v>1.9239999999999999</v>
      </c>
      <c r="C354" s="12">
        <v>2.0267499999999998</v>
      </c>
      <c r="D354" s="12">
        <f t="shared" si="7"/>
        <v>2.5132079225571724</v>
      </c>
    </row>
    <row r="355" spans="1:4" x14ac:dyDescent="0.2">
      <c r="A355" s="13">
        <v>38412</v>
      </c>
      <c r="B355" s="26">
        <v>1.931</v>
      </c>
      <c r="C355" s="12">
        <v>2.2137500000000001</v>
      </c>
      <c r="D355" s="12">
        <f t="shared" si="7"/>
        <v>2.735140287415847</v>
      </c>
    </row>
    <row r="356" spans="1:4" x14ac:dyDescent="0.2">
      <c r="A356" s="13">
        <v>38443</v>
      </c>
      <c r="B356" s="26">
        <v>1.9370000000000001</v>
      </c>
      <c r="C356" s="12">
        <v>2.29175</v>
      </c>
      <c r="D356" s="12">
        <f t="shared" si="7"/>
        <v>2.8227403113061436</v>
      </c>
    </row>
    <row r="357" spans="1:4" x14ac:dyDescent="0.2">
      <c r="A357" s="13">
        <v>38473</v>
      </c>
      <c r="B357" s="26">
        <v>1.9359999999999999</v>
      </c>
      <c r="C357" s="12">
        <v>2.1987999999999999</v>
      </c>
      <c r="D357" s="12">
        <f t="shared" si="7"/>
        <v>2.7096530190082646</v>
      </c>
    </row>
    <row r="358" spans="1:4" x14ac:dyDescent="0.2">
      <c r="A358" s="13">
        <v>38504</v>
      </c>
      <c r="B358" s="26">
        <v>1.9370000000000001</v>
      </c>
      <c r="C358" s="12">
        <v>2.2897500000000002</v>
      </c>
      <c r="D358" s="12">
        <f t="shared" si="7"/>
        <v>2.8202769184305629</v>
      </c>
    </row>
    <row r="359" spans="1:4" x14ac:dyDescent="0.2">
      <c r="A359" s="13">
        <v>38534</v>
      </c>
      <c r="B359" s="26">
        <v>1.9490000000000001</v>
      </c>
      <c r="C359" s="12">
        <v>2.3725000000000001</v>
      </c>
      <c r="D359" s="12">
        <f t="shared" si="7"/>
        <v>2.9042078040020525</v>
      </c>
    </row>
    <row r="360" spans="1:4" x14ac:dyDescent="0.2">
      <c r="A360" s="13">
        <v>38565</v>
      </c>
      <c r="B360" s="26">
        <v>1.9610000000000001</v>
      </c>
      <c r="C360" s="12">
        <v>2.5</v>
      </c>
      <c r="D360" s="12">
        <f t="shared" si="7"/>
        <v>3.0415553289138191</v>
      </c>
    </row>
    <row r="361" spans="1:4" x14ac:dyDescent="0.2">
      <c r="A361" s="13">
        <v>38596</v>
      </c>
      <c r="B361" s="26">
        <v>1.988</v>
      </c>
      <c r="C361" s="12">
        <v>2.8187500000000001</v>
      </c>
      <c r="D361" s="12">
        <f t="shared" si="7"/>
        <v>3.3827779049295774</v>
      </c>
    </row>
    <row r="362" spans="1:4" x14ac:dyDescent="0.2">
      <c r="A362" s="13">
        <v>38626</v>
      </c>
      <c r="B362" s="26">
        <v>1.9910000000000001</v>
      </c>
      <c r="C362" s="12">
        <v>3.0950000000000002</v>
      </c>
      <c r="D362" s="12">
        <f t="shared" si="7"/>
        <v>3.7087084982420895</v>
      </c>
    </row>
    <row r="363" spans="1:4" x14ac:dyDescent="0.2">
      <c r="A363" s="13">
        <v>38657</v>
      </c>
      <c r="B363" s="26">
        <v>1.9810000000000001</v>
      </c>
      <c r="C363" s="12">
        <v>2.573</v>
      </c>
      <c r="D363" s="12">
        <f t="shared" si="7"/>
        <v>3.0987648197879856</v>
      </c>
    </row>
    <row r="364" spans="1:4" x14ac:dyDescent="0.2">
      <c r="A364" s="13">
        <v>38687</v>
      </c>
      <c r="B364" s="26">
        <v>1.9810000000000001</v>
      </c>
      <c r="C364" s="12">
        <v>2.4427500000000002</v>
      </c>
      <c r="D364" s="12">
        <f t="shared" si="7"/>
        <v>2.941899636042403</v>
      </c>
    </row>
    <row r="365" spans="1:4" x14ac:dyDescent="0.2">
      <c r="A365" s="13">
        <v>38718</v>
      </c>
      <c r="B365" s="26">
        <v>1.9930000000000001</v>
      </c>
      <c r="C365" s="12">
        <v>2.4674</v>
      </c>
      <c r="D365" s="12">
        <f t="shared" si="7"/>
        <v>2.9536944557952833</v>
      </c>
    </row>
    <row r="366" spans="1:4" x14ac:dyDescent="0.2">
      <c r="A366" s="13">
        <v>38749</v>
      </c>
      <c r="B366" s="26">
        <v>1.994</v>
      </c>
      <c r="C366" s="12">
        <v>2.47525</v>
      </c>
      <c r="D366" s="12">
        <f t="shared" si="7"/>
        <v>2.9616055912738215</v>
      </c>
    </row>
    <row r="367" spans="1:4" x14ac:dyDescent="0.2">
      <c r="A367" s="13">
        <v>38777</v>
      </c>
      <c r="B367" s="26">
        <v>1.9970000000000001</v>
      </c>
      <c r="C367" s="12">
        <v>2.5585</v>
      </c>
      <c r="D367" s="12">
        <f t="shared" si="7"/>
        <v>3.0566144546820233</v>
      </c>
    </row>
    <row r="368" spans="1:4" x14ac:dyDescent="0.2">
      <c r="A368" s="13">
        <v>38808</v>
      </c>
      <c r="B368" s="26">
        <v>2.0070000000000001</v>
      </c>
      <c r="C368" s="12">
        <v>2.7280000000000002</v>
      </c>
      <c r="D368" s="12">
        <f t="shared" si="7"/>
        <v>3.2428756791230691</v>
      </c>
    </row>
    <row r="369" spans="1:4" x14ac:dyDescent="0.2">
      <c r="A369" s="13">
        <v>38838</v>
      </c>
      <c r="B369" s="26">
        <v>2.0129999999999999</v>
      </c>
      <c r="C369" s="12">
        <v>2.8965999999999998</v>
      </c>
      <c r="D369" s="12">
        <f t="shared" si="7"/>
        <v>3.4330336282165921</v>
      </c>
    </row>
    <row r="370" spans="1:4" x14ac:dyDescent="0.2">
      <c r="A370" s="13">
        <v>38869</v>
      </c>
      <c r="B370" s="26">
        <v>2.0179999999999998</v>
      </c>
      <c r="C370" s="12">
        <v>2.8975</v>
      </c>
      <c r="D370" s="12">
        <f t="shared" si="7"/>
        <v>3.425591630327057</v>
      </c>
    </row>
    <row r="371" spans="1:4" x14ac:dyDescent="0.2">
      <c r="A371" s="13">
        <v>38899</v>
      </c>
      <c r="B371" s="26">
        <v>2.0289999999999999</v>
      </c>
      <c r="C371" s="12">
        <v>2.9336000000000002</v>
      </c>
      <c r="D371" s="12">
        <f t="shared" si="7"/>
        <v>3.4494682827008383</v>
      </c>
    </row>
    <row r="372" spans="1:4" x14ac:dyDescent="0.2">
      <c r="A372" s="13">
        <v>38930</v>
      </c>
      <c r="B372" s="26">
        <v>2.0379999999999998</v>
      </c>
      <c r="C372" s="12">
        <v>3.0449999999999999</v>
      </c>
      <c r="D372" s="12">
        <f t="shared" si="7"/>
        <v>3.5646461334641812</v>
      </c>
    </row>
    <row r="373" spans="1:4" x14ac:dyDescent="0.2">
      <c r="A373" s="13">
        <v>38961</v>
      </c>
      <c r="B373" s="26">
        <v>2.028</v>
      </c>
      <c r="C373" s="12">
        <v>2.7829999999999999</v>
      </c>
      <c r="D373" s="12">
        <f t="shared" si="7"/>
        <v>3.2739991459566071</v>
      </c>
    </row>
    <row r="374" spans="1:4" x14ac:dyDescent="0.2">
      <c r="A374" s="13">
        <v>38991</v>
      </c>
      <c r="B374" s="26">
        <v>2.0190000000000001</v>
      </c>
      <c r="C374" s="12">
        <v>2.5192000000000001</v>
      </c>
      <c r="D374" s="12">
        <f t="shared" si="7"/>
        <v>2.9768683918771668</v>
      </c>
    </row>
    <row r="375" spans="1:4" x14ac:dyDescent="0.2">
      <c r="A375" s="13">
        <v>39022</v>
      </c>
      <c r="B375" s="26">
        <v>2.02</v>
      </c>
      <c r="C375" s="12">
        <v>2.5445000000000002</v>
      </c>
      <c r="D375" s="12">
        <f t="shared" si="7"/>
        <v>3.0052761990099013</v>
      </c>
    </row>
    <row r="376" spans="1:4" x14ac:dyDescent="0.2">
      <c r="A376" s="13">
        <v>39052</v>
      </c>
      <c r="B376" s="26">
        <v>2.0310000000000001</v>
      </c>
      <c r="C376" s="12">
        <v>2.6102500000000002</v>
      </c>
      <c r="D376" s="12">
        <f t="shared" si="7"/>
        <v>3.066235356474643</v>
      </c>
    </row>
    <row r="377" spans="1:4" x14ac:dyDescent="0.2">
      <c r="A377" s="13">
        <v>39083</v>
      </c>
      <c r="B377" s="26">
        <v>2.03437</v>
      </c>
      <c r="C377" s="12">
        <v>2.4845999999999999</v>
      </c>
      <c r="D377" s="12">
        <f t="shared" si="7"/>
        <v>2.9138007056730095</v>
      </c>
    </row>
    <row r="378" spans="1:4" x14ac:dyDescent="0.2">
      <c r="A378" s="13">
        <v>39114</v>
      </c>
      <c r="B378" s="26">
        <v>2.0422600000000002</v>
      </c>
      <c r="C378" s="12">
        <v>2.4882499999999999</v>
      </c>
      <c r="D378" s="12">
        <f t="shared" si="7"/>
        <v>2.9068076038310493</v>
      </c>
    </row>
    <row r="379" spans="1:4" x14ac:dyDescent="0.2">
      <c r="A379" s="13">
        <v>39142</v>
      </c>
      <c r="B379" s="26">
        <v>2.05288</v>
      </c>
      <c r="C379" s="12">
        <v>2.6669999999999998</v>
      </c>
      <c r="D379" s="12">
        <f t="shared" si="7"/>
        <v>3.0995079751373678</v>
      </c>
    </row>
    <row r="380" spans="1:4" x14ac:dyDescent="0.2">
      <c r="A380" s="13">
        <v>39173</v>
      </c>
      <c r="B380" s="26">
        <v>2.05904</v>
      </c>
      <c r="C380" s="12">
        <v>2.8338000000000001</v>
      </c>
      <c r="D380" s="12">
        <f t="shared" si="7"/>
        <v>3.2835052766337709</v>
      </c>
    </row>
    <row r="381" spans="1:4" x14ac:dyDescent="0.2">
      <c r="A381" s="13">
        <v>39203</v>
      </c>
      <c r="B381" s="26">
        <v>2.0675500000000002</v>
      </c>
      <c r="C381" s="12">
        <v>2.7962500000000001</v>
      </c>
      <c r="D381" s="12">
        <f t="shared" si="7"/>
        <v>3.2266605716911321</v>
      </c>
    </row>
    <row r="382" spans="1:4" x14ac:dyDescent="0.2">
      <c r="A382" s="13">
        <v>39234</v>
      </c>
      <c r="B382" s="26">
        <v>2.0723400000000001</v>
      </c>
      <c r="C382" s="12">
        <v>2.80775</v>
      </c>
      <c r="D382" s="12">
        <f t="shared" si="7"/>
        <v>3.2324419347211366</v>
      </c>
    </row>
    <row r="383" spans="1:4" x14ac:dyDescent="0.2">
      <c r="A383" s="13">
        <v>39264</v>
      </c>
      <c r="B383" s="26">
        <v>2.0760299999999998</v>
      </c>
      <c r="C383" s="12">
        <v>2.8683999999999998</v>
      </c>
      <c r="D383" s="12">
        <f t="shared" si="7"/>
        <v>3.2963961245261388</v>
      </c>
    </row>
    <row r="384" spans="1:4" x14ac:dyDescent="0.2">
      <c r="A384" s="13">
        <v>39295</v>
      </c>
      <c r="B384" s="26">
        <v>2.07667</v>
      </c>
      <c r="C384" s="12">
        <v>2.8690000000000002</v>
      </c>
      <c r="D384" s="12">
        <f t="shared" si="7"/>
        <v>3.2960695363249819</v>
      </c>
    </row>
    <row r="385" spans="1:4" x14ac:dyDescent="0.2">
      <c r="A385" s="13">
        <v>39326</v>
      </c>
      <c r="B385" s="26">
        <v>2.0854699999999999</v>
      </c>
      <c r="C385" s="12">
        <v>2.9532500000000002</v>
      </c>
      <c r="D385" s="12">
        <f t="shared" si="7"/>
        <v>3.378543943091965</v>
      </c>
    </row>
    <row r="386" spans="1:4" x14ac:dyDescent="0.2">
      <c r="A386" s="13">
        <v>39356</v>
      </c>
      <c r="B386" s="26">
        <v>2.0918999999999999</v>
      </c>
      <c r="C386" s="12">
        <v>3.0746000000000002</v>
      </c>
      <c r="D386" s="12">
        <f t="shared" si="7"/>
        <v>3.5065578572589517</v>
      </c>
    </row>
    <row r="387" spans="1:4" x14ac:dyDescent="0.2">
      <c r="A387" s="13">
        <v>39387</v>
      </c>
      <c r="B387" s="26">
        <v>2.1083400000000001</v>
      </c>
      <c r="C387" s="12">
        <v>3.3955000000000002</v>
      </c>
      <c r="D387" s="12">
        <f t="shared" si="7"/>
        <v>3.8423453133745031</v>
      </c>
    </row>
    <row r="388" spans="1:4" x14ac:dyDescent="0.2">
      <c r="A388" s="13">
        <v>39417</v>
      </c>
      <c r="B388" s="26">
        <v>2.1144500000000002</v>
      </c>
      <c r="C388" s="12">
        <v>3.3405999999999998</v>
      </c>
      <c r="D388" s="12">
        <f t="shared" si="7"/>
        <v>3.7692970359195055</v>
      </c>
    </row>
    <row r="389" spans="1:4" x14ac:dyDescent="0.2">
      <c r="A389" s="13">
        <v>39448</v>
      </c>
      <c r="B389" s="26">
        <v>2.12174</v>
      </c>
      <c r="C389" s="12">
        <v>3.30775</v>
      </c>
      <c r="D389" s="12">
        <f t="shared" si="7"/>
        <v>3.719407994853281</v>
      </c>
    </row>
    <row r="390" spans="1:4" x14ac:dyDescent="0.2">
      <c r="A390" s="13">
        <v>39479</v>
      </c>
      <c r="B390" s="26">
        <v>2.1268699999999998</v>
      </c>
      <c r="C390" s="12">
        <v>3.3769999999999998</v>
      </c>
      <c r="D390" s="12">
        <f t="shared" si="7"/>
        <v>3.7881173235787804</v>
      </c>
    </row>
    <row r="391" spans="1:4" x14ac:dyDescent="0.2">
      <c r="A391" s="13">
        <v>39508</v>
      </c>
      <c r="B391" s="26">
        <v>2.1344799999999999</v>
      </c>
      <c r="C391" s="12">
        <v>3.8807999999999998</v>
      </c>
      <c r="D391" s="12">
        <f t="shared" si="7"/>
        <v>4.3377296188298793</v>
      </c>
    </row>
    <row r="392" spans="1:4" x14ac:dyDescent="0.2">
      <c r="A392" s="13">
        <v>39539</v>
      </c>
      <c r="B392" s="26">
        <v>2.1394199999999999</v>
      </c>
      <c r="C392" s="12">
        <v>4.0834999999999999</v>
      </c>
      <c r="D392" s="12">
        <f t="shared" si="7"/>
        <v>4.5537566097353492</v>
      </c>
    </row>
    <row r="393" spans="1:4" x14ac:dyDescent="0.2">
      <c r="A393" s="13">
        <v>39569</v>
      </c>
      <c r="B393" s="26">
        <v>2.1520800000000002</v>
      </c>
      <c r="C393" s="12">
        <v>4.4249999999999998</v>
      </c>
      <c r="D393" s="12">
        <f t="shared" si="7"/>
        <v>4.9055552302888366</v>
      </c>
    </row>
    <row r="394" spans="1:4" x14ac:dyDescent="0.2">
      <c r="A394" s="13">
        <v>39600</v>
      </c>
      <c r="B394" s="26">
        <v>2.1746300000000001</v>
      </c>
      <c r="C394" s="12">
        <v>4.6768000000000001</v>
      </c>
      <c r="D394" s="12">
        <f t="shared" si="7"/>
        <v>5.1309375538827293</v>
      </c>
    </row>
    <row r="395" spans="1:4" x14ac:dyDescent="0.2">
      <c r="A395" s="13">
        <v>39630</v>
      </c>
      <c r="B395" s="26">
        <v>2.1901600000000001</v>
      </c>
      <c r="C395" s="12">
        <v>4.7030000000000003</v>
      </c>
      <c r="D395" s="12">
        <f t="shared" ref="D395:D484" si="8">C395*$B$485/B395</f>
        <v>5.1230953848120686</v>
      </c>
    </row>
    <row r="396" spans="1:4" x14ac:dyDescent="0.2">
      <c r="A396" s="13">
        <v>39661</v>
      </c>
      <c r="B396" s="26">
        <v>2.1869000000000001</v>
      </c>
      <c r="C396" s="12">
        <v>4.3017500000000002</v>
      </c>
      <c r="D396" s="12">
        <f t="shared" si="8"/>
        <v>4.6929891366774887</v>
      </c>
    </row>
    <row r="397" spans="1:4" x14ac:dyDescent="0.2">
      <c r="A397" s="13">
        <v>39692</v>
      </c>
      <c r="B397" s="26">
        <v>2.1887699999999999</v>
      </c>
      <c r="C397" s="12">
        <v>4.024</v>
      </c>
      <c r="D397" s="12">
        <f t="shared" si="8"/>
        <v>4.3862274720505123</v>
      </c>
    </row>
    <row r="398" spans="1:4" x14ac:dyDescent="0.2">
      <c r="A398" s="13">
        <v>39722</v>
      </c>
      <c r="B398" s="26">
        <v>2.16995</v>
      </c>
      <c r="C398" s="12">
        <v>3.5760000000000001</v>
      </c>
      <c r="D398" s="12">
        <f t="shared" si="8"/>
        <v>3.9317064890896103</v>
      </c>
    </row>
    <row r="399" spans="1:4" x14ac:dyDescent="0.2">
      <c r="A399" s="13">
        <v>39753</v>
      </c>
      <c r="B399" s="26">
        <v>2.1315300000000001</v>
      </c>
      <c r="C399" s="12">
        <v>2.8762500000000002</v>
      </c>
      <c r="D399" s="12">
        <f t="shared" si="8"/>
        <v>3.2193521766055366</v>
      </c>
    </row>
    <row r="400" spans="1:4" x14ac:dyDescent="0.2">
      <c r="A400" s="13">
        <v>39783</v>
      </c>
      <c r="B400" s="26">
        <v>2.1139800000000002</v>
      </c>
      <c r="C400" s="12">
        <v>2.4489999999999998</v>
      </c>
      <c r="D400" s="12">
        <f t="shared" si="8"/>
        <v>2.7638929431688091</v>
      </c>
    </row>
    <row r="401" spans="1:4" x14ac:dyDescent="0.2">
      <c r="A401" s="13">
        <v>39814</v>
      </c>
      <c r="B401" s="26">
        <v>2.1193300000000002</v>
      </c>
      <c r="C401" s="12">
        <v>2.2922500000000001</v>
      </c>
      <c r="D401" s="12">
        <f t="shared" si="8"/>
        <v>2.5804574469289823</v>
      </c>
    </row>
    <row r="402" spans="1:4" x14ac:dyDescent="0.2">
      <c r="A402" s="13">
        <v>39845</v>
      </c>
      <c r="B402" s="26">
        <v>2.1270500000000001</v>
      </c>
      <c r="C402" s="12">
        <v>2.1952500000000001</v>
      </c>
      <c r="D402" s="12">
        <f t="shared" si="8"/>
        <v>2.46229222115136</v>
      </c>
    </row>
    <row r="403" spans="1:4" x14ac:dyDescent="0.2">
      <c r="A403" s="13">
        <v>39873</v>
      </c>
      <c r="B403" s="26">
        <v>2.1249500000000001</v>
      </c>
      <c r="C403" s="12">
        <v>2.0920000000000001</v>
      </c>
      <c r="D403" s="12">
        <f t="shared" si="8"/>
        <v>2.3488012574413517</v>
      </c>
    </row>
    <row r="404" spans="1:4" x14ac:dyDescent="0.2">
      <c r="A404" s="13">
        <v>39904</v>
      </c>
      <c r="B404" s="26">
        <v>2.1270899999999999</v>
      </c>
      <c r="C404" s="12">
        <v>2.2197499999999999</v>
      </c>
      <c r="D404" s="12">
        <f t="shared" si="8"/>
        <v>2.4897257149438903</v>
      </c>
    </row>
    <row r="405" spans="1:4" x14ac:dyDescent="0.2">
      <c r="A405" s="13">
        <v>39934</v>
      </c>
      <c r="B405" s="26">
        <v>2.13022</v>
      </c>
      <c r="C405" s="12">
        <v>2.2265000000000001</v>
      </c>
      <c r="D405" s="12">
        <f t="shared" si="8"/>
        <v>2.4936273220606324</v>
      </c>
    </row>
    <row r="406" spans="1:4" x14ac:dyDescent="0.2">
      <c r="A406" s="13">
        <v>39965</v>
      </c>
      <c r="B406" s="26">
        <v>2.1478999999999999</v>
      </c>
      <c r="C406" s="12">
        <v>2.5291999999999999</v>
      </c>
      <c r="D406" s="12">
        <f t="shared" si="8"/>
        <v>2.8093278286698635</v>
      </c>
    </row>
    <row r="407" spans="1:4" x14ac:dyDescent="0.2">
      <c r="A407" s="13">
        <v>39995</v>
      </c>
      <c r="B407" s="26">
        <v>2.1472600000000002</v>
      </c>
      <c r="C407" s="12">
        <v>2.54</v>
      </c>
      <c r="D407" s="12">
        <f t="shared" si="8"/>
        <v>2.8221649171502285</v>
      </c>
    </row>
    <row r="408" spans="1:4" x14ac:dyDescent="0.2">
      <c r="A408" s="13">
        <v>40026</v>
      </c>
      <c r="B408" s="26">
        <v>2.1544500000000002</v>
      </c>
      <c r="C408" s="12">
        <v>2.6337999999999999</v>
      </c>
      <c r="D408" s="12">
        <f t="shared" si="8"/>
        <v>2.9166188608693631</v>
      </c>
    </row>
    <row r="409" spans="1:4" x14ac:dyDescent="0.2">
      <c r="A409" s="13">
        <v>40057</v>
      </c>
      <c r="B409" s="26">
        <v>2.1586099999999999</v>
      </c>
      <c r="C409" s="12">
        <v>2.6259999999999999</v>
      </c>
      <c r="D409" s="12">
        <f t="shared" si="8"/>
        <v>2.9023771297270002</v>
      </c>
    </row>
    <row r="410" spans="1:4" x14ac:dyDescent="0.2">
      <c r="A410" s="13">
        <v>40087</v>
      </c>
      <c r="B410" s="26">
        <v>2.1650900000000002</v>
      </c>
      <c r="C410" s="12">
        <v>2.6720000000000002</v>
      </c>
      <c r="D410" s="12">
        <f t="shared" si="8"/>
        <v>2.944379638721716</v>
      </c>
    </row>
    <row r="411" spans="1:4" x14ac:dyDescent="0.2">
      <c r="A411" s="13">
        <v>40118</v>
      </c>
      <c r="B411" s="26">
        <v>2.1723400000000002</v>
      </c>
      <c r="C411" s="12">
        <v>2.7921999999999998</v>
      </c>
      <c r="D411" s="12">
        <f t="shared" si="8"/>
        <v>3.0665639776462248</v>
      </c>
    </row>
    <row r="412" spans="1:4" x14ac:dyDescent="0.2">
      <c r="A412" s="13">
        <v>40148</v>
      </c>
      <c r="B412" s="26">
        <v>2.17347</v>
      </c>
      <c r="C412" s="12">
        <v>2.7444999999999999</v>
      </c>
      <c r="D412" s="12">
        <f t="shared" si="8"/>
        <v>3.0126098460066162</v>
      </c>
    </row>
    <row r="413" spans="1:4" x14ac:dyDescent="0.2">
      <c r="A413" s="13">
        <v>40179</v>
      </c>
      <c r="B413" s="26">
        <v>2.1746599999999998</v>
      </c>
      <c r="C413" s="12">
        <v>2.8447499999999999</v>
      </c>
      <c r="D413" s="12">
        <f t="shared" si="8"/>
        <v>3.1209445021290687</v>
      </c>
    </row>
    <row r="414" spans="1:4" x14ac:dyDescent="0.2">
      <c r="A414" s="13">
        <v>40210</v>
      </c>
      <c r="B414" s="26">
        <v>2.1725099999999999</v>
      </c>
      <c r="C414" s="12">
        <v>2.7845</v>
      </c>
      <c r="D414" s="12">
        <f t="shared" si="8"/>
        <v>3.0578680705727481</v>
      </c>
    </row>
    <row r="415" spans="1:4" x14ac:dyDescent="0.2">
      <c r="A415" s="13">
        <v>40238</v>
      </c>
      <c r="B415" s="26">
        <v>2.1730499999999999</v>
      </c>
      <c r="C415" s="12">
        <v>2.9148000000000001</v>
      </c>
      <c r="D415" s="12">
        <f t="shared" si="8"/>
        <v>3.2001648286049562</v>
      </c>
    </row>
    <row r="416" spans="1:4" x14ac:dyDescent="0.2">
      <c r="A416" s="13">
        <v>40269</v>
      </c>
      <c r="B416" s="26">
        <v>2.1737600000000001</v>
      </c>
      <c r="C416" s="12">
        <v>3.0590000000000002</v>
      </c>
      <c r="D416" s="12">
        <f t="shared" si="8"/>
        <v>3.3573853433681728</v>
      </c>
    </row>
    <row r="417" spans="1:4" x14ac:dyDescent="0.2">
      <c r="A417" s="13">
        <v>40299</v>
      </c>
      <c r="B417" s="26">
        <v>2.17299</v>
      </c>
      <c r="C417" s="12">
        <v>3.0688</v>
      </c>
      <c r="D417" s="12">
        <f t="shared" si="8"/>
        <v>3.3693347713519164</v>
      </c>
    </row>
    <row r="418" spans="1:4" x14ac:dyDescent="0.2">
      <c r="A418" s="13">
        <v>40330</v>
      </c>
      <c r="B418" s="26">
        <v>2.1728499999999999</v>
      </c>
      <c r="C418" s="12">
        <v>2.9477500000000001</v>
      </c>
      <c r="D418" s="12">
        <f t="shared" si="8"/>
        <v>3.2366385894102221</v>
      </c>
    </row>
    <row r="419" spans="1:4" x14ac:dyDescent="0.2">
      <c r="A419" s="13">
        <v>40360</v>
      </c>
      <c r="B419" s="26">
        <v>2.1767699999999999</v>
      </c>
      <c r="C419" s="12">
        <v>2.9112499999999999</v>
      </c>
      <c r="D419" s="12">
        <f t="shared" si="8"/>
        <v>3.1908050023658907</v>
      </c>
    </row>
    <row r="420" spans="1:4" x14ac:dyDescent="0.2">
      <c r="A420" s="13">
        <v>40391</v>
      </c>
      <c r="B420" s="26">
        <v>2.1801200000000001</v>
      </c>
      <c r="C420" s="12">
        <v>2.9586000000000001</v>
      </c>
      <c r="D420" s="12">
        <f t="shared" si="8"/>
        <v>3.2377190455571254</v>
      </c>
    </row>
    <row r="421" spans="1:4" x14ac:dyDescent="0.2">
      <c r="A421" s="13">
        <v>40422</v>
      </c>
      <c r="B421" s="26">
        <v>2.1828099999999999</v>
      </c>
      <c r="C421" s="12">
        <v>2.94625</v>
      </c>
      <c r="D421" s="12">
        <f t="shared" si="8"/>
        <v>3.2202305583170316</v>
      </c>
    </row>
    <row r="422" spans="1:4" x14ac:dyDescent="0.2">
      <c r="A422" s="13">
        <v>40452</v>
      </c>
      <c r="B422" s="26">
        <v>2.1902400000000002</v>
      </c>
      <c r="C422" s="12">
        <v>3.0514999999999999</v>
      </c>
      <c r="D422" s="12">
        <f t="shared" si="8"/>
        <v>3.3239537648842132</v>
      </c>
    </row>
    <row r="423" spans="1:4" x14ac:dyDescent="0.2">
      <c r="A423" s="13">
        <v>40483</v>
      </c>
      <c r="B423" s="26">
        <v>2.1954400000000001</v>
      </c>
      <c r="C423" s="12">
        <v>3.14</v>
      </c>
      <c r="D423" s="12">
        <f t="shared" si="8"/>
        <v>3.4122542360529096</v>
      </c>
    </row>
    <row r="424" spans="1:4" x14ac:dyDescent="0.2">
      <c r="A424" s="13">
        <v>40513</v>
      </c>
      <c r="B424" s="26">
        <v>2.2043699999999999</v>
      </c>
      <c r="C424" s="12">
        <v>3.2425000000000002</v>
      </c>
      <c r="D424" s="12">
        <f t="shared" si="8"/>
        <v>3.5093670890095585</v>
      </c>
    </row>
    <row r="425" spans="1:4" x14ac:dyDescent="0.2">
      <c r="A425" s="13">
        <v>40544</v>
      </c>
      <c r="B425" s="26">
        <v>2.21082</v>
      </c>
      <c r="C425" s="12">
        <v>3.3877999999999999</v>
      </c>
      <c r="D425" s="12">
        <f t="shared" si="8"/>
        <v>3.6559284287278024</v>
      </c>
    </row>
    <row r="426" spans="1:4" x14ac:dyDescent="0.2">
      <c r="A426" s="13">
        <v>40575</v>
      </c>
      <c r="B426" s="26">
        <v>2.2181600000000001</v>
      </c>
      <c r="C426" s="12">
        <v>3.5840000000000001</v>
      </c>
      <c r="D426" s="12">
        <f t="shared" si="8"/>
        <v>3.8548584700833119</v>
      </c>
    </row>
    <row r="427" spans="1:4" x14ac:dyDescent="0.2">
      <c r="A427" s="13">
        <v>40603</v>
      </c>
      <c r="B427" s="26">
        <v>2.2295500000000001</v>
      </c>
      <c r="C427" s="12">
        <v>3.9045000000000001</v>
      </c>
      <c r="D427" s="12">
        <f t="shared" si="8"/>
        <v>4.1781258469197819</v>
      </c>
    </row>
    <row r="428" spans="1:4" x14ac:dyDescent="0.2">
      <c r="A428" s="13">
        <v>40634</v>
      </c>
      <c r="B428" s="26">
        <v>2.2405599999999999</v>
      </c>
      <c r="C428" s="12">
        <v>4.0642500000000004</v>
      </c>
      <c r="D428" s="12">
        <f t="shared" si="8"/>
        <v>4.3276999468882789</v>
      </c>
    </row>
    <row r="429" spans="1:4" x14ac:dyDescent="0.2">
      <c r="A429" s="13">
        <v>40664</v>
      </c>
      <c r="B429" s="26">
        <v>2.24918</v>
      </c>
      <c r="C429" s="12">
        <v>4.0468000000000002</v>
      </c>
      <c r="D429" s="12">
        <f t="shared" si="8"/>
        <v>4.2926040836215869</v>
      </c>
    </row>
    <row r="430" spans="1:4" x14ac:dyDescent="0.2">
      <c r="A430" s="13">
        <v>40695</v>
      </c>
      <c r="B430" s="26">
        <v>2.2498999999999998</v>
      </c>
      <c r="C430" s="12">
        <v>3.9329999999999998</v>
      </c>
      <c r="D430" s="12">
        <f t="shared" si="8"/>
        <v>4.1705567660784926</v>
      </c>
    </row>
    <row r="431" spans="1:4" x14ac:dyDescent="0.2">
      <c r="A431" s="13">
        <v>40725</v>
      </c>
      <c r="B431" s="26">
        <v>2.2555299999999998</v>
      </c>
      <c r="C431" s="12">
        <v>3.9052500000000001</v>
      </c>
      <c r="D431" s="12">
        <f t="shared" si="8"/>
        <v>4.1307940169272861</v>
      </c>
    </row>
    <row r="432" spans="1:4" x14ac:dyDescent="0.2">
      <c r="A432" s="13">
        <v>40756</v>
      </c>
      <c r="B432" s="26">
        <v>2.2614899999999998</v>
      </c>
      <c r="C432" s="12">
        <v>3.8597999999999999</v>
      </c>
      <c r="D432" s="12">
        <f t="shared" si="8"/>
        <v>4.0719593722722633</v>
      </c>
    </row>
    <row r="433" spans="1:4" x14ac:dyDescent="0.2">
      <c r="A433" s="13">
        <v>40787</v>
      </c>
      <c r="B433" s="26">
        <v>2.26674</v>
      </c>
      <c r="C433" s="12">
        <v>3.83725</v>
      </c>
      <c r="D433" s="12">
        <f t="shared" si="8"/>
        <v>4.0387939071088885</v>
      </c>
    </row>
    <row r="434" spans="1:4" x14ac:dyDescent="0.2">
      <c r="A434" s="13">
        <v>40817</v>
      </c>
      <c r="B434" s="26">
        <v>2.2676099999999999</v>
      </c>
      <c r="C434" s="12">
        <v>3.7976000000000001</v>
      </c>
      <c r="D434" s="12">
        <f t="shared" si="8"/>
        <v>3.9955278419128515</v>
      </c>
    </row>
    <row r="435" spans="1:4" x14ac:dyDescent="0.2">
      <c r="A435" s="13">
        <v>40848</v>
      </c>
      <c r="B435" s="26">
        <v>2.27136</v>
      </c>
      <c r="C435" s="12">
        <v>3.9620000000000002</v>
      </c>
      <c r="D435" s="12">
        <f t="shared" si="8"/>
        <v>4.1616140779092703</v>
      </c>
    </row>
    <row r="436" spans="1:4" x14ac:dyDescent="0.2">
      <c r="A436" s="13">
        <v>40878</v>
      </c>
      <c r="B436" s="26">
        <v>2.2709299999999999</v>
      </c>
      <c r="C436" s="12">
        <v>3.8610000000000002</v>
      </c>
      <c r="D436" s="12">
        <f t="shared" si="8"/>
        <v>4.0562933934555456</v>
      </c>
    </row>
    <row r="437" spans="1:4" x14ac:dyDescent="0.2">
      <c r="A437" s="13">
        <v>40909</v>
      </c>
      <c r="B437" s="26">
        <v>2.2766600000000001</v>
      </c>
      <c r="C437" s="12">
        <v>3.8325999999999998</v>
      </c>
      <c r="D437" s="12">
        <f t="shared" ref="D437:D472" si="9">C437*$B$485/B437</f>
        <v>4.0163229246352108</v>
      </c>
    </row>
    <row r="438" spans="1:4" x14ac:dyDescent="0.2">
      <c r="A438" s="13">
        <v>40940</v>
      </c>
      <c r="B438" s="26">
        <v>2.28138</v>
      </c>
      <c r="C438" s="12">
        <v>3.9525000000000001</v>
      </c>
      <c r="D438" s="12">
        <f t="shared" si="9"/>
        <v>4.1334011387844196</v>
      </c>
    </row>
    <row r="439" spans="1:4" x14ac:dyDescent="0.2">
      <c r="A439" s="13">
        <v>40969</v>
      </c>
      <c r="B439" s="26">
        <v>2.2873199999999998</v>
      </c>
      <c r="C439" s="12">
        <v>4.1265000000000001</v>
      </c>
      <c r="D439" s="12">
        <f t="shared" si="9"/>
        <v>4.3041582262210802</v>
      </c>
    </row>
    <row r="440" spans="1:4" x14ac:dyDescent="0.2">
      <c r="A440" s="13">
        <v>41000</v>
      </c>
      <c r="B440" s="26">
        <v>2.2918400000000001</v>
      </c>
      <c r="C440" s="12">
        <v>4.1150000000000002</v>
      </c>
      <c r="D440" s="12">
        <f t="shared" si="9"/>
        <v>4.2836980504747277</v>
      </c>
    </row>
    <row r="441" spans="1:4" x14ac:dyDescent="0.2">
      <c r="A441" s="13">
        <v>41030</v>
      </c>
      <c r="B441" s="26">
        <v>2.28884</v>
      </c>
      <c r="C441" s="12">
        <v>3.9784999999999999</v>
      </c>
      <c r="D441" s="12">
        <f t="shared" si="9"/>
        <v>4.1470305421086664</v>
      </c>
    </row>
    <row r="442" spans="1:4" x14ac:dyDescent="0.2">
      <c r="A442" s="13">
        <v>41061</v>
      </c>
      <c r="B442" s="26">
        <v>2.2882500000000001</v>
      </c>
      <c r="C442" s="12">
        <v>3.7585000000000002</v>
      </c>
      <c r="D442" s="12">
        <f t="shared" si="9"/>
        <v>3.9187214098109915</v>
      </c>
    </row>
    <row r="443" spans="1:4" x14ac:dyDescent="0.2">
      <c r="A443" s="13">
        <v>41091</v>
      </c>
      <c r="B443" s="26">
        <v>2.2877900000000002</v>
      </c>
      <c r="C443" s="12">
        <v>3.7210000000000001</v>
      </c>
      <c r="D443" s="12">
        <f t="shared" si="9"/>
        <v>3.8804028848801679</v>
      </c>
    </row>
    <row r="444" spans="1:4" x14ac:dyDescent="0.2">
      <c r="A444" s="13">
        <v>41122</v>
      </c>
      <c r="B444" s="26">
        <v>2.2995199999999998</v>
      </c>
      <c r="C444" s="12">
        <v>3.9824999999999999</v>
      </c>
      <c r="D444" s="12">
        <f t="shared" si="9"/>
        <v>4.1319199528597279</v>
      </c>
    </row>
    <row r="445" spans="1:4" x14ac:dyDescent="0.2">
      <c r="A445" s="13">
        <v>41153</v>
      </c>
      <c r="B445" s="26">
        <v>2.3108599999999999</v>
      </c>
      <c r="C445" s="12">
        <v>4.12</v>
      </c>
      <c r="D445" s="12">
        <f t="shared" si="9"/>
        <v>4.2536023471781066</v>
      </c>
    </row>
    <row r="446" spans="1:4" x14ac:dyDescent="0.2">
      <c r="A446" s="13">
        <v>41183</v>
      </c>
      <c r="B446" s="26">
        <v>2.3165200000000001</v>
      </c>
      <c r="C446" s="12">
        <v>4.0937999999999999</v>
      </c>
      <c r="D446" s="12">
        <f t="shared" si="9"/>
        <v>4.2162259185329711</v>
      </c>
    </row>
    <row r="447" spans="1:4" x14ac:dyDescent="0.2">
      <c r="A447" s="13">
        <v>41214</v>
      </c>
      <c r="B447" s="26">
        <v>2.3119000000000001</v>
      </c>
      <c r="C447" s="12">
        <v>4</v>
      </c>
      <c r="D447" s="12">
        <f t="shared" si="9"/>
        <v>4.127853280851248</v>
      </c>
    </row>
    <row r="448" spans="1:4" x14ac:dyDescent="0.2">
      <c r="A448" s="19">
        <v>41244</v>
      </c>
      <c r="B448" s="26">
        <v>2.3109899999999999</v>
      </c>
      <c r="C448" s="12">
        <v>3.9607999999999999</v>
      </c>
      <c r="D448" s="12">
        <f t="shared" si="9"/>
        <v>4.0890098169182902</v>
      </c>
    </row>
    <row r="449" spans="1:5" x14ac:dyDescent="0.2">
      <c r="A449" s="13">
        <v>41275</v>
      </c>
      <c r="B449" s="26">
        <v>2.3132100000000002</v>
      </c>
      <c r="C449" s="12">
        <v>3.9085000000000001</v>
      </c>
      <c r="D449" s="12">
        <f t="shared" si="9"/>
        <v>4.0311444555401366</v>
      </c>
    </row>
    <row r="450" spans="1:5" x14ac:dyDescent="0.2">
      <c r="A450" s="13">
        <v>41306</v>
      </c>
      <c r="B450" s="26">
        <v>2.32599</v>
      </c>
      <c r="C450" s="12">
        <v>4.1105</v>
      </c>
      <c r="D450" s="12">
        <f t="shared" si="9"/>
        <v>4.2161894324567175</v>
      </c>
    </row>
    <row r="451" spans="1:5" x14ac:dyDescent="0.2">
      <c r="A451" s="13">
        <v>41334</v>
      </c>
      <c r="B451" s="26">
        <v>2.3207499999999999</v>
      </c>
      <c r="C451" s="12">
        <v>4.0677500000000002</v>
      </c>
      <c r="D451" s="12">
        <f t="shared" si="9"/>
        <v>4.1817609303027039</v>
      </c>
    </row>
    <row r="452" spans="1:5" x14ac:dyDescent="0.2">
      <c r="A452" s="13">
        <v>41365</v>
      </c>
      <c r="B452" s="26">
        <v>2.3170700000000002</v>
      </c>
      <c r="C452" s="12">
        <v>3.93</v>
      </c>
      <c r="D452" s="12">
        <f t="shared" si="9"/>
        <v>4.0465666898281025</v>
      </c>
    </row>
    <row r="453" spans="1:5" x14ac:dyDescent="0.2">
      <c r="A453" s="13">
        <v>41395</v>
      </c>
      <c r="B453" s="26">
        <v>2.32124</v>
      </c>
      <c r="C453" s="12">
        <v>3.87025</v>
      </c>
      <c r="D453" s="12">
        <f t="shared" si="9"/>
        <v>3.9778855133463149</v>
      </c>
    </row>
    <row r="454" spans="1:5" x14ac:dyDescent="0.2">
      <c r="A454" s="13">
        <v>41426</v>
      </c>
      <c r="B454" s="26">
        <v>2.3285999999999998</v>
      </c>
      <c r="C454" s="12">
        <v>3.8492500000000001</v>
      </c>
      <c r="D454" s="12">
        <f t="shared" si="9"/>
        <v>3.9437968105299328</v>
      </c>
    </row>
    <row r="455" spans="1:5" x14ac:dyDescent="0.2">
      <c r="A455" s="13">
        <v>41456</v>
      </c>
      <c r="B455" s="26">
        <v>2.3325200000000001</v>
      </c>
      <c r="C455" s="12">
        <v>3.8660000000000001</v>
      </c>
      <c r="D455" s="12">
        <f t="shared" si="9"/>
        <v>3.9543015005230391</v>
      </c>
    </row>
    <row r="456" spans="1:5" x14ac:dyDescent="0.2">
      <c r="A456" s="13">
        <v>41487</v>
      </c>
      <c r="B456" s="26">
        <v>2.33433</v>
      </c>
      <c r="C456" s="12">
        <v>3.9045000000000001</v>
      </c>
      <c r="D456" s="12">
        <f t="shared" si="9"/>
        <v>3.9905842284509903</v>
      </c>
    </row>
    <row r="457" spans="1:5" x14ac:dyDescent="0.2">
      <c r="A457" s="13">
        <v>41518</v>
      </c>
      <c r="B457" s="26">
        <v>2.3374299999999999</v>
      </c>
      <c r="C457" s="12">
        <v>3.9607999999999999</v>
      </c>
      <c r="D457" s="12">
        <f t="shared" si="9"/>
        <v>4.0427567015054997</v>
      </c>
    </row>
    <row r="458" spans="1:5" x14ac:dyDescent="0.2">
      <c r="A458" s="13">
        <v>41548</v>
      </c>
      <c r="B458" s="26">
        <v>2.3378199999999998</v>
      </c>
      <c r="C458" s="12">
        <v>3.8847499999999999</v>
      </c>
      <c r="D458" s="12">
        <f t="shared" si="9"/>
        <v>3.9644716064538761</v>
      </c>
    </row>
    <row r="459" spans="1:5" x14ac:dyDescent="0.2">
      <c r="A459" s="13">
        <v>41579</v>
      </c>
      <c r="B459" s="26">
        <v>2.3403299999999998</v>
      </c>
      <c r="C459" s="12">
        <v>3.8387500000000001</v>
      </c>
      <c r="D459" s="12">
        <f t="shared" si="9"/>
        <v>3.9133260672640189</v>
      </c>
      <c r="E459" s="10" t="s">
        <v>182</v>
      </c>
    </row>
    <row r="460" spans="1:5" x14ac:dyDescent="0.2">
      <c r="A460" s="19">
        <v>41609</v>
      </c>
      <c r="B460" s="26">
        <v>2.3459400000000001</v>
      </c>
      <c r="C460" s="12">
        <v>3.8818000000000001</v>
      </c>
      <c r="D460" s="12">
        <f t="shared" si="9"/>
        <v>3.9477492658806277</v>
      </c>
      <c r="E460" s="10" t="s">
        <v>183</v>
      </c>
    </row>
    <row r="461" spans="1:5" x14ac:dyDescent="0.2">
      <c r="A461" s="13">
        <v>41640</v>
      </c>
      <c r="B461" s="26">
        <v>2.3493300000000001</v>
      </c>
      <c r="C461" s="12">
        <v>3.8932500000000001</v>
      </c>
      <c r="D461" s="12">
        <f t="shared" si="9"/>
        <v>3.9536805289167551</v>
      </c>
      <c r="E461">
        <f>IF(A462&gt;$C$1,1,0)</f>
        <v>0</v>
      </c>
    </row>
    <row r="462" spans="1:5" x14ac:dyDescent="0.2">
      <c r="A462" s="13">
        <v>41671</v>
      </c>
      <c r="B462" s="26">
        <v>2.3516900000000001</v>
      </c>
      <c r="C462" s="12">
        <v>3.9834999999999998</v>
      </c>
      <c r="D462" s="12">
        <f t="shared" si="9"/>
        <v>4.0412717518040209</v>
      </c>
      <c r="E462">
        <f t="shared" ref="E462:E484" si="10">IF(A463&gt;$C$1,1,0)</f>
        <v>0</v>
      </c>
    </row>
    <row r="463" spans="1:5" x14ac:dyDescent="0.2">
      <c r="A463" s="13">
        <v>41699</v>
      </c>
      <c r="B463" s="26">
        <v>2.3563999999999998</v>
      </c>
      <c r="C463" s="12">
        <v>4.0006000000000004</v>
      </c>
      <c r="D463" s="12">
        <f t="shared" si="9"/>
        <v>4.050507332201664</v>
      </c>
      <c r="E463">
        <f t="shared" si="10"/>
        <v>0</v>
      </c>
    </row>
    <row r="464" spans="1:5" x14ac:dyDescent="0.2">
      <c r="A464" s="13">
        <v>41730</v>
      </c>
      <c r="B464" s="26">
        <v>2.3625400000000001</v>
      </c>
      <c r="C464" s="12">
        <v>3.9642499999999998</v>
      </c>
      <c r="D464" s="12">
        <f t="shared" si="9"/>
        <v>4.0032726612036198</v>
      </c>
      <c r="E464">
        <f t="shared" si="10"/>
        <v>0</v>
      </c>
    </row>
    <row r="465" spans="1:5" x14ac:dyDescent="0.2">
      <c r="A465" s="13">
        <v>41760</v>
      </c>
      <c r="B465" s="26">
        <v>2.3708300000000002</v>
      </c>
      <c r="C465" s="12">
        <v>3.9427500000000002</v>
      </c>
      <c r="D465" s="12">
        <f t="shared" si="9"/>
        <v>3.9676388349227905</v>
      </c>
      <c r="E465">
        <f t="shared" si="10"/>
        <v>0</v>
      </c>
    </row>
    <row r="466" spans="1:5" x14ac:dyDescent="0.2">
      <c r="A466" s="13">
        <v>41791</v>
      </c>
      <c r="B466" s="26">
        <v>2.3769300000000002</v>
      </c>
      <c r="C466" s="12">
        <v>3.9062000000000001</v>
      </c>
      <c r="D466" s="12">
        <f t="shared" si="9"/>
        <v>3.9207702099767348</v>
      </c>
      <c r="E466">
        <f t="shared" si="10"/>
        <v>0</v>
      </c>
    </row>
    <row r="467" spans="1:5" x14ac:dyDescent="0.2">
      <c r="A467" s="13">
        <v>41821</v>
      </c>
      <c r="B467" s="26">
        <v>2.3790900000000001</v>
      </c>
      <c r="C467" s="12">
        <v>3.8835000000000002</v>
      </c>
      <c r="D467" s="12">
        <f t="shared" si="9"/>
        <v>3.8944465177862129</v>
      </c>
      <c r="E467">
        <f t="shared" si="10"/>
        <v>0</v>
      </c>
    </row>
    <row r="468" spans="1:5" x14ac:dyDescent="0.2">
      <c r="A468" s="13">
        <v>41852</v>
      </c>
      <c r="B468" s="26">
        <v>2.3742800000000002</v>
      </c>
      <c r="C468" s="12">
        <v>3.8380000000000001</v>
      </c>
      <c r="D468" s="12">
        <f t="shared" si="9"/>
        <v>3.8566154994356179</v>
      </c>
      <c r="E468">
        <f t="shared" si="10"/>
        <v>0</v>
      </c>
    </row>
    <row r="469" spans="1:5" x14ac:dyDescent="0.2">
      <c r="A469" s="13">
        <v>41883</v>
      </c>
      <c r="B469" s="26">
        <v>2.3822560740999998</v>
      </c>
      <c r="C469" s="12">
        <v>3.7924000000000002</v>
      </c>
      <c r="D469" s="12">
        <f t="shared" si="9"/>
        <v>3.798035336658018</v>
      </c>
      <c r="E469">
        <f t="shared" si="10"/>
        <v>0</v>
      </c>
    </row>
    <row r="470" spans="1:5" x14ac:dyDescent="0.2">
      <c r="A470" s="13">
        <v>41913</v>
      </c>
      <c r="B470" s="26">
        <v>2.385796</v>
      </c>
      <c r="C470" s="12">
        <v>3.7079870000000001</v>
      </c>
      <c r="D470" s="12">
        <f t="shared" si="9"/>
        <v>3.7079870000000006</v>
      </c>
      <c r="E470">
        <f t="shared" si="10"/>
        <v>1</v>
      </c>
    </row>
    <row r="471" spans="1:5" x14ac:dyDescent="0.2">
      <c r="A471" s="13">
        <v>41944</v>
      </c>
      <c r="B471" s="26">
        <v>2.389246</v>
      </c>
      <c r="C471" s="12">
        <v>3.6610049999999998</v>
      </c>
      <c r="D471" s="12">
        <f t="shared" si="9"/>
        <v>3.6557186179154426</v>
      </c>
      <c r="E471">
        <f t="shared" si="10"/>
        <v>1</v>
      </c>
    </row>
    <row r="472" spans="1:5" x14ac:dyDescent="0.2">
      <c r="A472" s="19">
        <v>41974</v>
      </c>
      <c r="B472" s="26">
        <v>2.392738</v>
      </c>
      <c r="C472" s="12">
        <v>3.6755599999999999</v>
      </c>
      <c r="D472" s="12">
        <f t="shared" si="9"/>
        <v>3.6648961757451084</v>
      </c>
      <c r="E472">
        <f t="shared" si="10"/>
        <v>1</v>
      </c>
    </row>
    <row r="473" spans="1:5" x14ac:dyDescent="0.2">
      <c r="A473" s="13">
        <v>42005</v>
      </c>
      <c r="B473" s="26">
        <v>2.3965459999999998</v>
      </c>
      <c r="C473" s="12">
        <v>3.7042920000000001</v>
      </c>
      <c r="D473" s="12">
        <f t="shared" si="8"/>
        <v>3.6876759454782015</v>
      </c>
      <c r="E473">
        <f t="shared" si="10"/>
        <v>1</v>
      </c>
    </row>
    <row r="474" spans="1:5" x14ac:dyDescent="0.2">
      <c r="A474" s="13">
        <v>42036</v>
      </c>
      <c r="B474" s="26">
        <v>2.399918</v>
      </c>
      <c r="C474" s="12">
        <v>3.7428870000000001</v>
      </c>
      <c r="D474" s="12">
        <f t="shared" si="8"/>
        <v>3.7208624765729494</v>
      </c>
      <c r="E474">
        <f t="shared" si="10"/>
        <v>1</v>
      </c>
    </row>
    <row r="475" spans="1:5" x14ac:dyDescent="0.2">
      <c r="A475" s="13">
        <v>42064</v>
      </c>
      <c r="B475" s="26">
        <v>2.4031280000000002</v>
      </c>
      <c r="C475" s="12">
        <v>3.7798880000000001</v>
      </c>
      <c r="D475" s="12">
        <f t="shared" si="8"/>
        <v>3.7526264397268889</v>
      </c>
      <c r="E475">
        <f t="shared" si="10"/>
        <v>1</v>
      </c>
    </row>
    <row r="476" spans="1:5" x14ac:dyDescent="0.2">
      <c r="A476" s="13">
        <v>42095</v>
      </c>
      <c r="B476" s="26">
        <v>2.405897</v>
      </c>
      <c r="C476" s="12">
        <v>3.8288410000000002</v>
      </c>
      <c r="D476" s="12">
        <f t="shared" si="8"/>
        <v>3.7968514622346681</v>
      </c>
      <c r="E476">
        <f t="shared" si="10"/>
        <v>1</v>
      </c>
    </row>
    <row r="477" spans="1:5" x14ac:dyDescent="0.2">
      <c r="A477" s="13">
        <v>42125</v>
      </c>
      <c r="B477" s="26">
        <v>2.408992</v>
      </c>
      <c r="C477" s="12">
        <v>3.833494</v>
      </c>
      <c r="D477" s="12">
        <f t="shared" si="8"/>
        <v>3.7965815790272446</v>
      </c>
      <c r="E477">
        <f t="shared" si="10"/>
        <v>1</v>
      </c>
    </row>
    <row r="478" spans="1:5" x14ac:dyDescent="0.2">
      <c r="A478" s="13">
        <v>42156</v>
      </c>
      <c r="B478" s="26">
        <v>2.412134</v>
      </c>
      <c r="C478" s="12">
        <v>3.8369179999999998</v>
      </c>
      <c r="D478" s="12">
        <f t="shared" si="8"/>
        <v>3.7950228373415404</v>
      </c>
      <c r="E478">
        <f t="shared" si="10"/>
        <v>1</v>
      </c>
    </row>
    <row r="479" spans="1:5" x14ac:dyDescent="0.2">
      <c r="A479" s="13">
        <v>42186</v>
      </c>
      <c r="B479" s="26">
        <v>2.4153449999999999</v>
      </c>
      <c r="C479" s="12">
        <v>3.8160419999999999</v>
      </c>
      <c r="D479" s="12">
        <f t="shared" si="8"/>
        <v>3.7693570646975902</v>
      </c>
      <c r="E479">
        <f t="shared" si="10"/>
        <v>1</v>
      </c>
    </row>
    <row r="480" spans="1:5" x14ac:dyDescent="0.2">
      <c r="A480" s="13">
        <v>42217</v>
      </c>
      <c r="B480" s="26">
        <v>2.4185639999999999</v>
      </c>
      <c r="C480" s="12">
        <v>3.7982140000000002</v>
      </c>
      <c r="D480" s="12">
        <f t="shared" si="8"/>
        <v>3.7467537631189423</v>
      </c>
      <c r="E480">
        <f t="shared" si="10"/>
        <v>1</v>
      </c>
    </row>
    <row r="481" spans="1:5" x14ac:dyDescent="0.2">
      <c r="A481" s="13">
        <v>42248</v>
      </c>
      <c r="B481" s="26">
        <v>2.4218139999999999</v>
      </c>
      <c r="C481" s="12">
        <v>3.796179</v>
      </c>
      <c r="D481" s="12">
        <f t="shared" si="8"/>
        <v>3.7397209998307051</v>
      </c>
      <c r="E481">
        <f t="shared" si="10"/>
        <v>1</v>
      </c>
    </row>
    <row r="482" spans="1:5" x14ac:dyDescent="0.2">
      <c r="A482" s="13">
        <v>42278</v>
      </c>
      <c r="B482" s="26">
        <v>2.4251140000000002</v>
      </c>
      <c r="C482" s="12">
        <v>3.8083870000000002</v>
      </c>
      <c r="D482" s="12">
        <f t="shared" si="8"/>
        <v>3.7466422077692019</v>
      </c>
      <c r="E482">
        <f t="shared" si="10"/>
        <v>1</v>
      </c>
    </row>
    <row r="483" spans="1:5" x14ac:dyDescent="0.2">
      <c r="A483" s="13">
        <v>42309</v>
      </c>
      <c r="B483" s="26">
        <v>2.42841</v>
      </c>
      <c r="C483" s="12">
        <v>3.7993109999999999</v>
      </c>
      <c r="D483" s="12">
        <f t="shared" si="8"/>
        <v>3.7326402817300206</v>
      </c>
      <c r="E483">
        <f t="shared" si="10"/>
        <v>1</v>
      </c>
    </row>
    <row r="484" spans="1:5" x14ac:dyDescent="0.2">
      <c r="A484" s="19">
        <v>42339</v>
      </c>
      <c r="B484" s="26">
        <v>2.431721</v>
      </c>
      <c r="C484" s="12">
        <v>3.782076</v>
      </c>
      <c r="D484" s="12">
        <f t="shared" si="8"/>
        <v>3.7106484635762076</v>
      </c>
      <c r="E484">
        <f t="shared" si="10"/>
        <v>1</v>
      </c>
    </row>
    <row r="485" spans="1:5" x14ac:dyDescent="0.2">
      <c r="A485" s="15" t="str">
        <f>"Base CPI ("&amp;TEXT('Notes and Sources'!$G$7,"m/yyyy")&amp;")"</f>
        <v>Base CPI (10/2014)</v>
      </c>
      <c r="B485" s="28">
        <v>2.385796</v>
      </c>
      <c r="C485" s="16"/>
      <c r="D485" s="16"/>
      <c r="E485" s="20"/>
    </row>
    <row r="486" spans="1:5" x14ac:dyDescent="0.2">
      <c r="A486" s="41" t="str">
        <f>A1&amp;" "&amp;TEXT(C1,"Mmmm yyyy")</f>
        <v>EIA Short-Term Energy Outlook, October 2014</v>
      </c>
      <c r="B486" s="41"/>
      <c r="C486" s="41"/>
      <c r="D486" s="41"/>
      <c r="E486" s="41"/>
    </row>
    <row r="487" spans="1:5" x14ac:dyDescent="0.2">
      <c r="A487" s="36" t="s">
        <v>184</v>
      </c>
      <c r="B487" s="36"/>
      <c r="C487" s="36"/>
      <c r="D487" s="36"/>
      <c r="E487" s="36"/>
    </row>
    <row r="488" spans="1:5" x14ac:dyDescent="0.2">
      <c r="A488" s="34" t="str">
        <f>"Real Price ("&amp;TEXT($C$1,"mmm yyyy")&amp;" $)"</f>
        <v>Real Price (Oct 2014 $)</v>
      </c>
      <c r="B488" s="34"/>
      <c r="C488" s="34"/>
      <c r="D488" s="34"/>
      <c r="E488" s="34"/>
    </row>
    <row r="489" spans="1:5" x14ac:dyDescent="0.2">
      <c r="A489" s="37" t="s">
        <v>167</v>
      </c>
      <c r="B489" s="37"/>
      <c r="C489" s="37"/>
      <c r="D489" s="37"/>
      <c r="E489" s="37"/>
    </row>
  </sheetData>
  <mergeCells count="6">
    <mergeCell ref="A489:E489"/>
    <mergeCell ref="C39:D39"/>
    <mergeCell ref="A1:B1"/>
    <mergeCell ref="C1:D1"/>
    <mergeCell ref="A486:E486"/>
    <mergeCell ref="A487:E487"/>
  </mergeCells>
  <phoneticPr fontId="3" type="noConversion"/>
  <conditionalFormatting sqref="B425:D434 B437:D446 B449:D458 B461:D484">
    <cfRule type="expression" dxfId="25" priority="1" stopIfTrue="1">
      <formula>$E425=1</formula>
    </cfRule>
  </conditionalFormatting>
  <conditionalFormatting sqref="B447:D448 B435:D436">
    <cfRule type="expression" dxfId="24" priority="2" stopIfTrue="1">
      <formula>#REF!=1</formula>
    </cfRule>
  </conditionalFormatting>
  <conditionalFormatting sqref="B459:D460">
    <cfRule type="expression" dxfId="23" priority="4" stopIfTrue="1">
      <formula>#REF!=1</formula>
    </cfRule>
  </conditionalFormatting>
  <hyperlinks>
    <hyperlink ref="A3" location="Contents!B4" display="Return to Contents"/>
    <hyperlink ref="A489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39" t="s">
        <v>168</v>
      </c>
      <c r="B1" s="39"/>
      <c r="C1" s="40">
        <f>'Notes and Sources'!$G$7</f>
        <v>41919</v>
      </c>
      <c r="D1" s="40"/>
    </row>
    <row r="2" spans="1:4" ht="15.75" x14ac:dyDescent="0.25">
      <c r="A2" s="11" t="s">
        <v>174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8" t="s">
        <v>175</v>
      </c>
      <c r="D39" s="38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1979</v>
      </c>
      <c r="B41" s="26">
        <v>0.72583333333</v>
      </c>
      <c r="C41" s="12">
        <v>0.70542796355000004</v>
      </c>
      <c r="D41" s="12">
        <f t="shared" ref="D41:D77" si="0">C41*$B$78/B41</f>
        <v>2.3187240602527646</v>
      </c>
    </row>
    <row r="42" spans="1:4" x14ac:dyDescent="0.2">
      <c r="A42" s="14">
        <v>1980</v>
      </c>
      <c r="B42" s="26">
        <v>0.82383333332999997</v>
      </c>
      <c r="C42" s="12">
        <v>1.0047148763</v>
      </c>
      <c r="D42" s="12">
        <f t="shared" ref="D42" si="1">C42*$B$78/B42</f>
        <v>2.909623386235161</v>
      </c>
    </row>
    <row r="43" spans="1:4" x14ac:dyDescent="0.2">
      <c r="A43" s="14">
        <v>1981</v>
      </c>
      <c r="B43" s="26">
        <v>0.90933333332999999</v>
      </c>
      <c r="C43" s="12">
        <v>1.2350862946000001</v>
      </c>
      <c r="D43" s="12">
        <f t="shared" si="0"/>
        <v>3.2404662111315652</v>
      </c>
    </row>
    <row r="44" spans="1:4" x14ac:dyDescent="0.2">
      <c r="A44" s="14">
        <v>1982</v>
      </c>
      <c r="B44" s="26">
        <v>0.96533333333000004</v>
      </c>
      <c r="C44" s="12">
        <v>1.2119982076</v>
      </c>
      <c r="D44" s="12">
        <f t="shared" si="0"/>
        <v>2.9954217635109472</v>
      </c>
    </row>
    <row r="45" spans="1:4" x14ac:dyDescent="0.2">
      <c r="A45" s="14">
        <v>1983</v>
      </c>
      <c r="B45" s="26">
        <v>0.99583333333000001</v>
      </c>
      <c r="C45" s="12">
        <v>1.1061730213000001</v>
      </c>
      <c r="D45" s="12">
        <f t="shared" si="0"/>
        <v>2.6501454422101642</v>
      </c>
    </row>
    <row r="46" spans="1:4" x14ac:dyDescent="0.2">
      <c r="A46" s="14">
        <v>1984</v>
      </c>
      <c r="B46" s="26">
        <v>1.0393333333000001</v>
      </c>
      <c r="C46" s="12">
        <v>1.1224079741999999</v>
      </c>
      <c r="D46" s="12">
        <f t="shared" si="0"/>
        <v>2.5764943444198325</v>
      </c>
    </row>
    <row r="47" spans="1:4" x14ac:dyDescent="0.2">
      <c r="A47" s="14">
        <v>1985</v>
      </c>
      <c r="B47" s="26">
        <v>1.0760000000000001</v>
      </c>
      <c r="C47" s="12">
        <v>1.0822391057</v>
      </c>
      <c r="D47" s="12">
        <f t="shared" si="0"/>
        <v>2.3996298600582131</v>
      </c>
    </row>
    <row r="48" spans="1:4" x14ac:dyDescent="0.2">
      <c r="A48" s="14">
        <v>1986</v>
      </c>
      <c r="B48" s="26">
        <v>1.0969166667000001</v>
      </c>
      <c r="C48" s="12">
        <v>0.85190441969999997</v>
      </c>
      <c r="D48" s="12">
        <f t="shared" si="0"/>
        <v>1.8528938602210601</v>
      </c>
    </row>
    <row r="49" spans="1:4" x14ac:dyDescent="0.2">
      <c r="A49" s="14">
        <v>1987</v>
      </c>
      <c r="B49" s="26">
        <v>1.1361666667000001</v>
      </c>
      <c r="C49" s="12">
        <v>0.85255131241000004</v>
      </c>
      <c r="D49" s="12">
        <f t="shared" si="0"/>
        <v>1.7902421982246035</v>
      </c>
    </row>
    <row r="50" spans="1:4" x14ac:dyDescent="0.2">
      <c r="A50" s="14">
        <v>1988</v>
      </c>
      <c r="B50" s="26">
        <v>1.18275</v>
      </c>
      <c r="C50" s="12">
        <v>0.84934335863999999</v>
      </c>
      <c r="D50" s="12">
        <f t="shared" si="0"/>
        <v>1.7132614564953517</v>
      </c>
    </row>
    <row r="51" spans="1:4" x14ac:dyDescent="0.2">
      <c r="A51" s="14">
        <v>1989</v>
      </c>
      <c r="B51" s="26">
        <v>1.2394166666999999</v>
      </c>
      <c r="C51" s="12">
        <v>0.89470909488000006</v>
      </c>
      <c r="D51" s="12">
        <f t="shared" si="0"/>
        <v>1.722256475226988</v>
      </c>
    </row>
    <row r="52" spans="1:4" x14ac:dyDescent="0.2">
      <c r="A52" s="14">
        <v>1990</v>
      </c>
      <c r="B52" s="26">
        <v>1.3065833333000001</v>
      </c>
      <c r="C52" s="12">
        <v>1.1017689517</v>
      </c>
      <c r="D52" s="12">
        <f t="shared" si="0"/>
        <v>2.0118088842072428</v>
      </c>
    </row>
    <row r="53" spans="1:4" x14ac:dyDescent="0.2">
      <c r="A53" s="14">
        <v>1991</v>
      </c>
      <c r="B53" s="26">
        <v>1.3616666666999999</v>
      </c>
      <c r="C53" s="12">
        <v>1.037275248</v>
      </c>
      <c r="D53" s="12">
        <f t="shared" si="0"/>
        <v>1.8174250703917951</v>
      </c>
    </row>
    <row r="54" spans="1:4" x14ac:dyDescent="0.2">
      <c r="A54" s="14">
        <v>1992</v>
      </c>
      <c r="B54" s="26">
        <v>1.4030833332999999</v>
      </c>
      <c r="C54" s="12">
        <v>0.96344384230000002</v>
      </c>
      <c r="D54" s="12">
        <f t="shared" si="0"/>
        <v>1.6382351715188541</v>
      </c>
    </row>
    <row r="55" spans="1:4" x14ac:dyDescent="0.2">
      <c r="A55" s="14">
        <v>1993</v>
      </c>
      <c r="B55" s="26">
        <v>1.44475</v>
      </c>
      <c r="C55" s="12">
        <v>0.94759478062000002</v>
      </c>
      <c r="D55" s="12">
        <f t="shared" si="0"/>
        <v>1.5648159454743544</v>
      </c>
    </row>
    <row r="56" spans="1:4" x14ac:dyDescent="0.2">
      <c r="A56" s="14">
        <v>1994</v>
      </c>
      <c r="B56" s="26">
        <v>1.4822500000000001</v>
      </c>
      <c r="C56" s="12">
        <v>0.921898365</v>
      </c>
      <c r="D56" s="12">
        <f t="shared" si="0"/>
        <v>1.4838667104898229</v>
      </c>
    </row>
    <row r="57" spans="1:4" x14ac:dyDescent="0.2">
      <c r="A57" s="14">
        <v>1995</v>
      </c>
      <c r="B57" s="26">
        <v>1.5238333333</v>
      </c>
      <c r="C57" s="12">
        <v>0.89670023197000004</v>
      </c>
      <c r="D57" s="12">
        <f t="shared" si="0"/>
        <v>1.4039224499704006</v>
      </c>
    </row>
    <row r="58" spans="1:4" x14ac:dyDescent="0.2">
      <c r="A58" s="14">
        <v>1996</v>
      </c>
      <c r="B58" s="26">
        <v>1.5685833333000001</v>
      </c>
      <c r="C58" s="12">
        <v>1.0274646148</v>
      </c>
      <c r="D58" s="12">
        <f t="shared" si="0"/>
        <v>1.562761069872054</v>
      </c>
    </row>
    <row r="59" spans="1:4" x14ac:dyDescent="0.2">
      <c r="A59" s="14">
        <v>1997</v>
      </c>
      <c r="B59" s="26">
        <v>1.6052500000000001</v>
      </c>
      <c r="C59" s="12">
        <v>1.0281359794</v>
      </c>
      <c r="D59" s="12">
        <f t="shared" si="0"/>
        <v>1.5280627360900809</v>
      </c>
    </row>
    <row r="60" spans="1:4" x14ac:dyDescent="0.2">
      <c r="A60" s="14">
        <v>1998</v>
      </c>
      <c r="B60" s="26">
        <v>1.6300833333</v>
      </c>
      <c r="C60" s="12">
        <v>0.88759809862000005</v>
      </c>
      <c r="D60" s="12">
        <f t="shared" si="0"/>
        <v>1.2990918623823966</v>
      </c>
    </row>
    <row r="61" spans="1:4" x14ac:dyDescent="0.2">
      <c r="A61" s="14">
        <v>1999</v>
      </c>
      <c r="B61" s="26">
        <v>1.6658333332999999</v>
      </c>
      <c r="C61" s="12">
        <v>0.90282457226000001</v>
      </c>
      <c r="D61" s="12">
        <f t="shared" si="0"/>
        <v>1.2930196617765199</v>
      </c>
    </row>
    <row r="62" spans="1:4" x14ac:dyDescent="0.2">
      <c r="A62" s="14">
        <v>2000</v>
      </c>
      <c r="B62" s="26">
        <v>1.7219166667000001</v>
      </c>
      <c r="C62" s="12">
        <v>1.3818291677000001</v>
      </c>
      <c r="D62" s="12">
        <f t="shared" si="0"/>
        <v>1.9145888792052479</v>
      </c>
    </row>
    <row r="63" spans="1:4" x14ac:dyDescent="0.2">
      <c r="A63" s="14">
        <v>2001</v>
      </c>
      <c r="B63" s="26">
        <v>1.7704166667000001</v>
      </c>
      <c r="C63" s="12">
        <v>1.3312892314</v>
      </c>
      <c r="D63" s="12">
        <f t="shared" si="0"/>
        <v>1.7940322088344891</v>
      </c>
    </row>
    <row r="64" spans="1:4" x14ac:dyDescent="0.2">
      <c r="A64" s="14">
        <v>2002</v>
      </c>
      <c r="B64" s="26">
        <v>1.7986666667</v>
      </c>
      <c r="C64" s="12">
        <v>1.1661154297</v>
      </c>
      <c r="D64" s="12">
        <f t="shared" si="0"/>
        <v>1.5467643778715618</v>
      </c>
    </row>
    <row r="65" spans="1:5" x14ac:dyDescent="0.2">
      <c r="A65" s="14">
        <v>2003</v>
      </c>
      <c r="B65" s="26">
        <v>1.84</v>
      </c>
      <c r="C65" s="12">
        <v>1.4278894025</v>
      </c>
      <c r="D65" s="12">
        <f t="shared" si="0"/>
        <v>1.8514417526776576</v>
      </c>
    </row>
    <row r="66" spans="1:5" x14ac:dyDescent="0.2">
      <c r="A66" s="14">
        <v>2004</v>
      </c>
      <c r="B66" s="26">
        <v>1.8890833332999999</v>
      </c>
      <c r="C66" s="12">
        <v>1.6476590972</v>
      </c>
      <c r="D66" s="12">
        <f t="shared" si="0"/>
        <v>2.0808920465125418</v>
      </c>
    </row>
    <row r="67" spans="1:5" x14ac:dyDescent="0.2">
      <c r="A67" s="14">
        <v>2005</v>
      </c>
      <c r="B67" s="26">
        <v>1.9526666667000001</v>
      </c>
      <c r="C67" s="12">
        <v>2.1952958416000001</v>
      </c>
      <c r="D67" s="12">
        <f t="shared" si="0"/>
        <v>2.6822437884686781</v>
      </c>
    </row>
    <row r="68" spans="1:5" x14ac:dyDescent="0.2">
      <c r="A68" s="14">
        <v>2006</v>
      </c>
      <c r="B68" s="26">
        <v>2.0155833332999999</v>
      </c>
      <c r="C68" s="12">
        <v>2.4732490348999998</v>
      </c>
      <c r="D68" s="12">
        <f t="shared" si="0"/>
        <v>2.9275235397027481</v>
      </c>
    </row>
    <row r="69" spans="1:5" x14ac:dyDescent="0.2">
      <c r="A69" s="14">
        <v>2007</v>
      </c>
      <c r="B69" s="26">
        <v>2.0734416667</v>
      </c>
      <c r="C69" s="12">
        <v>2.6644317759999998</v>
      </c>
      <c r="D69" s="12">
        <f t="shared" si="0"/>
        <v>3.0658160176605733</v>
      </c>
    </row>
    <row r="70" spans="1:5" x14ac:dyDescent="0.2">
      <c r="A70" s="14">
        <v>2008</v>
      </c>
      <c r="B70" s="26">
        <v>2.1525425</v>
      </c>
      <c r="C70" s="12">
        <v>3.5088583164</v>
      </c>
      <c r="D70" s="12">
        <f t="shared" si="0"/>
        <v>3.8890847153233232</v>
      </c>
    </row>
    <row r="71" spans="1:5" x14ac:dyDescent="0.2">
      <c r="A71" s="14">
        <v>2009</v>
      </c>
      <c r="B71" s="26">
        <v>2.1456466666999998</v>
      </c>
      <c r="C71" s="12">
        <v>2.5240142991000001</v>
      </c>
      <c r="D71" s="12">
        <f t="shared" si="0"/>
        <v>2.8065120470170766</v>
      </c>
    </row>
    <row r="72" spans="1:5" x14ac:dyDescent="0.2">
      <c r="A72" s="14">
        <v>2010</v>
      </c>
      <c r="B72" s="26">
        <v>2.1807975000000002</v>
      </c>
      <c r="C72" s="12">
        <v>2.9706917405</v>
      </c>
      <c r="D72" s="12">
        <f t="shared" si="0"/>
        <v>3.2499415794992141</v>
      </c>
    </row>
    <row r="73" spans="1:5" x14ac:dyDescent="0.2">
      <c r="A73" s="14">
        <v>2011</v>
      </c>
      <c r="B73" s="26">
        <v>2.2493191666999999</v>
      </c>
      <c r="C73" s="12">
        <v>3.6567494282999999</v>
      </c>
      <c r="D73" s="12">
        <f t="shared" si="0"/>
        <v>3.8786217128269431</v>
      </c>
    </row>
    <row r="74" spans="1:5" x14ac:dyDescent="0.2">
      <c r="A74" s="14">
        <v>2012</v>
      </c>
      <c r="B74" s="26">
        <v>2.2959891667000001</v>
      </c>
      <c r="C74" s="12">
        <v>3.7859787318000002</v>
      </c>
      <c r="D74" s="12">
        <f>C74*$B$78/B74</f>
        <v>3.9340659988374123</v>
      </c>
      <c r="E74" s="10" t="s">
        <v>182</v>
      </c>
    </row>
    <row r="75" spans="1:5" x14ac:dyDescent="0.2">
      <c r="A75" s="14">
        <v>2013</v>
      </c>
      <c r="B75" s="26">
        <v>2.3296025</v>
      </c>
      <c r="C75" s="12">
        <v>3.7828018549000002</v>
      </c>
      <c r="D75" s="12">
        <f>C75*$B$78/B75</f>
        <v>3.8740486989574405</v>
      </c>
      <c r="E75" s="35" t="s">
        <v>183</v>
      </c>
    </row>
    <row r="76" spans="1:5" x14ac:dyDescent="0.2">
      <c r="A76" s="14">
        <v>2014</v>
      </c>
      <c r="B76" s="27">
        <v>2.3725938394999999</v>
      </c>
      <c r="C76" s="21">
        <v>3.7939792389</v>
      </c>
      <c r="D76" s="21">
        <f>C76*$B$78/B76</f>
        <v>3.8150906158292188</v>
      </c>
      <c r="E76" s="22">
        <v>1</v>
      </c>
    </row>
    <row r="77" spans="1:5" x14ac:dyDescent="0.2">
      <c r="A77" s="14">
        <v>2015</v>
      </c>
      <c r="B77" s="27">
        <v>2.41396525</v>
      </c>
      <c r="C77" s="21">
        <v>3.6465570348999998</v>
      </c>
      <c r="D77" s="21">
        <f t="shared" si="0"/>
        <v>3.6040043192984159</v>
      </c>
      <c r="E77" s="22">
        <v>1</v>
      </c>
    </row>
    <row r="78" spans="1:5" x14ac:dyDescent="0.2">
      <c r="A78" s="15" t="str">
        <f>"Base CPI ("&amp;TEXT('Notes and Sources'!$G$7,"m/yyyy")&amp;")"</f>
        <v>Base CPI (10/2014)</v>
      </c>
      <c r="B78" s="28">
        <v>2.385796</v>
      </c>
      <c r="C78" s="16"/>
      <c r="D78" s="16"/>
      <c r="E78" s="20"/>
    </row>
    <row r="79" spans="1:5" x14ac:dyDescent="0.2">
      <c r="A79" s="41" t="str">
        <f>A1&amp;" "&amp;TEXT(C1,"Mmmm yyyy")</f>
        <v>EIA Short-Term Energy Outlook, October 2014</v>
      </c>
      <c r="B79" s="41"/>
      <c r="C79" s="41"/>
      <c r="D79" s="41"/>
      <c r="E79" s="41"/>
    </row>
    <row r="80" spans="1:5" x14ac:dyDescent="0.2">
      <c r="A80" s="36" t="s">
        <v>184</v>
      </c>
      <c r="B80" s="36"/>
      <c r="C80" s="36"/>
      <c r="D80" s="36"/>
      <c r="E80" s="36"/>
    </row>
    <row r="81" spans="1:5" x14ac:dyDescent="0.2">
      <c r="A81" s="34" t="str">
        <f>"Real Price ("&amp;TEXT($C$1,"mmm yyyy")&amp;" $)"</f>
        <v>Real Price (Oct 2014 $)</v>
      </c>
      <c r="B81" s="34"/>
      <c r="C81" s="34"/>
      <c r="D81" s="34"/>
      <c r="E81" s="34"/>
    </row>
    <row r="82" spans="1:5" x14ac:dyDescent="0.2">
      <c r="A82" s="37" t="s">
        <v>167</v>
      </c>
      <c r="B82" s="37"/>
      <c r="C82" s="37"/>
      <c r="D82" s="37"/>
      <c r="E82" s="37"/>
    </row>
  </sheetData>
  <mergeCells count="6">
    <mergeCell ref="A82:E82"/>
    <mergeCell ref="C39:D39"/>
    <mergeCell ref="A1:B1"/>
    <mergeCell ref="C1:D1"/>
    <mergeCell ref="A79:E79"/>
    <mergeCell ref="A80:E80"/>
  </mergeCells>
  <phoneticPr fontId="3" type="noConversion"/>
  <hyperlinks>
    <hyperlink ref="A3" location="Contents!B4" display="Return to Contents"/>
    <hyperlink ref="A8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39" t="s">
        <v>168</v>
      </c>
      <c r="B1" s="39"/>
      <c r="C1" s="40">
        <f>'Notes and Sources'!$G$7</f>
        <v>41919</v>
      </c>
      <c r="D1" s="40"/>
    </row>
    <row r="2" spans="1:4" ht="15.75" x14ac:dyDescent="0.25">
      <c r="A2" s="11" t="s">
        <v>176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8" t="s">
        <v>175</v>
      </c>
      <c r="D39" s="38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35</v>
      </c>
      <c r="B41" s="26">
        <v>0.69199999999999995</v>
      </c>
      <c r="C41" s="12">
        <v>0.57623897622999998</v>
      </c>
      <c r="D41" s="12">
        <f t="shared" ref="D41:D76" si="0">C41*$B$189/B41</f>
        <v>1.9866887926786547</v>
      </c>
    </row>
    <row r="42" spans="1:4" x14ac:dyDescent="0.2">
      <c r="A42" s="14" t="s">
        <v>36</v>
      </c>
      <c r="B42" s="26">
        <v>0.71399999999999997</v>
      </c>
      <c r="C42" s="12">
        <v>0.6599157148</v>
      </c>
      <c r="D42" s="12">
        <f t="shared" si="0"/>
        <v>2.2050760121946511</v>
      </c>
    </row>
    <row r="43" spans="1:4" x14ac:dyDescent="0.2">
      <c r="A43" s="14" t="s">
        <v>37</v>
      </c>
      <c r="B43" s="26">
        <v>0.73699999999999999</v>
      </c>
      <c r="C43" s="12">
        <v>0.80271502832999997</v>
      </c>
      <c r="D43" s="12">
        <f t="shared" si="0"/>
        <v>2.598526870732158</v>
      </c>
    </row>
    <row r="44" spans="1:4" x14ac:dyDescent="0.2">
      <c r="A44" s="14" t="s">
        <v>38</v>
      </c>
      <c r="B44" s="26">
        <v>0.76033333332999997</v>
      </c>
      <c r="C44" s="12">
        <v>0.87029019546999997</v>
      </c>
      <c r="D44" s="12">
        <f t="shared" si="0"/>
        <v>2.7308218332318899</v>
      </c>
    </row>
    <row r="45" spans="1:4" x14ac:dyDescent="0.2">
      <c r="A45" s="14" t="s">
        <v>39</v>
      </c>
      <c r="B45" s="26">
        <v>0.79033333333</v>
      </c>
      <c r="C45" s="12">
        <v>0.96508632602</v>
      </c>
      <c r="D45" s="12">
        <f t="shared" ref="D45:D48" si="1">C45*$B$189/B45</f>
        <v>2.9133265663638843</v>
      </c>
    </row>
    <row r="46" spans="1:4" x14ac:dyDescent="0.2">
      <c r="A46" s="14" t="s">
        <v>40</v>
      </c>
      <c r="B46" s="26">
        <v>0.81699999999999995</v>
      </c>
      <c r="C46" s="12">
        <v>1.012564971</v>
      </c>
      <c r="D46" s="12">
        <f t="shared" si="1"/>
        <v>2.9568830569790898</v>
      </c>
    </row>
    <row r="47" spans="1:4" x14ac:dyDescent="0.2">
      <c r="A47" s="14" t="s">
        <v>41</v>
      </c>
      <c r="B47" s="26">
        <v>0.83233333333000004</v>
      </c>
      <c r="C47" s="12">
        <v>1.0205212549</v>
      </c>
      <c r="D47" s="12">
        <f t="shared" si="1"/>
        <v>2.9252168937106338</v>
      </c>
    </row>
    <row r="48" spans="1:4" x14ac:dyDescent="0.2">
      <c r="A48" s="14" t="s">
        <v>42</v>
      </c>
      <c r="B48" s="26">
        <v>0.85566666667000002</v>
      </c>
      <c r="C48" s="12">
        <v>1.0387811377</v>
      </c>
      <c r="D48" s="12">
        <f t="shared" si="1"/>
        <v>2.8963613749791057</v>
      </c>
    </row>
    <row r="49" spans="1:4" x14ac:dyDescent="0.2">
      <c r="A49" s="14" t="s">
        <v>43</v>
      </c>
      <c r="B49" s="26">
        <v>0.87933333332999997</v>
      </c>
      <c r="C49" s="12">
        <v>1.2141389837000001</v>
      </c>
      <c r="D49" s="12">
        <f t="shared" si="0"/>
        <v>3.294186426193904</v>
      </c>
    </row>
    <row r="50" spans="1:4" x14ac:dyDescent="0.2">
      <c r="A50" s="14" t="s">
        <v>44</v>
      </c>
      <c r="B50" s="26">
        <v>0.89766666666999995</v>
      </c>
      <c r="C50" s="12">
        <v>1.2686170522</v>
      </c>
      <c r="D50" s="12">
        <f t="shared" si="0"/>
        <v>3.3716986505673741</v>
      </c>
    </row>
    <row r="51" spans="1:4" x14ac:dyDescent="0.2">
      <c r="A51" s="14" t="s">
        <v>45</v>
      </c>
      <c r="B51" s="26">
        <v>0.92266666666999997</v>
      </c>
      <c r="C51" s="12">
        <v>1.2450404405</v>
      </c>
      <c r="D51" s="12">
        <f t="shared" si="0"/>
        <v>3.2193777125423484</v>
      </c>
    </row>
    <row r="52" spans="1:4" x14ac:dyDescent="0.2">
      <c r="A52" s="14" t="s">
        <v>46</v>
      </c>
      <c r="B52" s="26">
        <v>0.93766666666999998</v>
      </c>
      <c r="C52" s="12">
        <v>1.2386030559000001</v>
      </c>
      <c r="D52" s="12">
        <f t="shared" si="0"/>
        <v>3.1514975645326966</v>
      </c>
    </row>
    <row r="53" spans="1:4" x14ac:dyDescent="0.2">
      <c r="A53" s="14" t="s">
        <v>47</v>
      </c>
      <c r="B53" s="26">
        <v>0.94599999999999995</v>
      </c>
      <c r="C53" s="12">
        <v>1.2376649224</v>
      </c>
      <c r="D53" s="12">
        <f t="shared" si="0"/>
        <v>3.121370001270857</v>
      </c>
    </row>
    <row r="54" spans="1:4" x14ac:dyDescent="0.2">
      <c r="A54" s="14" t="s">
        <v>48</v>
      </c>
      <c r="B54" s="26">
        <v>0.95966666667</v>
      </c>
      <c r="C54" s="12">
        <v>1.1724713485</v>
      </c>
      <c r="D54" s="12">
        <f t="shared" si="0"/>
        <v>2.9148427787664359</v>
      </c>
    </row>
    <row r="55" spans="1:4" x14ac:dyDescent="0.2">
      <c r="A55" s="14" t="s">
        <v>49</v>
      </c>
      <c r="B55" s="26">
        <v>0.97633333333000005</v>
      </c>
      <c r="C55" s="12">
        <v>1.194267129</v>
      </c>
      <c r="D55" s="12">
        <f t="shared" si="0"/>
        <v>2.9183452434032895</v>
      </c>
    </row>
    <row r="56" spans="1:4" x14ac:dyDescent="0.2">
      <c r="A56" s="14" t="s">
        <v>50</v>
      </c>
      <c r="B56" s="26">
        <v>0.97933333333000006</v>
      </c>
      <c r="C56" s="12">
        <v>1.2264127267</v>
      </c>
      <c r="D56" s="12">
        <f t="shared" si="0"/>
        <v>2.9877167233355126</v>
      </c>
    </row>
    <row r="57" spans="1:4" x14ac:dyDescent="0.2">
      <c r="A57" s="14" t="s">
        <v>51</v>
      </c>
      <c r="B57" s="26">
        <v>0.98</v>
      </c>
      <c r="C57" s="12">
        <v>1.1530071591</v>
      </c>
      <c r="D57" s="12">
        <f t="shared" si="0"/>
        <v>2.8069794572981057</v>
      </c>
    </row>
    <row r="58" spans="1:4" x14ac:dyDescent="0.2">
      <c r="A58" s="14" t="s">
        <v>52</v>
      </c>
      <c r="B58" s="26">
        <v>0.99133333332999996</v>
      </c>
      <c r="C58" s="12">
        <v>1.0803724593999999</v>
      </c>
      <c r="D58" s="12">
        <f t="shared" si="0"/>
        <v>2.6000823390941652</v>
      </c>
    </row>
    <row r="59" spans="1:4" x14ac:dyDescent="0.2">
      <c r="A59" s="14" t="s">
        <v>53</v>
      </c>
      <c r="B59" s="26">
        <v>1.0009999999999999</v>
      </c>
      <c r="C59" s="12">
        <v>1.0842841632</v>
      </c>
      <c r="D59" s="12">
        <f t="shared" si="0"/>
        <v>2.5842965229030042</v>
      </c>
    </row>
    <row r="60" spans="1:4" x14ac:dyDescent="0.2">
      <c r="A60" s="14" t="s">
        <v>54</v>
      </c>
      <c r="B60" s="26">
        <v>1.0109999999999999</v>
      </c>
      <c r="C60" s="12">
        <v>1.0863018531999999</v>
      </c>
      <c r="D60" s="12">
        <f t="shared" si="0"/>
        <v>2.563496158414587</v>
      </c>
    </row>
    <row r="61" spans="1:4" x14ac:dyDescent="0.2">
      <c r="A61" s="14" t="s">
        <v>55</v>
      </c>
      <c r="B61" s="26">
        <v>1.0253333333000001</v>
      </c>
      <c r="C61" s="12">
        <v>1.160657882</v>
      </c>
      <c r="D61" s="12">
        <f t="shared" si="0"/>
        <v>2.7006758117692726</v>
      </c>
    </row>
    <row r="62" spans="1:4" x14ac:dyDescent="0.2">
      <c r="A62" s="14" t="s">
        <v>56</v>
      </c>
      <c r="B62" s="26">
        <v>1.0349999999999999</v>
      </c>
      <c r="C62" s="12">
        <v>1.1332371138999999</v>
      </c>
      <c r="D62" s="12">
        <f t="shared" si="0"/>
        <v>2.612244032264893</v>
      </c>
    </row>
    <row r="63" spans="1:4" x14ac:dyDescent="0.2">
      <c r="A63" s="14" t="s">
        <v>57</v>
      </c>
      <c r="B63" s="26">
        <v>1.044</v>
      </c>
      <c r="C63" s="12">
        <v>1.0919652718999999</v>
      </c>
      <c r="D63" s="12">
        <f t="shared" si="0"/>
        <v>2.4954084078907397</v>
      </c>
    </row>
    <row r="64" spans="1:4" x14ac:dyDescent="0.2">
      <c r="A64" s="14" t="s">
        <v>58</v>
      </c>
      <c r="B64" s="26">
        <v>1.0529999999999999</v>
      </c>
      <c r="C64" s="12">
        <v>1.0878560101000001</v>
      </c>
      <c r="D64" s="12">
        <f t="shared" si="0"/>
        <v>2.4647697221961442</v>
      </c>
    </row>
    <row r="65" spans="1:4" x14ac:dyDescent="0.2">
      <c r="A65" s="14" t="s">
        <v>59</v>
      </c>
      <c r="B65" s="26">
        <v>1.0626666667</v>
      </c>
      <c r="C65" s="12">
        <v>1.0810753049999999</v>
      </c>
      <c r="D65" s="12">
        <f t="shared" si="0"/>
        <v>2.4271252869700839</v>
      </c>
    </row>
    <row r="66" spans="1:4" x14ac:dyDescent="0.2">
      <c r="A66" s="14" t="s">
        <v>60</v>
      </c>
      <c r="B66" s="26">
        <v>1.0723333333</v>
      </c>
      <c r="C66" s="12">
        <v>1.0785844913</v>
      </c>
      <c r="D66" s="12">
        <f t="shared" si="0"/>
        <v>2.3997039773878441</v>
      </c>
    </row>
    <row r="67" spans="1:4" x14ac:dyDescent="0.2">
      <c r="A67" s="14" t="s">
        <v>61</v>
      </c>
      <c r="B67" s="26">
        <v>1.079</v>
      </c>
      <c r="C67" s="12">
        <v>1.0364975051</v>
      </c>
      <c r="D67" s="12">
        <f t="shared" si="0"/>
        <v>2.2918179811654866</v>
      </c>
    </row>
    <row r="68" spans="1:4" x14ac:dyDescent="0.2">
      <c r="A68" s="14" t="s">
        <v>62</v>
      </c>
      <c r="B68" s="26">
        <v>1.0900000000000001</v>
      </c>
      <c r="C68" s="12">
        <v>1.1152613571000001</v>
      </c>
      <c r="D68" s="12">
        <f t="shared" si="0"/>
        <v>2.4410881511227078</v>
      </c>
    </row>
    <row r="69" spans="1:4" x14ac:dyDescent="0.2">
      <c r="A69" s="14" t="s">
        <v>63</v>
      </c>
      <c r="B69" s="26">
        <v>1.0956666666999999</v>
      </c>
      <c r="C69" s="12">
        <v>1.0294986501000001</v>
      </c>
      <c r="D69" s="12">
        <f t="shared" si="0"/>
        <v>2.2417162409545996</v>
      </c>
    </row>
    <row r="70" spans="1:4" x14ac:dyDescent="0.2">
      <c r="A70" s="14" t="s">
        <v>64</v>
      </c>
      <c r="B70" s="26">
        <v>1.0903333333</v>
      </c>
      <c r="C70" s="12">
        <v>0.83965856087000001</v>
      </c>
      <c r="D70" s="12">
        <f t="shared" si="0"/>
        <v>1.8372858782794057</v>
      </c>
    </row>
    <row r="71" spans="1:4" x14ac:dyDescent="0.2">
      <c r="A71" s="14" t="s">
        <v>65</v>
      </c>
      <c r="B71" s="26">
        <v>1.097</v>
      </c>
      <c r="C71" s="12">
        <v>0.73693927429999995</v>
      </c>
      <c r="D71" s="12">
        <f t="shared" si="0"/>
        <v>1.6027226735349522</v>
      </c>
    </row>
    <row r="72" spans="1:4" x14ac:dyDescent="0.2">
      <c r="A72" s="14" t="s">
        <v>66</v>
      </c>
      <c r="B72" s="26">
        <v>1.1046666667</v>
      </c>
      <c r="C72" s="12">
        <v>0.73985662575</v>
      </c>
      <c r="D72" s="12">
        <f t="shared" si="0"/>
        <v>1.5979001009969074</v>
      </c>
    </row>
    <row r="73" spans="1:4" x14ac:dyDescent="0.2">
      <c r="A73" s="14" t="s">
        <v>67</v>
      </c>
      <c r="B73" s="26">
        <v>1.1180000000000001</v>
      </c>
      <c r="C73" s="12">
        <v>0.83570835771999996</v>
      </c>
      <c r="D73" s="12">
        <f t="shared" si="0"/>
        <v>1.7833896753264264</v>
      </c>
    </row>
    <row r="74" spans="1:4" x14ac:dyDescent="0.2">
      <c r="A74" s="14" t="s">
        <v>68</v>
      </c>
      <c r="B74" s="26">
        <v>1.1306666667</v>
      </c>
      <c r="C74" s="12">
        <v>0.84107875837000001</v>
      </c>
      <c r="D74" s="12">
        <f t="shared" si="0"/>
        <v>1.7747426332649949</v>
      </c>
    </row>
    <row r="75" spans="1:4" x14ac:dyDescent="0.2">
      <c r="A75" s="14" t="s">
        <v>69</v>
      </c>
      <c r="B75" s="26">
        <v>1.1426666667000001</v>
      </c>
      <c r="C75" s="12">
        <v>0.84799073164000005</v>
      </c>
      <c r="D75" s="12">
        <f t="shared" si="0"/>
        <v>1.7705363729796684</v>
      </c>
    </row>
    <row r="76" spans="1:4" x14ac:dyDescent="0.2">
      <c r="A76" s="14" t="s">
        <v>70</v>
      </c>
      <c r="B76" s="26">
        <v>1.1533333333</v>
      </c>
      <c r="C76" s="12">
        <v>0.88091081057999998</v>
      </c>
      <c r="D76" s="12">
        <f t="shared" si="0"/>
        <v>1.8222602499704597</v>
      </c>
    </row>
    <row r="77" spans="1:4" x14ac:dyDescent="0.2">
      <c r="A77" s="14" t="s">
        <v>71</v>
      </c>
      <c r="B77" s="26">
        <v>1.1623333333000001</v>
      </c>
      <c r="C77" s="12">
        <v>0.88664865522000003</v>
      </c>
      <c r="D77" s="12">
        <f t="shared" ref="D77:D95" si="2">C77*$B$189/B77</f>
        <v>1.819927859268643</v>
      </c>
    </row>
    <row r="78" spans="1:4" x14ac:dyDescent="0.2">
      <c r="A78" s="14" t="s">
        <v>72</v>
      </c>
      <c r="B78" s="26">
        <v>1.1756666667</v>
      </c>
      <c r="C78" s="12">
        <v>0.87109005593</v>
      </c>
      <c r="D78" s="12">
        <f t="shared" si="2"/>
        <v>1.7677146336988772</v>
      </c>
    </row>
    <row r="79" spans="1:4" x14ac:dyDescent="0.2">
      <c r="A79" s="14" t="s">
        <v>73</v>
      </c>
      <c r="B79" s="26">
        <v>1.19</v>
      </c>
      <c r="C79" s="12">
        <v>0.82359298874999998</v>
      </c>
      <c r="D79" s="12">
        <f t="shared" si="2"/>
        <v>1.6511973598216765</v>
      </c>
    </row>
    <row r="80" spans="1:4" x14ac:dyDescent="0.2">
      <c r="A80" s="14" t="s">
        <v>74</v>
      </c>
      <c r="B80" s="26">
        <v>1.2030000000000001</v>
      </c>
      <c r="C80" s="12">
        <v>0.80688404330999997</v>
      </c>
      <c r="D80" s="12">
        <f t="shared" si="2"/>
        <v>1.6002167273423313</v>
      </c>
    </row>
    <row r="81" spans="1:4" x14ac:dyDescent="0.2">
      <c r="A81" s="14" t="s">
        <v>75</v>
      </c>
      <c r="B81" s="26">
        <v>1.2166666666999999</v>
      </c>
      <c r="C81" s="12">
        <v>0.88721589541000001</v>
      </c>
      <c r="D81" s="12">
        <f t="shared" si="2"/>
        <v>1.7397666857651541</v>
      </c>
    </row>
    <row r="82" spans="1:4" x14ac:dyDescent="0.2">
      <c r="A82" s="14" t="s">
        <v>76</v>
      </c>
      <c r="B82" s="26">
        <v>1.2363333332999999</v>
      </c>
      <c r="C82" s="12">
        <v>0.88720907379000002</v>
      </c>
      <c r="D82" s="12">
        <f t="shared" si="2"/>
        <v>1.7120786137521891</v>
      </c>
    </row>
    <row r="83" spans="1:4" x14ac:dyDescent="0.2">
      <c r="A83" s="14" t="s">
        <v>77</v>
      </c>
      <c r="B83" s="26">
        <v>1.246</v>
      </c>
      <c r="C83" s="12">
        <v>0.85053032002999995</v>
      </c>
      <c r="D83" s="12">
        <f t="shared" si="2"/>
        <v>1.6285648759280047</v>
      </c>
    </row>
    <row r="84" spans="1:4" x14ac:dyDescent="0.2">
      <c r="A84" s="14" t="s">
        <v>78</v>
      </c>
      <c r="B84" s="26">
        <v>1.2586666666999999</v>
      </c>
      <c r="C84" s="12">
        <v>0.93529365716000001</v>
      </c>
      <c r="D84" s="12">
        <f t="shared" si="2"/>
        <v>1.7728441732139339</v>
      </c>
    </row>
    <row r="85" spans="1:4" x14ac:dyDescent="0.2">
      <c r="A85" s="14" t="s">
        <v>79</v>
      </c>
      <c r="B85" s="26">
        <v>1.2803333333</v>
      </c>
      <c r="C85" s="12">
        <v>1.0986480063999999</v>
      </c>
      <c r="D85" s="12">
        <f t="shared" si="2"/>
        <v>2.0472403169580855</v>
      </c>
    </row>
    <row r="86" spans="1:4" x14ac:dyDescent="0.2">
      <c r="A86" s="14" t="s">
        <v>80</v>
      </c>
      <c r="B86" s="26">
        <v>1.2929999999999999</v>
      </c>
      <c r="C86" s="12">
        <v>0.94418825917000004</v>
      </c>
      <c r="D86" s="12">
        <f t="shared" si="2"/>
        <v>1.7421814168404868</v>
      </c>
    </row>
    <row r="87" spans="1:4" x14ac:dyDescent="0.2">
      <c r="A87" s="14" t="s">
        <v>81</v>
      </c>
      <c r="B87" s="26">
        <v>1.3153333332999999</v>
      </c>
      <c r="C87" s="12">
        <v>1.0194915669</v>
      </c>
      <c r="D87" s="12">
        <f t="shared" si="2"/>
        <v>1.8491882177435826</v>
      </c>
    </row>
    <row r="88" spans="1:4" x14ac:dyDescent="0.2">
      <c r="A88" s="14" t="s">
        <v>82</v>
      </c>
      <c r="B88" s="26">
        <v>1.3376666666999999</v>
      </c>
      <c r="C88" s="12">
        <v>1.3004061866000001</v>
      </c>
      <c r="D88" s="12">
        <f t="shared" si="2"/>
        <v>2.3193400535421551</v>
      </c>
    </row>
    <row r="89" spans="1:4" x14ac:dyDescent="0.2">
      <c r="A89" s="14" t="s">
        <v>83</v>
      </c>
      <c r="B89" s="26">
        <v>1.3476666666999999</v>
      </c>
      <c r="C89" s="12">
        <v>1.1721897127000001</v>
      </c>
      <c r="D89" s="12">
        <f t="shared" si="2"/>
        <v>2.0751463228283238</v>
      </c>
    </row>
    <row r="90" spans="1:4" x14ac:dyDescent="0.2">
      <c r="A90" s="14" t="s">
        <v>84</v>
      </c>
      <c r="B90" s="26">
        <v>1.3556666666999999</v>
      </c>
      <c r="C90" s="12">
        <v>0.97913538136</v>
      </c>
      <c r="D90" s="12">
        <f t="shared" si="2"/>
        <v>1.7231501914800031</v>
      </c>
    </row>
    <row r="91" spans="1:4" x14ac:dyDescent="0.2">
      <c r="A91" s="14" t="s">
        <v>85</v>
      </c>
      <c r="B91" s="26">
        <v>1.3660000000000001</v>
      </c>
      <c r="C91" s="12">
        <v>0.93171838462000001</v>
      </c>
      <c r="D91" s="12">
        <f t="shared" si="2"/>
        <v>1.6272986787356203</v>
      </c>
    </row>
    <row r="92" spans="1:4" x14ac:dyDescent="0.2">
      <c r="A92" s="14" t="s">
        <v>86</v>
      </c>
      <c r="B92" s="26">
        <v>1.3773333333</v>
      </c>
      <c r="C92" s="12">
        <v>1.0028983386000001</v>
      </c>
      <c r="D92" s="12">
        <f t="shared" si="2"/>
        <v>1.7372053567495882</v>
      </c>
    </row>
    <row r="93" spans="1:4" x14ac:dyDescent="0.2">
      <c r="A93" s="14" t="s">
        <v>87</v>
      </c>
      <c r="B93" s="26">
        <v>1.3866666667000001</v>
      </c>
      <c r="C93" s="12">
        <v>0.97457252389000004</v>
      </c>
      <c r="D93" s="12">
        <f t="shared" si="2"/>
        <v>1.6767773287145002</v>
      </c>
    </row>
    <row r="94" spans="1:4" x14ac:dyDescent="0.2">
      <c r="A94" s="14" t="s">
        <v>88</v>
      </c>
      <c r="B94" s="26">
        <v>1.3973333333</v>
      </c>
      <c r="C94" s="12">
        <v>0.95223003170999998</v>
      </c>
      <c r="D94" s="12">
        <f t="shared" si="2"/>
        <v>1.6258301055256099</v>
      </c>
    </row>
    <row r="95" spans="1:4" x14ac:dyDescent="0.2">
      <c r="A95" s="14" t="s">
        <v>89</v>
      </c>
      <c r="B95" s="26">
        <v>1.4079999999999999</v>
      </c>
      <c r="C95" s="12">
        <v>0.94497635126000001</v>
      </c>
      <c r="D95" s="12">
        <f t="shared" si="2"/>
        <v>1.6012221583314654</v>
      </c>
    </row>
    <row r="96" spans="1:4" x14ac:dyDescent="0.2">
      <c r="A96" s="14" t="s">
        <v>90</v>
      </c>
      <c r="B96" s="26">
        <v>1.4203333332999999</v>
      </c>
      <c r="C96" s="12">
        <v>0.97257196798000001</v>
      </c>
      <c r="D96" s="12">
        <f t="shared" ref="D96:D159" si="3">C96*$B$189/B96</f>
        <v>1.6336716575732937</v>
      </c>
    </row>
    <row r="97" spans="1:4" x14ac:dyDescent="0.2">
      <c r="A97" s="14" t="s">
        <v>91</v>
      </c>
      <c r="B97" s="26">
        <v>1.4306666667000001</v>
      </c>
      <c r="C97" s="12">
        <v>0.97299705407000003</v>
      </c>
      <c r="D97" s="12">
        <f t="shared" si="3"/>
        <v>1.6225809502967641</v>
      </c>
    </row>
    <row r="98" spans="1:4" x14ac:dyDescent="0.2">
      <c r="A98" s="14" t="s">
        <v>92</v>
      </c>
      <c r="B98" s="26">
        <v>1.4410000000000001</v>
      </c>
      <c r="C98" s="12">
        <v>0.96418998059000005</v>
      </c>
      <c r="D98" s="12">
        <f t="shared" si="3"/>
        <v>1.5963640519997915</v>
      </c>
    </row>
    <row r="99" spans="1:4" x14ac:dyDescent="0.2">
      <c r="A99" s="14" t="s">
        <v>93</v>
      </c>
      <c r="B99" s="26">
        <v>1.4476666667</v>
      </c>
      <c r="C99" s="12">
        <v>0.91632136162</v>
      </c>
      <c r="D99" s="12">
        <f t="shared" si="3"/>
        <v>1.5101237664406255</v>
      </c>
    </row>
    <row r="100" spans="1:4" x14ac:dyDescent="0.2">
      <c r="A100" s="14" t="s">
        <v>94</v>
      </c>
      <c r="B100" s="26">
        <v>1.4596666667</v>
      </c>
      <c r="C100" s="12">
        <v>0.92065176935000004</v>
      </c>
      <c r="D100" s="12">
        <f t="shared" si="3"/>
        <v>1.5047869207522218</v>
      </c>
    </row>
    <row r="101" spans="1:4" x14ac:dyDescent="0.2">
      <c r="A101" s="14" t="s">
        <v>95</v>
      </c>
      <c r="B101" s="26">
        <v>1.4670000000000001</v>
      </c>
      <c r="C101" s="12">
        <v>0.95124020378999996</v>
      </c>
      <c r="D101" s="12">
        <f t="shared" si="3"/>
        <v>1.5470109565380821</v>
      </c>
    </row>
    <row r="102" spans="1:4" x14ac:dyDescent="0.2">
      <c r="A102" s="14" t="s">
        <v>96</v>
      </c>
      <c r="B102" s="26">
        <v>1.4753333333</v>
      </c>
      <c r="C102" s="12">
        <v>0.92116059073000001</v>
      </c>
      <c r="D102" s="12">
        <f t="shared" si="3"/>
        <v>1.4896303114127374</v>
      </c>
    </row>
    <row r="103" spans="1:4" x14ac:dyDescent="0.2">
      <c r="A103" s="14" t="s">
        <v>97</v>
      </c>
      <c r="B103" s="26">
        <v>1.4890000000000001</v>
      </c>
      <c r="C103" s="12">
        <v>0.89512473336999998</v>
      </c>
      <c r="D103" s="12">
        <f t="shared" si="3"/>
        <v>1.4342411070350654</v>
      </c>
    </row>
    <row r="104" spans="1:4" x14ac:dyDescent="0.2">
      <c r="A104" s="14" t="s">
        <v>98</v>
      </c>
      <c r="B104" s="26">
        <v>1.4976666667</v>
      </c>
      <c r="C104" s="12">
        <v>0.89535335895000001</v>
      </c>
      <c r="D104" s="12">
        <f t="shared" si="3"/>
        <v>1.4263056725942116</v>
      </c>
    </row>
    <row r="105" spans="1:4" x14ac:dyDescent="0.2">
      <c r="A105" s="14" t="s">
        <v>99</v>
      </c>
      <c r="B105" s="26">
        <v>1.5086666666999999</v>
      </c>
      <c r="C105" s="12">
        <v>0.91167343609999996</v>
      </c>
      <c r="D105" s="12">
        <f t="shared" si="3"/>
        <v>1.441714651196804</v>
      </c>
    </row>
    <row r="106" spans="1:4" x14ac:dyDescent="0.2">
      <c r="A106" s="14" t="s">
        <v>100</v>
      </c>
      <c r="B106" s="26">
        <v>1.5209999999999999</v>
      </c>
      <c r="C106" s="12">
        <v>0.89886050106000004</v>
      </c>
      <c r="D106" s="12">
        <f t="shared" si="3"/>
        <v>1.4099262248434872</v>
      </c>
    </row>
    <row r="107" spans="1:4" x14ac:dyDescent="0.2">
      <c r="A107" s="14" t="s">
        <v>101</v>
      </c>
      <c r="B107" s="26">
        <v>1.5286666667</v>
      </c>
      <c r="C107" s="12">
        <v>0.87756214455000003</v>
      </c>
      <c r="D107" s="12">
        <f t="shared" si="3"/>
        <v>1.3696146451198157</v>
      </c>
    </row>
    <row r="108" spans="1:4" x14ac:dyDescent="0.2">
      <c r="A108" s="14" t="s">
        <v>102</v>
      </c>
      <c r="B108" s="26">
        <v>1.5369999999999999</v>
      </c>
      <c r="C108" s="12">
        <v>0.88912954448000003</v>
      </c>
      <c r="D108" s="12">
        <f t="shared" si="3"/>
        <v>1.3801442489929774</v>
      </c>
    </row>
    <row r="109" spans="1:4" x14ac:dyDescent="0.2">
      <c r="A109" s="14" t="s">
        <v>103</v>
      </c>
      <c r="B109" s="26">
        <v>1.5506666667</v>
      </c>
      <c r="C109" s="12">
        <v>1.0084884703999999</v>
      </c>
      <c r="D109" s="12">
        <f t="shared" si="3"/>
        <v>1.5516215124729476</v>
      </c>
    </row>
    <row r="110" spans="1:4" x14ac:dyDescent="0.2">
      <c r="A110" s="14" t="s">
        <v>104</v>
      </c>
      <c r="B110" s="26">
        <v>1.5640000000000001</v>
      </c>
      <c r="C110" s="12">
        <v>1.0297861765</v>
      </c>
      <c r="D110" s="12">
        <f t="shared" si="3"/>
        <v>1.5708821871796639</v>
      </c>
    </row>
    <row r="111" spans="1:4" x14ac:dyDescent="0.2">
      <c r="A111" s="14" t="s">
        <v>105</v>
      </c>
      <c r="B111" s="26">
        <v>1.573</v>
      </c>
      <c r="C111" s="12">
        <v>0.95117790411000003</v>
      </c>
      <c r="D111" s="12">
        <f t="shared" si="3"/>
        <v>1.4426677933337708</v>
      </c>
    </row>
    <row r="112" spans="1:4" x14ac:dyDescent="0.2">
      <c r="A112" s="14" t="s">
        <v>106</v>
      </c>
      <c r="B112" s="26">
        <v>1.5866666667</v>
      </c>
      <c r="C112" s="12">
        <v>1.0972637257</v>
      </c>
      <c r="D112" s="12">
        <f t="shared" si="3"/>
        <v>1.6499038283603951</v>
      </c>
    </row>
    <row r="113" spans="1:4" x14ac:dyDescent="0.2">
      <c r="A113" s="14" t="s">
        <v>107</v>
      </c>
      <c r="B113" s="26">
        <v>1.5963333333</v>
      </c>
      <c r="C113" s="12">
        <v>1.1170015576000001</v>
      </c>
      <c r="D113" s="12">
        <f t="shared" si="3"/>
        <v>1.6694118906900166</v>
      </c>
    </row>
    <row r="114" spans="1:4" x14ac:dyDescent="0.2">
      <c r="A114" s="14" t="s">
        <v>108</v>
      </c>
      <c r="B114" s="26">
        <v>1.6</v>
      </c>
      <c r="C114" s="12">
        <v>1.0282046018</v>
      </c>
      <c r="D114" s="12">
        <f t="shared" si="3"/>
        <v>1.5331790163475203</v>
      </c>
    </row>
    <row r="115" spans="1:4" x14ac:dyDescent="0.2">
      <c r="A115" s="14" t="s">
        <v>109</v>
      </c>
      <c r="B115" s="26">
        <v>1.6080000000000001</v>
      </c>
      <c r="C115" s="12">
        <v>0.94881506149999995</v>
      </c>
      <c r="D115" s="12">
        <f t="shared" si="3"/>
        <v>1.407760683125904</v>
      </c>
    </row>
    <row r="116" spans="1:4" x14ac:dyDescent="0.2">
      <c r="A116" s="14" t="s">
        <v>110</v>
      </c>
      <c r="B116" s="26">
        <v>1.6166666667</v>
      </c>
      <c r="C116" s="12">
        <v>0.96992385098</v>
      </c>
      <c r="D116" s="12">
        <f t="shared" si="3"/>
        <v>1.431365223046372</v>
      </c>
    </row>
    <row r="117" spans="1:4" x14ac:dyDescent="0.2">
      <c r="A117" s="14" t="s">
        <v>111</v>
      </c>
      <c r="B117" s="26">
        <v>1.62</v>
      </c>
      <c r="C117" s="12">
        <v>0.94995127525</v>
      </c>
      <c r="D117" s="12">
        <f t="shared" si="3"/>
        <v>1.3990061436335488</v>
      </c>
    </row>
    <row r="118" spans="1:4" x14ac:dyDescent="0.2">
      <c r="A118" s="14" t="s">
        <v>112</v>
      </c>
      <c r="B118" s="26">
        <v>1.6253333333</v>
      </c>
      <c r="C118" s="12">
        <v>0.89844133309999996</v>
      </c>
      <c r="D118" s="12">
        <f t="shared" si="3"/>
        <v>1.3188050074581263</v>
      </c>
    </row>
    <row r="119" spans="1:4" x14ac:dyDescent="0.2">
      <c r="A119" s="14" t="s">
        <v>113</v>
      </c>
      <c r="B119" s="26">
        <v>1.6336666666999999</v>
      </c>
      <c r="C119" s="12">
        <v>0.83930482945999996</v>
      </c>
      <c r="D119" s="12">
        <f t="shared" si="3"/>
        <v>1.2257152243616567</v>
      </c>
    </row>
    <row r="120" spans="1:4" x14ac:dyDescent="0.2">
      <c r="A120" s="14" t="s">
        <v>114</v>
      </c>
      <c r="B120" s="26">
        <v>1.6413333333</v>
      </c>
      <c r="C120" s="12">
        <v>0.83343600641000004</v>
      </c>
      <c r="D120" s="12">
        <f t="shared" si="3"/>
        <v>1.2114591533647447</v>
      </c>
    </row>
    <row r="121" spans="1:4" x14ac:dyDescent="0.2">
      <c r="A121" s="14" t="s">
        <v>115</v>
      </c>
      <c r="B121" s="26">
        <v>1.6473333333</v>
      </c>
      <c r="C121" s="12">
        <v>0.83025642035000002</v>
      </c>
      <c r="D121" s="12">
        <f t="shared" si="3"/>
        <v>1.202441792807829</v>
      </c>
    </row>
    <row r="122" spans="1:4" x14ac:dyDescent="0.2">
      <c r="A122" s="14" t="s">
        <v>116</v>
      </c>
      <c r="B122" s="26">
        <v>1.6596666667</v>
      </c>
      <c r="C122" s="12">
        <v>0.85027722939999995</v>
      </c>
      <c r="D122" s="12">
        <f t="shared" si="3"/>
        <v>1.2222864105761355</v>
      </c>
    </row>
    <row r="123" spans="1:4" x14ac:dyDescent="0.2">
      <c r="A123" s="14" t="s">
        <v>117</v>
      </c>
      <c r="B123" s="26">
        <v>1.6719999999999999</v>
      </c>
      <c r="C123" s="12">
        <v>0.89150886605000002</v>
      </c>
      <c r="D123" s="12">
        <f t="shared" si="3"/>
        <v>1.2721042383891303</v>
      </c>
    </row>
    <row r="124" spans="1:4" x14ac:dyDescent="0.2">
      <c r="A124" s="14" t="s">
        <v>118</v>
      </c>
      <c r="B124" s="26">
        <v>1.6843333332999999</v>
      </c>
      <c r="C124" s="12">
        <v>1.0360352735</v>
      </c>
      <c r="D124" s="12">
        <f t="shared" si="3"/>
        <v>1.4675057261572075</v>
      </c>
    </row>
    <row r="125" spans="1:4" x14ac:dyDescent="0.2">
      <c r="A125" s="14" t="s">
        <v>119</v>
      </c>
      <c r="B125" s="26">
        <v>1.7010000000000001</v>
      </c>
      <c r="C125" s="12">
        <v>1.3841300967000001</v>
      </c>
      <c r="D125" s="12">
        <f t="shared" si="3"/>
        <v>1.9413592287986323</v>
      </c>
    </row>
    <row r="126" spans="1:4" x14ac:dyDescent="0.2">
      <c r="A126" s="14" t="s">
        <v>120</v>
      </c>
      <c r="B126" s="26">
        <v>1.7143333332999999</v>
      </c>
      <c r="C126" s="12">
        <v>1.2673490735999999</v>
      </c>
      <c r="D126" s="12">
        <f t="shared" si="3"/>
        <v>1.7637388783535155</v>
      </c>
    </row>
    <row r="127" spans="1:4" x14ac:dyDescent="0.2">
      <c r="A127" s="14" t="s">
        <v>121</v>
      </c>
      <c r="B127" s="26">
        <v>1.73</v>
      </c>
      <c r="C127" s="12">
        <v>1.3062562856</v>
      </c>
      <c r="D127" s="12">
        <f t="shared" si="3"/>
        <v>1.8014225555834322</v>
      </c>
    </row>
    <row r="128" spans="1:4" x14ac:dyDescent="0.2">
      <c r="A128" s="14" t="s">
        <v>122</v>
      </c>
      <c r="B128" s="26">
        <v>1.7423333333</v>
      </c>
      <c r="C128" s="12">
        <v>1.4933908174999999</v>
      </c>
      <c r="D128" s="12">
        <f t="shared" si="3"/>
        <v>2.0449163031737481</v>
      </c>
    </row>
    <row r="129" spans="1:4" x14ac:dyDescent="0.2">
      <c r="A129" s="14" t="s">
        <v>123</v>
      </c>
      <c r="B129" s="26">
        <v>1.7589999999999999</v>
      </c>
      <c r="C129" s="12">
        <v>1.4605444974999999</v>
      </c>
      <c r="D129" s="12">
        <f t="shared" si="3"/>
        <v>1.980989891959926</v>
      </c>
    </row>
    <row r="130" spans="1:4" x14ac:dyDescent="0.2">
      <c r="A130" s="14" t="s">
        <v>124</v>
      </c>
      <c r="B130" s="26">
        <v>1.7713333333000001</v>
      </c>
      <c r="C130" s="12">
        <v>1.3471736356999999</v>
      </c>
      <c r="D130" s="12">
        <f t="shared" si="3"/>
        <v>1.8144983843163343</v>
      </c>
    </row>
    <row r="131" spans="1:4" x14ac:dyDescent="0.2">
      <c r="A131" s="14" t="s">
        <v>125</v>
      </c>
      <c r="B131" s="26">
        <v>1.7763333333</v>
      </c>
      <c r="C131" s="12">
        <v>1.2600649799999999</v>
      </c>
      <c r="D131" s="12">
        <f t="shared" si="3"/>
        <v>1.6923951899496112</v>
      </c>
    </row>
    <row r="132" spans="1:4" x14ac:dyDescent="0.2">
      <c r="A132" s="14" t="s">
        <v>126</v>
      </c>
      <c r="B132" s="26">
        <v>1.7749999999999999</v>
      </c>
      <c r="C132" s="12">
        <v>1.1730042249999999</v>
      </c>
      <c r="D132" s="12">
        <f t="shared" si="3"/>
        <v>1.5766472045003381</v>
      </c>
    </row>
    <row r="133" spans="1:4" x14ac:dyDescent="0.2">
      <c r="A133" s="14" t="s">
        <v>127</v>
      </c>
      <c r="B133" s="26">
        <v>1.7806666667</v>
      </c>
      <c r="C133" s="12">
        <v>1.1183458798999999</v>
      </c>
      <c r="D133" s="12">
        <f t="shared" si="3"/>
        <v>1.4983967391418684</v>
      </c>
    </row>
    <row r="134" spans="1:4" x14ac:dyDescent="0.2">
      <c r="A134" s="14" t="s">
        <v>128</v>
      </c>
      <c r="B134" s="26">
        <v>1.7946666667</v>
      </c>
      <c r="C134" s="12">
        <v>1.153460623</v>
      </c>
      <c r="D134" s="12">
        <f t="shared" si="3"/>
        <v>1.5333887855459483</v>
      </c>
    </row>
    <row r="135" spans="1:4" x14ac:dyDescent="0.2">
      <c r="A135" s="14" t="s">
        <v>129</v>
      </c>
      <c r="B135" s="26">
        <v>1.8043333333</v>
      </c>
      <c r="C135" s="12">
        <v>1.1456987785999999</v>
      </c>
      <c r="D135" s="12">
        <f t="shared" si="3"/>
        <v>1.5149105283055213</v>
      </c>
    </row>
    <row r="136" spans="1:4" x14ac:dyDescent="0.2">
      <c r="A136" s="14" t="s">
        <v>130</v>
      </c>
      <c r="B136" s="26">
        <v>1.8149999999999999</v>
      </c>
      <c r="C136" s="12">
        <v>1.2357705594999999</v>
      </c>
      <c r="D136" s="12">
        <f t="shared" si="3"/>
        <v>1.6244057618583261</v>
      </c>
    </row>
    <row r="137" spans="1:4" x14ac:dyDescent="0.2">
      <c r="A137" s="14" t="s">
        <v>131</v>
      </c>
      <c r="B137" s="26">
        <v>1.8336666666999999</v>
      </c>
      <c r="C137" s="12">
        <v>1.5793749051999999</v>
      </c>
      <c r="D137" s="12">
        <f t="shared" si="3"/>
        <v>2.0549352833619565</v>
      </c>
    </row>
    <row r="138" spans="1:4" x14ac:dyDescent="0.2">
      <c r="A138" s="14" t="s">
        <v>132</v>
      </c>
      <c r="B138" s="26">
        <v>1.8306666667</v>
      </c>
      <c r="C138" s="12">
        <v>1.4016812891999999</v>
      </c>
      <c r="D138" s="12">
        <f t="shared" si="3"/>
        <v>1.8267255715516999</v>
      </c>
    </row>
    <row r="139" spans="1:4" x14ac:dyDescent="0.2">
      <c r="A139" s="14" t="s">
        <v>133</v>
      </c>
      <c r="B139" s="26">
        <v>1.8443333333</v>
      </c>
      <c r="C139" s="12">
        <v>1.2821180691</v>
      </c>
      <c r="D139" s="12">
        <f t="shared" si="3"/>
        <v>1.6585245766357064</v>
      </c>
    </row>
    <row r="140" spans="1:4" x14ac:dyDescent="0.2">
      <c r="A140" s="14" t="s">
        <v>134</v>
      </c>
      <c r="B140" s="26">
        <v>1.8513333332999999</v>
      </c>
      <c r="C140" s="12">
        <v>1.3334570358</v>
      </c>
      <c r="D140" s="12">
        <f t="shared" si="3"/>
        <v>1.7184136454307404</v>
      </c>
    </row>
    <row r="141" spans="1:4" x14ac:dyDescent="0.2">
      <c r="A141" s="14" t="s">
        <v>135</v>
      </c>
      <c r="B141" s="26">
        <v>1.867</v>
      </c>
      <c r="C141" s="12">
        <v>1.533138782</v>
      </c>
      <c r="D141" s="12">
        <f t="shared" si="3"/>
        <v>1.9591624925230167</v>
      </c>
    </row>
    <row r="142" spans="1:4" x14ac:dyDescent="0.2">
      <c r="A142" s="14" t="s">
        <v>136</v>
      </c>
      <c r="B142" s="26">
        <v>1.8816666666999999</v>
      </c>
      <c r="C142" s="12">
        <v>1.5283498156999999</v>
      </c>
      <c r="D142" s="12">
        <f t="shared" si="3"/>
        <v>1.9378197751106485</v>
      </c>
    </row>
    <row r="143" spans="1:4" x14ac:dyDescent="0.2">
      <c r="A143" s="14" t="s">
        <v>137</v>
      </c>
      <c r="B143" s="26">
        <v>1.8936666666999999</v>
      </c>
      <c r="C143" s="12">
        <v>1.6081544824</v>
      </c>
      <c r="D143" s="12">
        <f t="shared" si="3"/>
        <v>2.0260844207486999</v>
      </c>
    </row>
    <row r="144" spans="1:4" x14ac:dyDescent="0.2">
      <c r="A144" s="14" t="s">
        <v>138</v>
      </c>
      <c r="B144" s="26">
        <v>1.9139999999999999</v>
      </c>
      <c r="C144" s="12">
        <v>1.9111062217999999</v>
      </c>
      <c r="D144" s="12">
        <f t="shared" si="3"/>
        <v>2.3821889130332039</v>
      </c>
    </row>
    <row r="145" spans="1:4" x14ac:dyDescent="0.2">
      <c r="A145" s="14" t="s">
        <v>139</v>
      </c>
      <c r="B145" s="26">
        <v>1.9236666667</v>
      </c>
      <c r="C145" s="12">
        <v>1.9589998</v>
      </c>
      <c r="D145" s="12">
        <f t="shared" si="3"/>
        <v>2.4296173384646398</v>
      </c>
    </row>
    <row r="146" spans="1:4" x14ac:dyDescent="0.2">
      <c r="A146" s="14" t="s">
        <v>140</v>
      </c>
      <c r="B146" s="26">
        <v>1.9366666667000001</v>
      </c>
      <c r="C146" s="12">
        <v>2.0733925500999999</v>
      </c>
      <c r="D146" s="12">
        <f t="shared" si="3"/>
        <v>2.5542297688674207</v>
      </c>
    </row>
    <row r="147" spans="1:4" x14ac:dyDescent="0.2">
      <c r="A147" s="14" t="s">
        <v>141</v>
      </c>
      <c r="B147" s="26">
        <v>1.966</v>
      </c>
      <c r="C147" s="12">
        <v>2.3589164782999998</v>
      </c>
      <c r="D147" s="12">
        <f t="shared" si="3"/>
        <v>2.8626111384853643</v>
      </c>
    </row>
    <row r="148" spans="1:4" x14ac:dyDescent="0.2">
      <c r="A148" s="14" t="s">
        <v>142</v>
      </c>
      <c r="B148" s="26">
        <v>1.9843333332999999</v>
      </c>
      <c r="C148" s="12">
        <v>2.4772255859999999</v>
      </c>
      <c r="D148" s="12">
        <f t="shared" si="3"/>
        <v>2.978408312250497</v>
      </c>
    </row>
    <row r="149" spans="1:4" x14ac:dyDescent="0.2">
      <c r="A149" s="14" t="s">
        <v>143</v>
      </c>
      <c r="B149" s="26">
        <v>1.9946666666999999</v>
      </c>
      <c r="C149" s="12">
        <v>2.4231858371000001</v>
      </c>
      <c r="D149" s="12">
        <f t="shared" si="3"/>
        <v>2.8983424518615744</v>
      </c>
    </row>
    <row r="150" spans="1:4" x14ac:dyDescent="0.2">
      <c r="A150" s="14" t="s">
        <v>144</v>
      </c>
      <c r="B150" s="26">
        <v>2.0126666666999999</v>
      </c>
      <c r="C150" s="12">
        <v>2.5523196097</v>
      </c>
      <c r="D150" s="12">
        <f t="shared" si="3"/>
        <v>3.0254954863082002</v>
      </c>
    </row>
    <row r="151" spans="1:4" x14ac:dyDescent="0.2">
      <c r="A151" s="14" t="s">
        <v>145</v>
      </c>
      <c r="B151" s="26">
        <v>2.0316666667000001</v>
      </c>
      <c r="C151" s="12">
        <v>2.5926133375</v>
      </c>
      <c r="D151" s="12">
        <f t="shared" si="3"/>
        <v>3.0445183905099258</v>
      </c>
    </row>
    <row r="152" spans="1:4" x14ac:dyDescent="0.2">
      <c r="A152" s="14" t="s">
        <v>146</v>
      </c>
      <c r="B152" s="26">
        <v>2.0233333333000001</v>
      </c>
      <c r="C152" s="12">
        <v>2.4136356376000001</v>
      </c>
      <c r="D152" s="12">
        <f t="shared" si="3"/>
        <v>2.8460175863616461</v>
      </c>
    </row>
    <row r="153" spans="1:4" x14ac:dyDescent="0.2">
      <c r="A153" s="14" t="s">
        <v>147</v>
      </c>
      <c r="B153" s="26">
        <v>2.0431699999999999</v>
      </c>
      <c r="C153" s="12">
        <v>2.4298482577999998</v>
      </c>
      <c r="D153" s="12">
        <f t="shared" si="3"/>
        <v>2.8373176260742907</v>
      </c>
    </row>
    <row r="154" spans="1:4" x14ac:dyDescent="0.2">
      <c r="A154" s="14" t="s">
        <v>148</v>
      </c>
      <c r="B154" s="26">
        <v>2.0663100000000001</v>
      </c>
      <c r="C154" s="12">
        <v>2.560215828</v>
      </c>
      <c r="D154" s="12">
        <f t="shared" si="3"/>
        <v>2.9560679092580919</v>
      </c>
    </row>
    <row r="155" spans="1:4" x14ac:dyDescent="0.2">
      <c r="A155" s="14" t="s">
        <v>149</v>
      </c>
      <c r="B155" s="26">
        <v>2.0793900000000001</v>
      </c>
      <c r="C155" s="12">
        <v>2.6536648478</v>
      </c>
      <c r="D155" s="12">
        <f t="shared" si="3"/>
        <v>3.0446924238463438</v>
      </c>
    </row>
    <row r="156" spans="1:4" x14ac:dyDescent="0.2">
      <c r="A156" s="14" t="s">
        <v>150</v>
      </c>
      <c r="B156" s="26">
        <v>2.1048966667000002</v>
      </c>
      <c r="C156" s="12">
        <v>3.1297158138999999</v>
      </c>
      <c r="D156" s="12">
        <f t="shared" si="3"/>
        <v>3.5473776874974625</v>
      </c>
    </row>
    <row r="157" spans="1:4" x14ac:dyDescent="0.2">
      <c r="A157" s="14" t="s">
        <v>151</v>
      </c>
      <c r="B157" s="26">
        <v>2.1276966666999999</v>
      </c>
      <c r="C157" s="12">
        <v>3.4373400967999999</v>
      </c>
      <c r="D157" s="12">
        <f t="shared" si="3"/>
        <v>3.8543051657378684</v>
      </c>
    </row>
    <row r="158" spans="1:4" x14ac:dyDescent="0.2">
      <c r="A158" s="14" t="s">
        <v>152</v>
      </c>
      <c r="B158" s="26">
        <v>2.1553766667000001</v>
      </c>
      <c r="C158" s="12">
        <v>4.1485631010999997</v>
      </c>
      <c r="D158" s="12">
        <f t="shared" si="3"/>
        <v>4.5920629119112544</v>
      </c>
    </row>
    <row r="159" spans="1:4" x14ac:dyDescent="0.2">
      <c r="A159" s="14" t="s">
        <v>153</v>
      </c>
      <c r="B159" s="26">
        <v>2.1886100000000002</v>
      </c>
      <c r="C159" s="12">
        <v>4.2422574504000004</v>
      </c>
      <c r="D159" s="12">
        <f t="shared" si="3"/>
        <v>4.6244698032698919</v>
      </c>
    </row>
    <row r="160" spans="1:4" x14ac:dyDescent="0.2">
      <c r="A160" s="14" t="s">
        <v>154</v>
      </c>
      <c r="B160" s="26">
        <v>2.1384866667</v>
      </c>
      <c r="C160" s="12">
        <v>2.96154685</v>
      </c>
      <c r="D160" s="12">
        <f t="shared" ref="D160:D188" si="4">C160*$B$189/B160</f>
        <v>3.3040405341623824</v>
      </c>
    </row>
    <row r="161" spans="1:4" x14ac:dyDescent="0.2">
      <c r="A161" s="14" t="s">
        <v>155</v>
      </c>
      <c r="B161" s="26">
        <v>2.1237766667</v>
      </c>
      <c r="C161" s="12">
        <v>2.4403049689</v>
      </c>
      <c r="D161" s="12">
        <f t="shared" si="4"/>
        <v>2.7413757410887674</v>
      </c>
    </row>
    <row r="162" spans="1:4" x14ac:dyDescent="0.2">
      <c r="A162" s="14" t="s">
        <v>156</v>
      </c>
      <c r="B162" s="26">
        <v>2.1350699999999998</v>
      </c>
      <c r="C162" s="12">
        <v>2.3741208598000001</v>
      </c>
      <c r="D162" s="12">
        <f t="shared" si="4"/>
        <v>2.6529191318445773</v>
      </c>
    </row>
    <row r="163" spans="1:4" x14ac:dyDescent="0.2">
      <c r="A163" s="14" t="s">
        <v>157</v>
      </c>
      <c r="B163" s="26">
        <v>2.1534399999999998</v>
      </c>
      <c r="C163" s="12">
        <v>2.5241972577</v>
      </c>
      <c r="D163" s="12">
        <f t="shared" si="4"/>
        <v>2.796557935503952</v>
      </c>
    </row>
    <row r="164" spans="1:4" x14ac:dyDescent="0.2">
      <c r="A164" s="14" t="s">
        <v>158</v>
      </c>
      <c r="B164" s="26">
        <v>2.1703000000000001</v>
      </c>
      <c r="C164" s="12">
        <v>2.7428503342999999</v>
      </c>
      <c r="D164" s="12">
        <f t="shared" si="4"/>
        <v>3.0151966807222972</v>
      </c>
    </row>
    <row r="165" spans="1:4" x14ac:dyDescent="0.2">
      <c r="A165" s="14" t="s">
        <v>159</v>
      </c>
      <c r="B165" s="26">
        <v>2.1734066667</v>
      </c>
      <c r="C165" s="12">
        <v>2.9261534042999999</v>
      </c>
      <c r="D165" s="12">
        <f t="shared" si="4"/>
        <v>3.2121025458918195</v>
      </c>
    </row>
    <row r="166" spans="1:4" x14ac:dyDescent="0.2">
      <c r="A166" s="14" t="s">
        <v>160</v>
      </c>
      <c r="B166" s="26">
        <v>2.1732</v>
      </c>
      <c r="C166" s="12">
        <v>2.9169175513000001</v>
      </c>
      <c r="D166" s="12">
        <f t="shared" si="4"/>
        <v>3.2022686481784168</v>
      </c>
    </row>
    <row r="167" spans="1:4" x14ac:dyDescent="0.2">
      <c r="A167" s="14" t="s">
        <v>161</v>
      </c>
      <c r="B167" s="26">
        <v>2.1798999999999999</v>
      </c>
      <c r="C167" s="12">
        <v>2.8169051159</v>
      </c>
      <c r="D167" s="12">
        <f t="shared" si="4"/>
        <v>3.0829675480039249</v>
      </c>
    </row>
    <row r="168" spans="1:4" x14ac:dyDescent="0.2">
      <c r="A168" s="14" t="s">
        <v>162</v>
      </c>
      <c r="B168" s="26">
        <v>2.1966833333000002</v>
      </c>
      <c r="C168" s="12">
        <v>3.0990293544999998</v>
      </c>
      <c r="D168" s="12">
        <f t="shared" si="4"/>
        <v>3.3658250717191258</v>
      </c>
    </row>
    <row r="169" spans="1:4" x14ac:dyDescent="0.2">
      <c r="A169" s="14" t="s">
        <v>163</v>
      </c>
      <c r="B169" s="26">
        <v>2.2195100000000001</v>
      </c>
      <c r="C169" s="12">
        <v>3.5825323055</v>
      </c>
      <c r="D169" s="12">
        <f t="shared" si="4"/>
        <v>3.8509361274933105</v>
      </c>
    </row>
    <row r="170" spans="1:4" x14ac:dyDescent="0.2">
      <c r="A170" s="14" t="s">
        <v>164</v>
      </c>
      <c r="B170" s="26">
        <v>2.2465466667</v>
      </c>
      <c r="C170" s="12">
        <v>3.9271274779000001</v>
      </c>
      <c r="D170" s="12">
        <f t="shared" si="4"/>
        <v>4.1705454719205584</v>
      </c>
    </row>
    <row r="171" spans="1:4" x14ac:dyDescent="0.2">
      <c r="A171" s="14" t="s">
        <v>165</v>
      </c>
      <c r="B171" s="26">
        <v>2.2612533333</v>
      </c>
      <c r="C171" s="12">
        <v>3.6679251863000002</v>
      </c>
      <c r="D171" s="12">
        <f t="shared" si="4"/>
        <v>3.8699428803065525</v>
      </c>
    </row>
    <row r="172" spans="1:4" x14ac:dyDescent="0.2">
      <c r="A172" s="14" t="s">
        <v>166</v>
      </c>
      <c r="B172" s="26">
        <v>2.2699666666999998</v>
      </c>
      <c r="C172" s="12">
        <v>3.6571343871000002</v>
      </c>
      <c r="D172" s="12">
        <f t="shared" si="4"/>
        <v>3.8437465713494356</v>
      </c>
    </row>
    <row r="173" spans="1:4" x14ac:dyDescent="0.2">
      <c r="A173" s="14" t="s">
        <v>213</v>
      </c>
      <c r="B173" s="26">
        <v>2.2817866667</v>
      </c>
      <c r="C173" s="12">
        <v>3.7808222506</v>
      </c>
      <c r="D173" s="12">
        <f t="shared" ref="D173:D184" si="5">C173*$B$189/B173</f>
        <v>3.9531612371273557</v>
      </c>
    </row>
    <row r="174" spans="1:4" x14ac:dyDescent="0.2">
      <c r="A174" s="14" t="s">
        <v>214</v>
      </c>
      <c r="B174" s="26">
        <v>2.2896433332999999</v>
      </c>
      <c r="C174" s="12">
        <v>3.7406960598999999</v>
      </c>
      <c r="D174" s="12">
        <f t="shared" si="5"/>
        <v>3.8977851122613449</v>
      </c>
    </row>
    <row r="175" spans="1:4" x14ac:dyDescent="0.2">
      <c r="A175" s="14" t="s">
        <v>215</v>
      </c>
      <c r="B175" s="26">
        <v>2.2993899999999998</v>
      </c>
      <c r="C175" s="12">
        <v>3.6707314213000002</v>
      </c>
      <c r="D175" s="12">
        <f t="shared" si="5"/>
        <v>3.8086694044993918</v>
      </c>
    </row>
    <row r="176" spans="1:4" x14ac:dyDescent="0.2">
      <c r="A176" s="18" t="s">
        <v>216</v>
      </c>
      <c r="B176" s="26">
        <v>2.3131366667000002</v>
      </c>
      <c r="C176" s="12">
        <v>3.8456542986</v>
      </c>
      <c r="D176" s="12">
        <f t="shared" si="5"/>
        <v>3.9664524690933969</v>
      </c>
    </row>
    <row r="177" spans="1:5" x14ac:dyDescent="0.2">
      <c r="A177" s="14" t="s">
        <v>243</v>
      </c>
      <c r="B177" s="26">
        <v>2.3199833333000002</v>
      </c>
      <c r="C177" s="12">
        <v>3.8927028074000001</v>
      </c>
      <c r="D177" s="12">
        <f t="shared" si="5"/>
        <v>4.0031299595042178</v>
      </c>
    </row>
    <row r="178" spans="1:5" x14ac:dyDescent="0.2">
      <c r="A178" s="14" t="s">
        <v>244</v>
      </c>
      <c r="B178" s="26">
        <v>2.3223033332999998</v>
      </c>
      <c r="C178" s="12">
        <v>3.6475955708000001</v>
      </c>
      <c r="D178" s="12">
        <f t="shared" si="5"/>
        <v>3.7473222372144619</v>
      </c>
    </row>
    <row r="179" spans="1:5" x14ac:dyDescent="0.2">
      <c r="A179" s="14" t="s">
        <v>245</v>
      </c>
      <c r="B179" s="26">
        <v>2.3347600000000002</v>
      </c>
      <c r="C179" s="12">
        <v>3.6552038085</v>
      </c>
      <c r="D179" s="12">
        <f t="shared" si="5"/>
        <v>3.7351036618342213</v>
      </c>
      <c r="E179" s="10" t="s">
        <v>182</v>
      </c>
    </row>
    <row r="180" spans="1:5" x14ac:dyDescent="0.2">
      <c r="A180" s="14" t="s">
        <v>246</v>
      </c>
      <c r="B180" s="26">
        <v>2.3413633332999999</v>
      </c>
      <c r="C180" s="12">
        <v>3.7261901185999999</v>
      </c>
      <c r="D180" s="12">
        <f t="shared" si="5"/>
        <v>3.7969030067903327</v>
      </c>
      <c r="E180" s="10" t="s">
        <v>183</v>
      </c>
    </row>
    <row r="181" spans="1:5" x14ac:dyDescent="0.2">
      <c r="A181" s="14" t="s">
        <v>247</v>
      </c>
      <c r="B181" s="26">
        <v>2.3524733332999999</v>
      </c>
      <c r="C181" s="12">
        <v>3.9721093123000002</v>
      </c>
      <c r="D181" s="12">
        <f t="shared" si="5"/>
        <v>4.0283740413560638</v>
      </c>
      <c r="E181">
        <f>MAX('Heat Oil-M'!E463:E465)</f>
        <v>0</v>
      </c>
    </row>
    <row r="182" spans="1:5" x14ac:dyDescent="0.2">
      <c r="A182" s="14" t="s">
        <v>248</v>
      </c>
      <c r="B182" s="26">
        <v>2.3700999999999999</v>
      </c>
      <c r="C182" s="12">
        <v>3.8152671354000001</v>
      </c>
      <c r="D182" s="12">
        <f t="shared" si="5"/>
        <v>3.8405337625284925</v>
      </c>
      <c r="E182">
        <f>MAX('Heat Oil-M'!E466:E468)</f>
        <v>0</v>
      </c>
    </row>
    <row r="183" spans="1:5" x14ac:dyDescent="0.2">
      <c r="A183" s="14" t="s">
        <v>249</v>
      </c>
      <c r="B183" s="26">
        <v>2.3785420247000002</v>
      </c>
      <c r="C183" s="12">
        <v>3.6548603555999999</v>
      </c>
      <c r="D183" s="12">
        <f t="shared" si="5"/>
        <v>3.6660067917231185</v>
      </c>
      <c r="E183">
        <f>MAX('Heat Oil-M'!E469:E471)</f>
        <v>1</v>
      </c>
    </row>
    <row r="184" spans="1:5" x14ac:dyDescent="0.2">
      <c r="A184" s="18" t="s">
        <v>250</v>
      </c>
      <c r="B184" s="26">
        <v>2.3892600000000002</v>
      </c>
      <c r="C184" s="12">
        <v>3.5470359791999999</v>
      </c>
      <c r="D184" s="12">
        <f t="shared" si="5"/>
        <v>3.5418934109437412</v>
      </c>
      <c r="E184">
        <f>MAX('Heat Oil-M'!E472:E474)</f>
        <v>1</v>
      </c>
    </row>
    <row r="185" spans="1:5" x14ac:dyDescent="0.2">
      <c r="A185" s="14" t="s">
        <v>251</v>
      </c>
      <c r="B185" s="26">
        <v>2.399864</v>
      </c>
      <c r="C185" s="12">
        <v>3.6815866879999999</v>
      </c>
      <c r="D185" s="12">
        <f t="shared" si="4"/>
        <v>3.6600052310812807</v>
      </c>
      <c r="E185">
        <f>MAX('Heat Oil-M'!E475:E477)</f>
        <v>1</v>
      </c>
    </row>
    <row r="186" spans="1:5" x14ac:dyDescent="0.2">
      <c r="A186" s="14" t="s">
        <v>252</v>
      </c>
      <c r="B186" s="26">
        <v>2.4090076667</v>
      </c>
      <c r="C186" s="12">
        <v>3.6472562811999998</v>
      </c>
      <c r="D186" s="12">
        <f t="shared" si="4"/>
        <v>3.6121136378871759</v>
      </c>
      <c r="E186">
        <f>MAX('Heat Oil-M'!E478:E480)</f>
        <v>1</v>
      </c>
    </row>
    <row r="187" spans="1:5" x14ac:dyDescent="0.2">
      <c r="A187" s="14" t="s">
        <v>253</v>
      </c>
      <c r="B187" s="26">
        <v>2.4185743333</v>
      </c>
      <c r="C187" s="12">
        <v>3.5420767900999999</v>
      </c>
      <c r="D187" s="12">
        <f t="shared" si="4"/>
        <v>3.4940719088765744</v>
      </c>
      <c r="E187">
        <f>MAX('Heat Oil-M'!E481:E483)</f>
        <v>1</v>
      </c>
    </row>
    <row r="188" spans="1:5" x14ac:dyDescent="0.2">
      <c r="A188" s="18" t="s">
        <v>254</v>
      </c>
      <c r="B188" s="26">
        <v>2.4284150000000002</v>
      </c>
      <c r="C188" s="12">
        <v>3.6284696857999998</v>
      </c>
      <c r="D188" s="12">
        <f t="shared" si="4"/>
        <v>3.5647895695352303</v>
      </c>
      <c r="E188">
        <f>MAX('Heat Oil-M'!E484:E486)</f>
        <v>1</v>
      </c>
    </row>
    <row r="189" spans="1:5" x14ac:dyDescent="0.2">
      <c r="A189" s="15" t="str">
        <f>"Base CPI ("&amp;TEXT('Notes and Sources'!$G$7,"m/yyyy")&amp;")"</f>
        <v>Base CPI (10/2014)</v>
      </c>
      <c r="B189" s="28">
        <v>2.385796</v>
      </c>
      <c r="C189" s="16"/>
      <c r="D189" s="16"/>
      <c r="E189" s="20"/>
    </row>
    <row r="190" spans="1:5" x14ac:dyDescent="0.2">
      <c r="A190" s="41" t="str">
        <f>A1&amp;" "&amp;TEXT(C1,"Mmmm yyyy")</f>
        <v>EIA Short-Term Energy Outlook, October 2014</v>
      </c>
      <c r="B190" s="41"/>
      <c r="C190" s="41"/>
      <c r="D190" s="41"/>
      <c r="E190" s="41"/>
    </row>
    <row r="191" spans="1:5" x14ac:dyDescent="0.2">
      <c r="A191" s="36" t="s">
        <v>184</v>
      </c>
      <c r="B191" s="36"/>
      <c r="C191" s="36"/>
      <c r="D191" s="36"/>
      <c r="E191" s="36"/>
    </row>
    <row r="192" spans="1:5" x14ac:dyDescent="0.2">
      <c r="A192" s="36" t="s">
        <v>207</v>
      </c>
      <c r="B192" s="36"/>
      <c r="C192" s="36"/>
      <c r="D192" s="36"/>
      <c r="E192" s="36"/>
    </row>
    <row r="193" spans="1:5" x14ac:dyDescent="0.2">
      <c r="A193" s="36" t="str">
        <f>"Real Price ("&amp;TEXT($C$1,"mmm yyyy")&amp;" $)"</f>
        <v>Real Price (Oct 2014 $)</v>
      </c>
      <c r="B193" s="36"/>
      <c r="C193" s="36"/>
      <c r="D193" s="36"/>
      <c r="E193" s="36"/>
    </row>
    <row r="194" spans="1:5" x14ac:dyDescent="0.2">
      <c r="A194" s="37" t="s">
        <v>167</v>
      </c>
      <c r="B194" s="37"/>
      <c r="C194" s="37"/>
      <c r="D194" s="37"/>
      <c r="E194" s="37"/>
    </row>
  </sheetData>
  <mergeCells count="8">
    <mergeCell ref="A194:E194"/>
    <mergeCell ref="A192:E192"/>
    <mergeCell ref="C39:D39"/>
    <mergeCell ref="A1:B1"/>
    <mergeCell ref="C1:D1"/>
    <mergeCell ref="A190:E190"/>
    <mergeCell ref="A191:E191"/>
    <mergeCell ref="A193:E193"/>
  </mergeCells>
  <phoneticPr fontId="3" type="noConversion"/>
  <conditionalFormatting sqref="B169:D170 B173:D174 B177:D178 B181:D188">
    <cfRule type="expression" dxfId="22" priority="1" stopIfTrue="1">
      <formula>$E169=1</formula>
    </cfRule>
  </conditionalFormatting>
  <conditionalFormatting sqref="B171:D172 B175:D176 B179:D180">
    <cfRule type="expression" dxfId="21" priority="2" stopIfTrue="1">
      <formula>#REF!=1</formula>
    </cfRule>
  </conditionalFormatting>
  <conditionalFormatting sqref="B179:D180">
    <cfRule type="expression" dxfId="20" priority="15" stopIfTrue="1">
      <formula>#REF!=1</formula>
    </cfRule>
  </conditionalFormatting>
  <hyperlinks>
    <hyperlink ref="A3" location="Contents!B4" display="Return to Contents"/>
    <hyperlink ref="A194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2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39" t="s">
        <v>168</v>
      </c>
      <c r="B1" s="39"/>
      <c r="C1" s="40">
        <f>'Notes and Sources'!$G$7</f>
        <v>41919</v>
      </c>
      <c r="D1" s="40"/>
    </row>
    <row r="2" spans="1:4" ht="15.75" x14ac:dyDescent="0.25">
      <c r="A2" s="11" t="s">
        <v>177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8" t="s">
        <v>175</v>
      </c>
      <c r="D39" s="38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28795</v>
      </c>
      <c r="B41" s="26">
        <v>0.67500000000000004</v>
      </c>
      <c r="C41" s="12">
        <v>0.53300000000000003</v>
      </c>
      <c r="D41" s="12">
        <f t="shared" ref="D41:D54" si="0">C41*$B$487/B41</f>
        <v>1.8838952118518519</v>
      </c>
    </row>
    <row r="42" spans="1:4" x14ac:dyDescent="0.2">
      <c r="A42" s="13">
        <v>28825</v>
      </c>
      <c r="B42" s="26">
        <v>0.67900000000000005</v>
      </c>
      <c r="C42" s="12">
        <v>0.54500000000000004</v>
      </c>
      <c r="D42" s="12">
        <f t="shared" si="0"/>
        <v>1.914961443298969</v>
      </c>
    </row>
    <row r="43" spans="1:4" x14ac:dyDescent="0.2">
      <c r="A43" s="13">
        <v>28856</v>
      </c>
      <c r="B43" s="26">
        <v>0.68500000000000005</v>
      </c>
      <c r="C43" s="12">
        <v>0.55500000000000005</v>
      </c>
      <c r="D43" s="12">
        <f t="shared" si="0"/>
        <v>1.9330171970802921</v>
      </c>
    </row>
    <row r="44" spans="1:4" x14ac:dyDescent="0.2">
      <c r="A44" s="13">
        <v>28887</v>
      </c>
      <c r="B44" s="26">
        <v>0.69199999999999995</v>
      </c>
      <c r="C44" s="12">
        <v>0.57699999999999996</v>
      </c>
      <c r="D44" s="12">
        <f t="shared" si="0"/>
        <v>1.9893125606936417</v>
      </c>
    </row>
    <row r="45" spans="1:4" x14ac:dyDescent="0.2">
      <c r="A45" s="13">
        <v>28915</v>
      </c>
      <c r="B45" s="26">
        <v>0.69899999999999995</v>
      </c>
      <c r="C45" s="12">
        <v>0.60499999999999998</v>
      </c>
      <c r="D45" s="12">
        <f t="shared" si="0"/>
        <v>2.0649593419170245</v>
      </c>
    </row>
    <row r="46" spans="1:4" x14ac:dyDescent="0.2">
      <c r="A46" s="13">
        <v>28946</v>
      </c>
      <c r="B46" s="26">
        <v>0.70599999999999996</v>
      </c>
      <c r="C46" s="12">
        <v>0.627</v>
      </c>
      <c r="D46" s="12">
        <f t="shared" si="0"/>
        <v>2.1188301586402267</v>
      </c>
    </row>
    <row r="47" spans="1:4" x14ac:dyDescent="0.2">
      <c r="A47" s="13">
        <v>28976</v>
      </c>
      <c r="B47" s="26">
        <v>0.71399999999999997</v>
      </c>
      <c r="C47" s="12">
        <v>0.65600000000000003</v>
      </c>
      <c r="D47" s="12">
        <f t="shared" si="0"/>
        <v>2.1919918431372549</v>
      </c>
    </row>
    <row r="48" spans="1:4" x14ac:dyDescent="0.2">
      <c r="A48" s="13">
        <v>29007</v>
      </c>
      <c r="B48" s="26">
        <v>0.72199999999999998</v>
      </c>
      <c r="C48" s="12">
        <v>0.70899999999999996</v>
      </c>
      <c r="D48" s="12">
        <f t="shared" si="0"/>
        <v>2.3428384542936289</v>
      </c>
    </row>
    <row r="49" spans="1:4" x14ac:dyDescent="0.2">
      <c r="A49" s="13">
        <v>29037</v>
      </c>
      <c r="B49" s="26">
        <v>0.73</v>
      </c>
      <c r="C49" s="12">
        <v>0.752</v>
      </c>
      <c r="D49" s="12">
        <f t="shared" si="0"/>
        <v>2.457696701369863</v>
      </c>
    </row>
    <row r="50" spans="1:4" x14ac:dyDescent="0.2">
      <c r="A50" s="13">
        <v>29068</v>
      </c>
      <c r="B50" s="26">
        <v>0.73699999999999999</v>
      </c>
      <c r="C50" s="12">
        <v>0.8</v>
      </c>
      <c r="D50" s="12">
        <f t="shared" si="0"/>
        <v>2.5897378561736772</v>
      </c>
    </row>
    <row r="51" spans="1:4" x14ac:dyDescent="0.2">
      <c r="A51" s="13">
        <v>29099</v>
      </c>
      <c r="B51" s="26">
        <v>0.74399999999999999</v>
      </c>
      <c r="C51" s="12">
        <v>0.84799999999999998</v>
      </c>
      <c r="D51" s="12">
        <f t="shared" si="0"/>
        <v>2.7192943655913977</v>
      </c>
    </row>
    <row r="52" spans="1:4" x14ac:dyDescent="0.2">
      <c r="A52" s="13">
        <v>29129</v>
      </c>
      <c r="B52" s="26">
        <v>0.752</v>
      </c>
      <c r="C52" s="12">
        <v>0.85599999999999998</v>
      </c>
      <c r="D52" s="12">
        <f t="shared" si="0"/>
        <v>2.7157465106382976</v>
      </c>
    </row>
    <row r="53" spans="1:4" x14ac:dyDescent="0.2">
      <c r="A53" s="13">
        <v>29160</v>
      </c>
      <c r="B53" s="26">
        <v>0.76</v>
      </c>
      <c r="C53" s="12">
        <v>0.86699999999999999</v>
      </c>
      <c r="D53" s="12">
        <f t="shared" si="0"/>
        <v>2.7216909631578949</v>
      </c>
    </row>
    <row r="54" spans="1:4" x14ac:dyDescent="0.2">
      <c r="A54" s="13">
        <v>29190</v>
      </c>
      <c r="B54" s="26">
        <v>0.76900000000000002</v>
      </c>
      <c r="C54" s="12">
        <v>0.88300000000000001</v>
      </c>
      <c r="D54" s="12">
        <f t="shared" si="0"/>
        <v>2.7394770715214567</v>
      </c>
    </row>
    <row r="55" spans="1:4" x14ac:dyDescent="0.2">
      <c r="A55" s="13">
        <v>29221</v>
      </c>
      <c r="B55" s="26">
        <v>0.78</v>
      </c>
      <c r="C55" s="12">
        <v>0.92900000000000005</v>
      </c>
      <c r="D55" s="12">
        <f t="shared" ref="D55:D66" si="1">C55*$B$487/B55</f>
        <v>2.8415442102564108</v>
      </c>
    </row>
    <row r="56" spans="1:4" x14ac:dyDescent="0.2">
      <c r="A56" s="13">
        <v>29252</v>
      </c>
      <c r="B56" s="26">
        <v>0.79</v>
      </c>
      <c r="C56" s="12">
        <v>0.97699999999999998</v>
      </c>
      <c r="D56" s="12">
        <f t="shared" si="1"/>
        <v>2.9505350531645571</v>
      </c>
    </row>
    <row r="57" spans="1:4" x14ac:dyDescent="0.2">
      <c r="A57" s="13">
        <v>29281</v>
      </c>
      <c r="B57" s="26">
        <v>0.80100000000000005</v>
      </c>
      <c r="C57" s="12">
        <v>1.006</v>
      </c>
      <c r="D57" s="12">
        <f t="shared" si="1"/>
        <v>2.9963929787765293</v>
      </c>
    </row>
    <row r="58" spans="1:4" x14ac:dyDescent="0.2">
      <c r="A58" s="13">
        <v>29312</v>
      </c>
      <c r="B58" s="26">
        <v>0.80900000000000005</v>
      </c>
      <c r="C58" s="12">
        <v>1.01</v>
      </c>
      <c r="D58" s="12">
        <f t="shared" si="1"/>
        <v>2.9785586650185412</v>
      </c>
    </row>
    <row r="59" spans="1:4" x14ac:dyDescent="0.2">
      <c r="A59" s="13">
        <v>29342</v>
      </c>
      <c r="B59" s="26">
        <v>0.81699999999999995</v>
      </c>
      <c r="C59" s="12">
        <v>1.0109999999999999</v>
      </c>
      <c r="D59" s="12">
        <f t="shared" si="1"/>
        <v>2.9523130428396573</v>
      </c>
    </row>
    <row r="60" spans="1:4" x14ac:dyDescent="0.2">
      <c r="A60" s="13">
        <v>29373</v>
      </c>
      <c r="B60" s="26">
        <v>0.82499999999999996</v>
      </c>
      <c r="C60" s="12">
        <v>1.0169999999999999</v>
      </c>
      <c r="D60" s="12">
        <f t="shared" si="1"/>
        <v>2.9410357963636367</v>
      </c>
    </row>
    <row r="61" spans="1:4" x14ac:dyDescent="0.2">
      <c r="A61" s="13">
        <v>29403</v>
      </c>
      <c r="B61" s="26">
        <v>0.82599999999999996</v>
      </c>
      <c r="C61" s="12">
        <v>1.022</v>
      </c>
      <c r="D61" s="12">
        <f t="shared" si="1"/>
        <v>2.9519170847457628</v>
      </c>
    </row>
    <row r="62" spans="1:4" x14ac:dyDescent="0.2">
      <c r="A62" s="13">
        <v>29434</v>
      </c>
      <c r="B62" s="26">
        <v>0.83199999999999996</v>
      </c>
      <c r="C62" s="12">
        <v>1.0209999999999999</v>
      </c>
      <c r="D62" s="12">
        <f t="shared" si="1"/>
        <v>2.9277616778846154</v>
      </c>
    </row>
    <row r="63" spans="1:4" x14ac:dyDescent="0.2">
      <c r="A63" s="13">
        <v>29465</v>
      </c>
      <c r="B63" s="26">
        <v>0.83899999999999997</v>
      </c>
      <c r="C63" s="12">
        <v>1.0189999999999999</v>
      </c>
      <c r="D63" s="12">
        <f t="shared" si="1"/>
        <v>2.8976473468414778</v>
      </c>
    </row>
    <row r="64" spans="1:4" x14ac:dyDescent="0.2">
      <c r="A64" s="13">
        <v>29495</v>
      </c>
      <c r="B64" s="26">
        <v>0.84699999999999998</v>
      </c>
      <c r="C64" s="12">
        <v>1.0129999999999999</v>
      </c>
      <c r="D64" s="12">
        <f t="shared" si="1"/>
        <v>2.8533782148760332</v>
      </c>
    </row>
    <row r="65" spans="1:4" x14ac:dyDescent="0.2">
      <c r="A65" s="13">
        <v>29526</v>
      </c>
      <c r="B65" s="26">
        <v>0.85599999999999998</v>
      </c>
      <c r="C65" s="12">
        <v>1.0249999999999999</v>
      </c>
      <c r="D65" s="12">
        <f t="shared" si="1"/>
        <v>2.8568234813084112</v>
      </c>
    </row>
    <row r="66" spans="1:4" x14ac:dyDescent="0.2">
      <c r="A66" s="13">
        <v>29556</v>
      </c>
      <c r="B66" s="26">
        <v>0.86399999999999999</v>
      </c>
      <c r="C66" s="12">
        <v>1.0660000000000001</v>
      </c>
      <c r="D66" s="12">
        <f t="shared" si="1"/>
        <v>2.9435862685185188</v>
      </c>
    </row>
    <row r="67" spans="1:4" x14ac:dyDescent="0.2">
      <c r="A67" s="13">
        <v>29587</v>
      </c>
      <c r="B67" s="26">
        <v>0.872</v>
      </c>
      <c r="C67" s="12">
        <v>1.1499999999999999</v>
      </c>
      <c r="D67" s="12">
        <f t="shared" ref="D67:D77" si="2">C67*$B$487/B67</f>
        <v>3.1464052752293576</v>
      </c>
    </row>
    <row r="68" spans="1:4" x14ac:dyDescent="0.2">
      <c r="A68" s="13">
        <v>29618</v>
      </c>
      <c r="B68" s="26">
        <v>0.88</v>
      </c>
      <c r="C68" s="12">
        <v>1.26</v>
      </c>
      <c r="D68" s="12">
        <f t="shared" si="2"/>
        <v>3.4160260909090909</v>
      </c>
    </row>
    <row r="69" spans="1:4" x14ac:dyDescent="0.2">
      <c r="A69" s="13">
        <v>29646</v>
      </c>
      <c r="B69" s="26">
        <v>0.88600000000000001</v>
      </c>
      <c r="C69" s="12">
        <v>1.29</v>
      </c>
      <c r="D69" s="12">
        <f t="shared" si="2"/>
        <v>3.4736758916478556</v>
      </c>
    </row>
    <row r="70" spans="1:4" x14ac:dyDescent="0.2">
      <c r="A70" s="13">
        <v>29677</v>
      </c>
      <c r="B70" s="26">
        <v>0.89100000000000001</v>
      </c>
      <c r="C70" s="12">
        <v>1.28</v>
      </c>
      <c r="D70" s="12">
        <f t="shared" si="2"/>
        <v>3.4274061503928173</v>
      </c>
    </row>
    <row r="71" spans="1:4" x14ac:dyDescent="0.2">
      <c r="A71" s="13">
        <v>29707</v>
      </c>
      <c r="B71" s="26">
        <v>0.89700000000000002</v>
      </c>
      <c r="C71" s="12">
        <v>1.2669999999999999</v>
      </c>
      <c r="D71" s="12">
        <f t="shared" si="2"/>
        <v>3.3699036031215157</v>
      </c>
    </row>
    <row r="72" spans="1:4" x14ac:dyDescent="0.2">
      <c r="A72" s="13">
        <v>29738</v>
      </c>
      <c r="B72" s="26">
        <v>0.90500000000000003</v>
      </c>
      <c r="C72" s="12">
        <v>1.2589999999999999</v>
      </c>
      <c r="D72" s="12">
        <f t="shared" si="2"/>
        <v>3.3190244906077346</v>
      </c>
    </row>
    <row r="73" spans="1:4" x14ac:dyDescent="0.2">
      <c r="A73" s="13">
        <v>29768</v>
      </c>
      <c r="B73" s="26">
        <v>0.91500000000000004</v>
      </c>
      <c r="C73" s="12">
        <v>1.2509999999999999</v>
      </c>
      <c r="D73" s="12">
        <f t="shared" si="2"/>
        <v>3.2618915803278683</v>
      </c>
    </row>
    <row r="74" spans="1:4" x14ac:dyDescent="0.2">
      <c r="A74" s="13">
        <v>29799</v>
      </c>
      <c r="B74" s="26">
        <v>0.92200000000000004</v>
      </c>
      <c r="C74" s="12">
        <v>1.246</v>
      </c>
      <c r="D74" s="12">
        <f t="shared" si="2"/>
        <v>3.2241885206073748</v>
      </c>
    </row>
    <row r="75" spans="1:4" x14ac:dyDescent="0.2">
      <c r="A75" s="13">
        <v>29830</v>
      </c>
      <c r="B75" s="26">
        <v>0.93100000000000005</v>
      </c>
      <c r="C75" s="12">
        <v>1.2390000000000001</v>
      </c>
      <c r="D75" s="12">
        <f t="shared" si="2"/>
        <v>3.1750818947368424</v>
      </c>
    </row>
    <row r="76" spans="1:4" x14ac:dyDescent="0.2">
      <c r="A76" s="13">
        <v>29860</v>
      </c>
      <c r="B76" s="26">
        <v>0.93400000000000005</v>
      </c>
      <c r="C76" s="12">
        <v>1.232</v>
      </c>
      <c r="D76" s="12">
        <f t="shared" si="2"/>
        <v>3.1470028608137044</v>
      </c>
    </row>
    <row r="77" spans="1:4" x14ac:dyDescent="0.2">
      <c r="A77" s="13">
        <v>29891</v>
      </c>
      <c r="B77" s="26">
        <v>0.93799999999999994</v>
      </c>
      <c r="C77" s="12">
        <v>1.2350000000000001</v>
      </c>
      <c r="D77" s="12">
        <f t="shared" si="2"/>
        <v>3.1412132835820903</v>
      </c>
    </row>
    <row r="78" spans="1:4" x14ac:dyDescent="0.2">
      <c r="A78" s="13">
        <v>29921</v>
      </c>
      <c r="B78" s="26">
        <v>0.94099999999999995</v>
      </c>
      <c r="C78" s="12">
        <v>1.2470000000000001</v>
      </c>
      <c r="D78" s="12">
        <f t="shared" ref="D78:D141" si="3">C78*$B$487/B78</f>
        <v>3.1616233921360259</v>
      </c>
    </row>
    <row r="79" spans="1:4" x14ac:dyDescent="0.2">
      <c r="A79" s="13">
        <v>29952</v>
      </c>
      <c r="B79" s="26">
        <v>0.94399999999999995</v>
      </c>
      <c r="C79" s="12">
        <v>1.254</v>
      </c>
      <c r="D79" s="12">
        <f t="shared" si="3"/>
        <v>3.1692671440677969</v>
      </c>
    </row>
    <row r="80" spans="1:4" x14ac:dyDescent="0.2">
      <c r="A80" s="13">
        <v>29983</v>
      </c>
      <c r="B80" s="26">
        <v>0.94699999999999995</v>
      </c>
      <c r="C80" s="12">
        <v>1.248</v>
      </c>
      <c r="D80" s="12">
        <f t="shared" si="3"/>
        <v>3.1441113072861668</v>
      </c>
    </row>
    <row r="81" spans="1:4" x14ac:dyDescent="0.2">
      <c r="A81" s="13">
        <v>30011</v>
      </c>
      <c r="B81" s="26">
        <v>0.94699999999999995</v>
      </c>
      <c r="C81" s="12">
        <v>1.208</v>
      </c>
      <c r="D81" s="12">
        <f t="shared" si="3"/>
        <v>3.043338508975713</v>
      </c>
    </row>
    <row r="82" spans="1:4" x14ac:dyDescent="0.2">
      <c r="A82" s="13">
        <v>30042</v>
      </c>
      <c r="B82" s="26">
        <v>0.95</v>
      </c>
      <c r="C82" s="12">
        <v>1.1619999999999999</v>
      </c>
      <c r="D82" s="12">
        <f t="shared" si="3"/>
        <v>2.9182052126315789</v>
      </c>
    </row>
    <row r="83" spans="1:4" x14ac:dyDescent="0.2">
      <c r="A83" s="13">
        <v>30072</v>
      </c>
      <c r="B83" s="26">
        <v>0.95899999999999996</v>
      </c>
      <c r="C83" s="12">
        <v>1.171</v>
      </c>
      <c r="D83" s="12">
        <f t="shared" si="3"/>
        <v>2.9132086715328471</v>
      </c>
    </row>
    <row r="84" spans="1:4" x14ac:dyDescent="0.2">
      <c r="A84" s="13">
        <v>30103</v>
      </c>
      <c r="B84" s="26">
        <v>0.97</v>
      </c>
      <c r="C84" s="12">
        <v>1.194</v>
      </c>
      <c r="D84" s="12">
        <f t="shared" si="3"/>
        <v>2.9367427051546393</v>
      </c>
    </row>
    <row r="85" spans="1:4" x14ac:dyDescent="0.2">
      <c r="A85" s="13">
        <v>30133</v>
      </c>
      <c r="B85" s="26">
        <v>0.97499999999999998</v>
      </c>
      <c r="C85" s="12">
        <v>1.2</v>
      </c>
      <c r="D85" s="12">
        <f t="shared" si="3"/>
        <v>2.9363643076923078</v>
      </c>
    </row>
    <row r="86" spans="1:4" x14ac:dyDescent="0.2">
      <c r="A86" s="13">
        <v>30164</v>
      </c>
      <c r="B86" s="26">
        <v>0.97699999999999998</v>
      </c>
      <c r="C86" s="12">
        <v>1.1950000000000001</v>
      </c>
      <c r="D86" s="12">
        <f t="shared" si="3"/>
        <v>2.9181435209825999</v>
      </c>
    </row>
    <row r="87" spans="1:4" x14ac:dyDescent="0.2">
      <c r="A87" s="13">
        <v>30195</v>
      </c>
      <c r="B87" s="26">
        <v>0.97699999999999998</v>
      </c>
      <c r="C87" s="12">
        <v>1.1910000000000001</v>
      </c>
      <c r="D87" s="12">
        <f t="shared" si="3"/>
        <v>2.908375676560901</v>
      </c>
    </row>
    <row r="88" spans="1:4" x14ac:dyDescent="0.2">
      <c r="A88" s="13">
        <v>30225</v>
      </c>
      <c r="B88" s="26">
        <v>0.98099999999999998</v>
      </c>
      <c r="C88" s="12">
        <v>1.214</v>
      </c>
      <c r="D88" s="12">
        <f t="shared" si="3"/>
        <v>2.9524529500509686</v>
      </c>
    </row>
    <row r="89" spans="1:4" x14ac:dyDescent="0.2">
      <c r="A89" s="13">
        <v>30256</v>
      </c>
      <c r="B89" s="26">
        <v>0.98</v>
      </c>
      <c r="C89" s="12">
        <v>1.2370000000000001</v>
      </c>
      <c r="D89" s="12">
        <f t="shared" si="3"/>
        <v>3.011458828571429</v>
      </c>
    </row>
    <row r="90" spans="1:4" x14ac:dyDescent="0.2">
      <c r="A90" s="13">
        <v>30286</v>
      </c>
      <c r="B90" s="26">
        <v>0.97699999999999998</v>
      </c>
      <c r="C90" s="12">
        <v>1.2290000000000001</v>
      </c>
      <c r="D90" s="12">
        <f t="shared" si="3"/>
        <v>3.0011701985670425</v>
      </c>
    </row>
    <row r="91" spans="1:4" x14ac:dyDescent="0.2">
      <c r="A91" s="13">
        <v>30317</v>
      </c>
      <c r="B91" s="26">
        <v>0.97899999999999998</v>
      </c>
      <c r="C91" s="12">
        <v>1.194</v>
      </c>
      <c r="D91" s="12">
        <f t="shared" si="3"/>
        <v>2.9097450704800818</v>
      </c>
    </row>
    <row r="92" spans="1:4" x14ac:dyDescent="0.2">
      <c r="A92" s="13">
        <v>30348</v>
      </c>
      <c r="B92" s="26">
        <v>0.98</v>
      </c>
      <c r="C92" s="12">
        <v>1.1599999999999999</v>
      </c>
      <c r="D92" s="12">
        <f t="shared" si="3"/>
        <v>2.8240034285714284</v>
      </c>
    </row>
    <row r="93" spans="1:4" x14ac:dyDescent="0.2">
      <c r="A93" s="13">
        <v>30376</v>
      </c>
      <c r="B93" s="26">
        <v>0.98099999999999998</v>
      </c>
      <c r="C93" s="12">
        <v>1.101</v>
      </c>
      <c r="D93" s="12">
        <f t="shared" si="3"/>
        <v>2.6776364892966362</v>
      </c>
    </row>
    <row r="94" spans="1:4" x14ac:dyDescent="0.2">
      <c r="A94" s="13">
        <v>30407</v>
      </c>
      <c r="B94" s="26">
        <v>0.98799999999999999</v>
      </c>
      <c r="C94" s="12">
        <v>1.07</v>
      </c>
      <c r="D94" s="12">
        <f t="shared" si="3"/>
        <v>2.5838074089068828</v>
      </c>
    </row>
    <row r="95" spans="1:4" x14ac:dyDescent="0.2">
      <c r="A95" s="13">
        <v>30437</v>
      </c>
      <c r="B95" s="26">
        <v>0.99199999999999999</v>
      </c>
      <c r="C95" s="12">
        <v>1.089</v>
      </c>
      <c r="D95" s="12">
        <f t="shared" si="3"/>
        <v>2.6190845201612905</v>
      </c>
    </row>
    <row r="96" spans="1:4" x14ac:dyDescent="0.2">
      <c r="A96" s="13">
        <v>30468</v>
      </c>
      <c r="B96" s="26">
        <v>0.99399999999999999</v>
      </c>
      <c r="C96" s="12">
        <v>1.087</v>
      </c>
      <c r="D96" s="12">
        <f t="shared" si="3"/>
        <v>2.6090143380281692</v>
      </c>
    </row>
    <row r="97" spans="1:4" x14ac:dyDescent="0.2">
      <c r="A97" s="13">
        <v>30498</v>
      </c>
      <c r="B97" s="26">
        <v>0.998</v>
      </c>
      <c r="C97" s="12">
        <v>1.083</v>
      </c>
      <c r="D97" s="12">
        <f t="shared" si="3"/>
        <v>2.5889950581162324</v>
      </c>
    </row>
    <row r="98" spans="1:4" x14ac:dyDescent="0.2">
      <c r="A98" s="13">
        <v>30529</v>
      </c>
      <c r="B98" s="26">
        <v>1.0009999999999999</v>
      </c>
      <c r="C98" s="12">
        <v>1.083</v>
      </c>
      <c r="D98" s="12">
        <f t="shared" si="3"/>
        <v>2.5812358321678324</v>
      </c>
    </row>
    <row r="99" spans="1:4" x14ac:dyDescent="0.2">
      <c r="A99" s="13">
        <v>30560</v>
      </c>
      <c r="B99" s="26">
        <v>1.004</v>
      </c>
      <c r="C99" s="12">
        <v>1.087</v>
      </c>
      <c r="D99" s="12">
        <f t="shared" si="3"/>
        <v>2.5830281394422312</v>
      </c>
    </row>
    <row r="100" spans="1:4" x14ac:dyDescent="0.2">
      <c r="A100" s="13">
        <v>30590</v>
      </c>
      <c r="B100" s="26">
        <v>1.008</v>
      </c>
      <c r="C100" s="12">
        <v>1.089</v>
      </c>
      <c r="D100" s="12">
        <f t="shared" si="3"/>
        <v>2.5775117500000002</v>
      </c>
    </row>
    <row r="101" spans="1:4" x14ac:dyDescent="0.2">
      <c r="A101" s="13">
        <v>30621</v>
      </c>
      <c r="B101" s="26">
        <v>1.0109999999999999</v>
      </c>
      <c r="C101" s="12">
        <v>1.0860000000000001</v>
      </c>
      <c r="D101" s="12">
        <f t="shared" si="3"/>
        <v>2.5627838338278934</v>
      </c>
    </row>
    <row r="102" spans="1:4" x14ac:dyDescent="0.2">
      <c r="A102" s="13">
        <v>30651</v>
      </c>
      <c r="B102" s="26">
        <v>1.014</v>
      </c>
      <c r="C102" s="12">
        <v>1.085</v>
      </c>
      <c r="D102" s="12">
        <f t="shared" si="3"/>
        <v>2.5528487771203157</v>
      </c>
    </row>
    <row r="103" spans="1:4" x14ac:dyDescent="0.2">
      <c r="A103" s="13">
        <v>30682</v>
      </c>
      <c r="B103" s="26">
        <v>1.0209999999999999</v>
      </c>
      <c r="C103" s="12">
        <v>1.1220000000000001</v>
      </c>
      <c r="D103" s="12">
        <f t="shared" si="3"/>
        <v>2.6218052027424101</v>
      </c>
    </row>
    <row r="104" spans="1:4" x14ac:dyDescent="0.2">
      <c r="A104" s="13">
        <v>30713</v>
      </c>
      <c r="B104" s="26">
        <v>1.026</v>
      </c>
      <c r="C104" s="12">
        <v>1.22</v>
      </c>
      <c r="D104" s="12">
        <f t="shared" si="3"/>
        <v>2.8369114230019492</v>
      </c>
    </row>
    <row r="105" spans="1:4" x14ac:dyDescent="0.2">
      <c r="A105" s="13">
        <v>30742</v>
      </c>
      <c r="B105" s="26">
        <v>1.0289999999999999</v>
      </c>
      <c r="C105" s="12">
        <v>1.1579999999999999</v>
      </c>
      <c r="D105" s="12">
        <f t="shared" si="3"/>
        <v>2.6848899591836735</v>
      </c>
    </row>
    <row r="106" spans="1:4" x14ac:dyDescent="0.2">
      <c r="A106" s="13">
        <v>30773</v>
      </c>
      <c r="B106" s="26">
        <v>1.0329999999999999</v>
      </c>
      <c r="C106" s="12">
        <v>1.137</v>
      </c>
      <c r="D106" s="12">
        <f t="shared" si="3"/>
        <v>2.6259923059051307</v>
      </c>
    </row>
    <row r="107" spans="1:4" x14ac:dyDescent="0.2">
      <c r="A107" s="13">
        <v>30803</v>
      </c>
      <c r="B107" s="26">
        <v>1.0349999999999999</v>
      </c>
      <c r="C107" s="12">
        <v>1.1339999999999999</v>
      </c>
      <c r="D107" s="12">
        <f t="shared" si="3"/>
        <v>2.6140025739130435</v>
      </c>
    </row>
    <row r="108" spans="1:4" x14ac:dyDescent="0.2">
      <c r="A108" s="13">
        <v>30834</v>
      </c>
      <c r="B108" s="26">
        <v>1.0369999999999999</v>
      </c>
      <c r="C108" s="12">
        <v>1.127</v>
      </c>
      <c r="D108" s="12">
        <f t="shared" si="3"/>
        <v>2.5928564050144649</v>
      </c>
    </row>
    <row r="109" spans="1:4" x14ac:dyDescent="0.2">
      <c r="A109" s="13">
        <v>30864</v>
      </c>
      <c r="B109" s="26">
        <v>1.0409999999999999</v>
      </c>
      <c r="C109" s="12">
        <v>1.109</v>
      </c>
      <c r="D109" s="12">
        <f t="shared" si="3"/>
        <v>2.5416405033621521</v>
      </c>
    </row>
    <row r="110" spans="1:4" x14ac:dyDescent="0.2">
      <c r="A110" s="13">
        <v>30895</v>
      </c>
      <c r="B110" s="26">
        <v>1.044</v>
      </c>
      <c r="C110" s="12">
        <v>1.0880000000000001</v>
      </c>
      <c r="D110" s="12">
        <f t="shared" si="3"/>
        <v>2.4863467892720306</v>
      </c>
    </row>
    <row r="111" spans="1:4" x14ac:dyDescent="0.2">
      <c r="A111" s="13">
        <v>30926</v>
      </c>
      <c r="B111" s="26">
        <v>1.0469999999999999</v>
      </c>
      <c r="C111" s="12">
        <v>1.081</v>
      </c>
      <c r="D111" s="12">
        <f t="shared" si="3"/>
        <v>2.4632717058261702</v>
      </c>
    </row>
    <row r="112" spans="1:4" x14ac:dyDescent="0.2">
      <c r="A112" s="13">
        <v>30956</v>
      </c>
      <c r="B112" s="26">
        <v>1.0509999999999999</v>
      </c>
      <c r="C112" s="12">
        <v>1.091</v>
      </c>
      <c r="D112" s="12">
        <f t="shared" si="3"/>
        <v>2.4765969895337774</v>
      </c>
    </row>
    <row r="113" spans="1:4" x14ac:dyDescent="0.2">
      <c r="A113" s="13">
        <v>30987</v>
      </c>
      <c r="B113" s="26">
        <v>1.0529999999999999</v>
      </c>
      <c r="C113" s="12">
        <v>1.089</v>
      </c>
      <c r="D113" s="12">
        <f t="shared" si="3"/>
        <v>2.4673616752136756</v>
      </c>
    </row>
    <row r="114" spans="1:4" x14ac:dyDescent="0.2">
      <c r="A114" s="13">
        <v>31017</v>
      </c>
      <c r="B114" s="26">
        <v>1.0549999999999999</v>
      </c>
      <c r="C114" s="12">
        <v>1.085</v>
      </c>
      <c r="D114" s="12">
        <f t="shared" si="3"/>
        <v>2.4536385402843606</v>
      </c>
    </row>
    <row r="115" spans="1:4" x14ac:dyDescent="0.2">
      <c r="A115" s="13">
        <v>31048</v>
      </c>
      <c r="B115" s="26">
        <v>1.0569999999999999</v>
      </c>
      <c r="C115" s="12">
        <v>1.0780000000000001</v>
      </c>
      <c r="D115" s="12">
        <f t="shared" si="3"/>
        <v>2.4331959205298017</v>
      </c>
    </row>
    <row r="116" spans="1:4" x14ac:dyDescent="0.2">
      <c r="A116" s="13">
        <v>31079</v>
      </c>
      <c r="B116" s="26">
        <v>1.0629999999999999</v>
      </c>
      <c r="C116" s="12">
        <v>1.085</v>
      </c>
      <c r="D116" s="12">
        <f t="shared" si="3"/>
        <v>2.4351727751646286</v>
      </c>
    </row>
    <row r="117" spans="1:4" x14ac:dyDescent="0.2">
      <c r="A117" s="13">
        <v>31107</v>
      </c>
      <c r="B117" s="26">
        <v>1.0680000000000001</v>
      </c>
      <c r="C117" s="12">
        <v>1.081</v>
      </c>
      <c r="D117" s="12">
        <f t="shared" si="3"/>
        <v>2.4148365880149814</v>
      </c>
    </row>
    <row r="118" spans="1:4" x14ac:dyDescent="0.2">
      <c r="A118" s="13">
        <v>31138</v>
      </c>
      <c r="B118" s="26">
        <v>1.07</v>
      </c>
      <c r="C118" s="12">
        <v>1.087</v>
      </c>
      <c r="D118" s="12">
        <f t="shared" si="3"/>
        <v>2.4237011700934579</v>
      </c>
    </row>
    <row r="119" spans="1:4" x14ac:dyDescent="0.2">
      <c r="A119" s="13">
        <v>31168</v>
      </c>
      <c r="B119" s="26">
        <v>1.0720000000000001</v>
      </c>
      <c r="C119" s="12">
        <v>1.0820000000000001</v>
      </c>
      <c r="D119" s="12">
        <f t="shared" si="3"/>
        <v>2.4080515597014926</v>
      </c>
    </row>
    <row r="120" spans="1:4" x14ac:dyDescent="0.2">
      <c r="A120" s="13">
        <v>31199</v>
      </c>
      <c r="B120" s="26">
        <v>1.075</v>
      </c>
      <c r="C120" s="12">
        <v>1.0629999999999999</v>
      </c>
      <c r="D120" s="12">
        <f t="shared" si="3"/>
        <v>2.3591638586046511</v>
      </c>
    </row>
    <row r="121" spans="1:4" x14ac:dyDescent="0.2">
      <c r="A121" s="13">
        <v>31229</v>
      </c>
      <c r="B121" s="26">
        <v>1.077</v>
      </c>
      <c r="C121" s="12">
        <v>1.04</v>
      </c>
      <c r="D121" s="12">
        <f t="shared" si="3"/>
        <v>2.3038327205199631</v>
      </c>
    </row>
    <row r="122" spans="1:4" x14ac:dyDescent="0.2">
      <c r="A122" s="13">
        <v>31260</v>
      </c>
      <c r="B122" s="26">
        <v>1.079</v>
      </c>
      <c r="C122" s="12">
        <v>1.024</v>
      </c>
      <c r="D122" s="12">
        <f t="shared" si="3"/>
        <v>2.2641845264133456</v>
      </c>
    </row>
    <row r="123" spans="1:4" x14ac:dyDescent="0.2">
      <c r="A123" s="13">
        <v>31291</v>
      </c>
      <c r="B123" s="26">
        <v>1.081</v>
      </c>
      <c r="C123" s="12">
        <v>1.046</v>
      </c>
      <c r="D123" s="12">
        <f t="shared" si="3"/>
        <v>2.3085500610545795</v>
      </c>
    </row>
    <row r="124" spans="1:4" x14ac:dyDescent="0.2">
      <c r="A124" s="13">
        <v>31321</v>
      </c>
      <c r="B124" s="26">
        <v>1.085</v>
      </c>
      <c r="C124" s="12">
        <v>1.0680000000000001</v>
      </c>
      <c r="D124" s="12">
        <f t="shared" si="3"/>
        <v>2.3484148645161294</v>
      </c>
    </row>
    <row r="125" spans="1:4" x14ac:dyDescent="0.2">
      <c r="A125" s="13">
        <v>31352</v>
      </c>
      <c r="B125" s="26">
        <v>1.0900000000000001</v>
      </c>
      <c r="C125" s="12">
        <v>1.119</v>
      </c>
      <c r="D125" s="12">
        <f t="shared" si="3"/>
        <v>2.449271306422018</v>
      </c>
    </row>
    <row r="126" spans="1:4" x14ac:dyDescent="0.2">
      <c r="A126" s="13">
        <v>31382</v>
      </c>
      <c r="B126" s="26">
        <v>1.095</v>
      </c>
      <c r="C126" s="12">
        <v>1.143</v>
      </c>
      <c r="D126" s="12">
        <f t="shared" si="3"/>
        <v>2.4903788383561647</v>
      </c>
    </row>
    <row r="127" spans="1:4" x14ac:dyDescent="0.2">
      <c r="A127" s="13">
        <v>31413</v>
      </c>
      <c r="B127" s="26">
        <v>1.099</v>
      </c>
      <c r="C127" s="12">
        <v>1.1259999999999999</v>
      </c>
      <c r="D127" s="12">
        <f t="shared" si="3"/>
        <v>2.4444097324840763</v>
      </c>
    </row>
    <row r="128" spans="1:4" x14ac:dyDescent="0.2">
      <c r="A128" s="13">
        <v>31444</v>
      </c>
      <c r="B128" s="26">
        <v>1.097</v>
      </c>
      <c r="C128" s="12">
        <v>1.0109999999999999</v>
      </c>
      <c r="D128" s="12">
        <f t="shared" si="3"/>
        <v>2.1987600328167729</v>
      </c>
    </row>
    <row r="129" spans="1:4" x14ac:dyDescent="0.2">
      <c r="A129" s="13">
        <v>31472</v>
      </c>
      <c r="B129" s="26">
        <v>1.091</v>
      </c>
      <c r="C129" s="12">
        <v>0.93700000000000006</v>
      </c>
      <c r="D129" s="12">
        <f t="shared" si="3"/>
        <v>2.0490291952337309</v>
      </c>
    </row>
    <row r="130" spans="1:4" x14ac:dyDescent="0.2">
      <c r="A130" s="13">
        <v>31503</v>
      </c>
      <c r="B130" s="26">
        <v>1.087</v>
      </c>
      <c r="C130" s="12">
        <v>0.875</v>
      </c>
      <c r="D130" s="12">
        <f t="shared" si="3"/>
        <v>1.9204889604415825</v>
      </c>
    </row>
    <row r="131" spans="1:4" x14ac:dyDescent="0.2">
      <c r="A131" s="13">
        <v>31533</v>
      </c>
      <c r="B131" s="26">
        <v>1.0900000000000001</v>
      </c>
      <c r="C131" s="12">
        <v>0.83</v>
      </c>
      <c r="D131" s="12">
        <f t="shared" si="3"/>
        <v>1.8167070458715593</v>
      </c>
    </row>
    <row r="132" spans="1:4" x14ac:dyDescent="0.2">
      <c r="A132" s="13">
        <v>31564</v>
      </c>
      <c r="B132" s="26">
        <v>1.0940000000000001</v>
      </c>
      <c r="C132" s="12">
        <v>0.80600000000000005</v>
      </c>
      <c r="D132" s="12">
        <f t="shared" si="3"/>
        <v>1.7577253893967093</v>
      </c>
    </row>
    <row r="133" spans="1:4" x14ac:dyDescent="0.2">
      <c r="A133" s="13">
        <v>31594</v>
      </c>
      <c r="B133" s="26">
        <v>1.095</v>
      </c>
      <c r="C133" s="12">
        <v>0.751</v>
      </c>
      <c r="D133" s="12">
        <f t="shared" si="3"/>
        <v>1.6362856584474887</v>
      </c>
    </row>
    <row r="134" spans="1:4" x14ac:dyDescent="0.2">
      <c r="A134" s="13">
        <v>31625</v>
      </c>
      <c r="B134" s="26">
        <v>1.0960000000000001</v>
      </c>
      <c r="C134" s="12">
        <v>0.72599999999999998</v>
      </c>
      <c r="D134" s="12">
        <f t="shared" si="3"/>
        <v>1.5803721678832114</v>
      </c>
    </row>
    <row r="135" spans="1:4" x14ac:dyDescent="0.2">
      <c r="A135" s="13">
        <v>31656</v>
      </c>
      <c r="B135" s="26">
        <v>1.1000000000000001</v>
      </c>
      <c r="C135" s="12">
        <v>0.73599999999999999</v>
      </c>
      <c r="D135" s="12">
        <f t="shared" si="3"/>
        <v>1.5963144145454544</v>
      </c>
    </row>
    <row r="136" spans="1:4" x14ac:dyDescent="0.2">
      <c r="A136" s="13">
        <v>31686</v>
      </c>
      <c r="B136" s="26">
        <v>1.1020000000000001</v>
      </c>
      <c r="C136" s="12">
        <v>0.73299999999999998</v>
      </c>
      <c r="D136" s="12">
        <f t="shared" si="3"/>
        <v>1.5869223847549907</v>
      </c>
    </row>
    <row r="137" spans="1:4" x14ac:dyDescent="0.2">
      <c r="A137" s="13">
        <v>31717</v>
      </c>
      <c r="B137" s="26">
        <v>1.1040000000000001</v>
      </c>
      <c r="C137" s="12">
        <v>0.73299999999999998</v>
      </c>
      <c r="D137" s="12">
        <f t="shared" si="3"/>
        <v>1.5840475253623185</v>
      </c>
    </row>
    <row r="138" spans="1:4" x14ac:dyDescent="0.2">
      <c r="A138" s="13">
        <v>31747</v>
      </c>
      <c r="B138" s="26">
        <v>1.1080000000000001</v>
      </c>
      <c r="C138" s="12">
        <v>0.75</v>
      </c>
      <c r="D138" s="12">
        <f t="shared" si="3"/>
        <v>1.6149341155234656</v>
      </c>
    </row>
    <row r="139" spans="1:4" x14ac:dyDescent="0.2">
      <c r="A139" s="13">
        <v>31778</v>
      </c>
      <c r="B139" s="26">
        <v>1.1140000000000001</v>
      </c>
      <c r="C139" s="12">
        <v>0.81699999999999995</v>
      </c>
      <c r="D139" s="12">
        <f t="shared" si="3"/>
        <v>1.7497265098743267</v>
      </c>
    </row>
    <row r="140" spans="1:4" x14ac:dyDescent="0.2">
      <c r="A140" s="13">
        <v>31809</v>
      </c>
      <c r="B140" s="26">
        <v>1.1180000000000001</v>
      </c>
      <c r="C140" s="12">
        <v>0.85099999999999998</v>
      </c>
      <c r="D140" s="12">
        <f t="shared" si="3"/>
        <v>1.816021821109123</v>
      </c>
    </row>
    <row r="141" spans="1:4" x14ac:dyDescent="0.2">
      <c r="A141" s="13">
        <v>31837</v>
      </c>
      <c r="B141" s="26">
        <v>1.1220000000000001</v>
      </c>
      <c r="C141" s="12">
        <v>0.84299999999999997</v>
      </c>
      <c r="D141" s="12">
        <f t="shared" si="3"/>
        <v>1.7925365668449194</v>
      </c>
    </row>
    <row r="142" spans="1:4" x14ac:dyDescent="0.2">
      <c r="A142" s="13">
        <v>31868</v>
      </c>
      <c r="B142" s="26">
        <v>1.127</v>
      </c>
      <c r="C142" s="12">
        <v>0.84299999999999997</v>
      </c>
      <c r="D142" s="12">
        <f t="shared" ref="D142:D205" si="4">C142*$B$487/B142</f>
        <v>1.7845838757763974</v>
      </c>
    </row>
    <row r="143" spans="1:4" x14ac:dyDescent="0.2">
      <c r="A143" s="13">
        <v>31898</v>
      </c>
      <c r="B143" s="26">
        <v>1.1299999999999999</v>
      </c>
      <c r="C143" s="12">
        <v>0.83899999999999997</v>
      </c>
      <c r="D143" s="12">
        <f t="shared" si="4"/>
        <v>1.7714007469026549</v>
      </c>
    </row>
    <row r="144" spans="1:4" x14ac:dyDescent="0.2">
      <c r="A144" s="13">
        <v>31929</v>
      </c>
      <c r="B144" s="26">
        <v>1.135</v>
      </c>
      <c r="C144" s="12">
        <v>0.84099999999999997</v>
      </c>
      <c r="D144" s="12">
        <f t="shared" si="4"/>
        <v>1.7678012651982378</v>
      </c>
    </row>
    <row r="145" spans="1:4" x14ac:dyDescent="0.2">
      <c r="A145" s="13">
        <v>31959</v>
      </c>
      <c r="B145" s="26">
        <v>1.1379999999999999</v>
      </c>
      <c r="C145" s="12">
        <v>0.84199999999999997</v>
      </c>
      <c r="D145" s="12">
        <f t="shared" si="4"/>
        <v>1.7652374622144114</v>
      </c>
    </row>
    <row r="146" spans="1:4" x14ac:dyDescent="0.2">
      <c r="A146" s="13">
        <v>31990</v>
      </c>
      <c r="B146" s="26">
        <v>1.143</v>
      </c>
      <c r="C146" s="12">
        <v>0.85</v>
      </c>
      <c r="D146" s="12">
        <f t="shared" si="4"/>
        <v>1.7742139982502185</v>
      </c>
    </row>
    <row r="147" spans="1:4" x14ac:dyDescent="0.2">
      <c r="A147" s="13">
        <v>32021</v>
      </c>
      <c r="B147" s="26">
        <v>1.147</v>
      </c>
      <c r="C147" s="12">
        <v>0.85199999999999998</v>
      </c>
      <c r="D147" s="12">
        <f t="shared" si="4"/>
        <v>1.772186741063644</v>
      </c>
    </row>
    <row r="148" spans="1:4" x14ac:dyDescent="0.2">
      <c r="A148" s="13">
        <v>32051</v>
      </c>
      <c r="B148" s="26">
        <v>1.1499999999999999</v>
      </c>
      <c r="C148" s="12">
        <v>0.86299999999999999</v>
      </c>
      <c r="D148" s="12">
        <f t="shared" si="4"/>
        <v>1.7903843026086959</v>
      </c>
    </row>
    <row r="149" spans="1:4" x14ac:dyDescent="0.2">
      <c r="A149" s="13">
        <v>32082</v>
      </c>
      <c r="B149" s="26">
        <v>1.1539999999999999</v>
      </c>
      <c r="C149" s="12">
        <v>0.88800000000000001</v>
      </c>
      <c r="D149" s="12">
        <f t="shared" si="4"/>
        <v>1.8358638197573658</v>
      </c>
    </row>
    <row r="150" spans="1:4" x14ac:dyDescent="0.2">
      <c r="A150" s="13">
        <v>32112</v>
      </c>
      <c r="B150" s="26">
        <v>1.1559999999999999</v>
      </c>
      <c r="C150" s="12">
        <v>0.88900000000000001</v>
      </c>
      <c r="D150" s="12">
        <f t="shared" si="4"/>
        <v>1.8347514221453289</v>
      </c>
    </row>
    <row r="151" spans="1:4" x14ac:dyDescent="0.2">
      <c r="A151" s="13">
        <v>32143</v>
      </c>
      <c r="B151" s="26">
        <v>1.1599999999999999</v>
      </c>
      <c r="C151" s="12">
        <v>0.89</v>
      </c>
      <c r="D151" s="12">
        <f t="shared" si="4"/>
        <v>1.8304814137931036</v>
      </c>
    </row>
    <row r="152" spans="1:4" x14ac:dyDescent="0.2">
      <c r="A152" s="13">
        <v>32174</v>
      </c>
      <c r="B152" s="26">
        <v>1.1619999999999999</v>
      </c>
      <c r="C152" s="12">
        <v>0.88800000000000001</v>
      </c>
      <c r="D152" s="12">
        <f t="shared" si="4"/>
        <v>1.823224481927711</v>
      </c>
    </row>
    <row r="153" spans="1:4" x14ac:dyDescent="0.2">
      <c r="A153" s="13">
        <v>32203</v>
      </c>
      <c r="B153" s="26">
        <v>1.165</v>
      </c>
      <c r="C153" s="12">
        <v>0.88100000000000001</v>
      </c>
      <c r="D153" s="12">
        <f t="shared" si="4"/>
        <v>1.8041942283261803</v>
      </c>
    </row>
    <row r="154" spans="1:4" x14ac:dyDescent="0.2">
      <c r="A154" s="13">
        <v>32234</v>
      </c>
      <c r="B154" s="26">
        <v>1.1719999999999999</v>
      </c>
      <c r="C154" s="12">
        <v>0.876</v>
      </c>
      <c r="D154" s="12">
        <f t="shared" si="4"/>
        <v>1.7832400136518773</v>
      </c>
    </row>
    <row r="155" spans="1:4" x14ac:dyDescent="0.2">
      <c r="A155" s="13">
        <v>32264</v>
      </c>
      <c r="B155" s="26">
        <v>1.175</v>
      </c>
      <c r="C155" s="12">
        <v>0.874</v>
      </c>
      <c r="D155" s="12">
        <f t="shared" si="4"/>
        <v>1.7746261310638298</v>
      </c>
    </row>
    <row r="156" spans="1:4" x14ac:dyDescent="0.2">
      <c r="A156" s="13">
        <v>32295</v>
      </c>
      <c r="B156" s="26">
        <v>1.18</v>
      </c>
      <c r="C156" s="12">
        <v>0.86199999999999999</v>
      </c>
      <c r="D156" s="12">
        <f t="shared" si="4"/>
        <v>1.7428441966101698</v>
      </c>
    </row>
    <row r="157" spans="1:4" x14ac:dyDescent="0.2">
      <c r="A157" s="13">
        <v>32325</v>
      </c>
      <c r="B157" s="26">
        <v>1.1850000000000001</v>
      </c>
      <c r="C157" s="12">
        <v>0.83199999999999996</v>
      </c>
      <c r="D157" s="12">
        <f t="shared" si="4"/>
        <v>1.6750905248945145</v>
      </c>
    </row>
    <row r="158" spans="1:4" x14ac:dyDescent="0.2">
      <c r="A158" s="13">
        <v>32356</v>
      </c>
      <c r="B158" s="26">
        <v>1.19</v>
      </c>
      <c r="C158" s="12">
        <v>0.82199999999999995</v>
      </c>
      <c r="D158" s="12">
        <f t="shared" si="4"/>
        <v>1.6480036235294118</v>
      </c>
    </row>
    <row r="159" spans="1:4" x14ac:dyDescent="0.2">
      <c r="A159" s="13">
        <v>32387</v>
      </c>
      <c r="B159" s="26">
        <v>1.1950000000000001</v>
      </c>
      <c r="C159" s="12">
        <v>0.81699999999999995</v>
      </c>
      <c r="D159" s="12">
        <f t="shared" si="4"/>
        <v>1.6311258008368199</v>
      </c>
    </row>
    <row r="160" spans="1:4" x14ac:dyDescent="0.2">
      <c r="A160" s="13">
        <v>32417</v>
      </c>
      <c r="B160" s="26">
        <v>1.1990000000000001</v>
      </c>
      <c r="C160" s="12">
        <v>0.79</v>
      </c>
      <c r="D160" s="12">
        <f t="shared" si="4"/>
        <v>1.5719589991659717</v>
      </c>
    </row>
    <row r="161" spans="1:4" x14ac:dyDescent="0.2">
      <c r="A161" s="13">
        <v>32448</v>
      </c>
      <c r="B161" s="26">
        <v>1.2030000000000001</v>
      </c>
      <c r="C161" s="12">
        <v>0.79800000000000004</v>
      </c>
      <c r="D161" s="12">
        <f t="shared" si="4"/>
        <v>1.5825978453865337</v>
      </c>
    </row>
    <row r="162" spans="1:4" x14ac:dyDescent="0.2">
      <c r="A162" s="13">
        <v>32478</v>
      </c>
      <c r="B162" s="26">
        <v>1.2070000000000001</v>
      </c>
      <c r="C162" s="12">
        <v>0.82599999999999996</v>
      </c>
      <c r="D162" s="12">
        <f t="shared" si="4"/>
        <v>1.6326988367854183</v>
      </c>
    </row>
    <row r="163" spans="1:4" x14ac:dyDescent="0.2">
      <c r="A163" s="13">
        <v>32509</v>
      </c>
      <c r="B163" s="26">
        <v>1.212</v>
      </c>
      <c r="C163" s="12">
        <v>0.88300000000000001</v>
      </c>
      <c r="D163" s="12">
        <f t="shared" si="4"/>
        <v>1.7381665577557757</v>
      </c>
    </row>
    <row r="164" spans="1:4" x14ac:dyDescent="0.2">
      <c r="A164" s="13">
        <v>32540</v>
      </c>
      <c r="B164" s="26">
        <v>1.216</v>
      </c>
      <c r="C164" s="12">
        <v>0.88800000000000001</v>
      </c>
      <c r="D164" s="12">
        <f t="shared" si="4"/>
        <v>1.7422589210526316</v>
      </c>
    </row>
    <row r="165" spans="1:4" x14ac:dyDescent="0.2">
      <c r="A165" s="13">
        <v>32568</v>
      </c>
      <c r="B165" s="26">
        <v>1.222</v>
      </c>
      <c r="C165" s="12">
        <v>0.89100000000000001</v>
      </c>
      <c r="D165" s="12">
        <f t="shared" si="4"/>
        <v>1.7395615679214405</v>
      </c>
    </row>
    <row r="166" spans="1:4" x14ac:dyDescent="0.2">
      <c r="A166" s="13">
        <v>32599</v>
      </c>
      <c r="B166" s="26">
        <v>1.2310000000000001</v>
      </c>
      <c r="C166" s="12">
        <v>0.90400000000000003</v>
      </c>
      <c r="D166" s="12">
        <f t="shared" si="4"/>
        <v>1.7520386547522337</v>
      </c>
    </row>
    <row r="167" spans="1:4" x14ac:dyDescent="0.2">
      <c r="A167" s="13">
        <v>32629</v>
      </c>
      <c r="B167" s="26">
        <v>1.2370000000000001</v>
      </c>
      <c r="C167" s="12">
        <v>0.88700000000000001</v>
      </c>
      <c r="D167" s="12">
        <f t="shared" si="4"/>
        <v>1.7107526693613579</v>
      </c>
    </row>
    <row r="168" spans="1:4" x14ac:dyDescent="0.2">
      <c r="A168" s="13">
        <v>32660</v>
      </c>
      <c r="B168" s="26">
        <v>1.2410000000000001</v>
      </c>
      <c r="C168" s="12">
        <v>0.86699999999999999</v>
      </c>
      <c r="D168" s="12">
        <f t="shared" si="4"/>
        <v>1.6667889863013698</v>
      </c>
    </row>
    <row r="169" spans="1:4" x14ac:dyDescent="0.2">
      <c r="A169" s="13">
        <v>32690</v>
      </c>
      <c r="B169" s="26">
        <v>1.2450000000000001</v>
      </c>
      <c r="C169" s="12">
        <v>0.85699999999999998</v>
      </c>
      <c r="D169" s="12">
        <f t="shared" si="4"/>
        <v>1.6422708208835337</v>
      </c>
    </row>
    <row r="170" spans="1:4" x14ac:dyDescent="0.2">
      <c r="A170" s="13">
        <v>32721</v>
      </c>
      <c r="B170" s="26">
        <v>1.2450000000000001</v>
      </c>
      <c r="C170" s="12">
        <v>0.84599999999999997</v>
      </c>
      <c r="D170" s="12">
        <f t="shared" si="4"/>
        <v>1.6211914987951805</v>
      </c>
    </row>
    <row r="171" spans="1:4" x14ac:dyDescent="0.2">
      <c r="A171" s="13">
        <v>32752</v>
      </c>
      <c r="B171" s="26">
        <v>1.248</v>
      </c>
      <c r="C171" s="12">
        <v>0.85</v>
      </c>
      <c r="D171" s="12">
        <f t="shared" si="4"/>
        <v>1.6249411858974356</v>
      </c>
    </row>
    <row r="172" spans="1:4" x14ac:dyDescent="0.2">
      <c r="A172" s="13">
        <v>32782</v>
      </c>
      <c r="B172" s="26">
        <v>1.254</v>
      </c>
      <c r="C172" s="12">
        <v>0.88700000000000001</v>
      </c>
      <c r="D172" s="12">
        <f t="shared" si="4"/>
        <v>1.6875606475279108</v>
      </c>
    </row>
    <row r="173" spans="1:4" x14ac:dyDescent="0.2">
      <c r="A173" s="13">
        <v>32813</v>
      </c>
      <c r="B173" s="26">
        <v>1.2589999999999999</v>
      </c>
      <c r="C173" s="12">
        <v>0.91300000000000003</v>
      </c>
      <c r="D173" s="12">
        <f t="shared" si="4"/>
        <v>1.7301284733915807</v>
      </c>
    </row>
    <row r="174" spans="1:4" x14ac:dyDescent="0.2">
      <c r="A174" s="13">
        <v>32843</v>
      </c>
      <c r="B174" s="26">
        <v>1.2629999999999999</v>
      </c>
      <c r="C174" s="12">
        <v>0.97799999999999998</v>
      </c>
      <c r="D174" s="12">
        <f t="shared" si="4"/>
        <v>1.8474334821852734</v>
      </c>
    </row>
    <row r="175" spans="1:4" x14ac:dyDescent="0.2">
      <c r="A175" s="13">
        <v>32874</v>
      </c>
      <c r="B175" s="26">
        <v>1.2749999999999999</v>
      </c>
      <c r="C175" s="12">
        <v>1.2589999999999999</v>
      </c>
      <c r="D175" s="12">
        <f t="shared" si="4"/>
        <v>2.3558565992156861</v>
      </c>
    </row>
    <row r="176" spans="1:4" x14ac:dyDescent="0.2">
      <c r="A176" s="13">
        <v>32905</v>
      </c>
      <c r="B176" s="26">
        <v>1.28</v>
      </c>
      <c r="C176" s="12">
        <v>1.0229999999999999</v>
      </c>
      <c r="D176" s="12">
        <f t="shared" si="4"/>
        <v>1.906772896875</v>
      </c>
    </row>
    <row r="177" spans="1:4" x14ac:dyDescent="0.2">
      <c r="A177" s="13">
        <v>32933</v>
      </c>
      <c r="B177" s="26">
        <v>1.286</v>
      </c>
      <c r="C177" s="12">
        <v>0.98699999999999999</v>
      </c>
      <c r="D177" s="12">
        <f t="shared" si="4"/>
        <v>1.8310891539657854</v>
      </c>
    </row>
    <row r="178" spans="1:4" x14ac:dyDescent="0.2">
      <c r="A178" s="13">
        <v>32964</v>
      </c>
      <c r="B178" s="26">
        <v>1.2889999999999999</v>
      </c>
      <c r="C178" s="12">
        <v>0.96799999999999997</v>
      </c>
      <c r="D178" s="12">
        <f t="shared" si="4"/>
        <v>1.79166061132661</v>
      </c>
    </row>
    <row r="179" spans="1:4" x14ac:dyDescent="0.2">
      <c r="A179" s="13">
        <v>32994</v>
      </c>
      <c r="B179" s="26">
        <v>1.2909999999999999</v>
      </c>
      <c r="C179" s="12">
        <v>0.95199999999999996</v>
      </c>
      <c r="D179" s="12">
        <f t="shared" si="4"/>
        <v>1.759316647560031</v>
      </c>
    </row>
    <row r="180" spans="1:4" x14ac:dyDescent="0.2">
      <c r="A180" s="13">
        <v>33025</v>
      </c>
      <c r="B180" s="26">
        <v>1.2989999999999999</v>
      </c>
      <c r="C180" s="12">
        <v>0.90900000000000003</v>
      </c>
      <c r="D180" s="12">
        <f t="shared" si="4"/>
        <v>1.6695062078521941</v>
      </c>
    </row>
    <row r="181" spans="1:4" x14ac:dyDescent="0.2">
      <c r="A181" s="13">
        <v>33055</v>
      </c>
      <c r="B181" s="26">
        <v>1.3049999999999999</v>
      </c>
      <c r="C181" s="12">
        <v>0.88</v>
      </c>
      <c r="D181" s="12">
        <f t="shared" si="4"/>
        <v>1.6088126283524906</v>
      </c>
    </row>
    <row r="182" spans="1:4" x14ac:dyDescent="0.2">
      <c r="A182" s="13">
        <v>33086</v>
      </c>
      <c r="B182" s="26">
        <v>1.3160000000000001</v>
      </c>
      <c r="C182" s="12">
        <v>0.998</v>
      </c>
      <c r="D182" s="12">
        <f t="shared" si="4"/>
        <v>1.8092890638297872</v>
      </c>
    </row>
    <row r="183" spans="1:4" x14ac:dyDescent="0.2">
      <c r="A183" s="13">
        <v>33117</v>
      </c>
      <c r="B183" s="26">
        <v>1.325</v>
      </c>
      <c r="C183" s="12">
        <v>1.165</v>
      </c>
      <c r="D183" s="12">
        <f t="shared" si="4"/>
        <v>2.0976998792452832</v>
      </c>
    </row>
    <row r="184" spans="1:4" x14ac:dyDescent="0.2">
      <c r="A184" s="13">
        <v>33147</v>
      </c>
      <c r="B184" s="26">
        <v>1.3340000000000001</v>
      </c>
      <c r="C184" s="12">
        <v>1.33</v>
      </c>
      <c r="D184" s="12">
        <f t="shared" si="4"/>
        <v>2.3786421889055473</v>
      </c>
    </row>
    <row r="185" spans="1:4" x14ac:dyDescent="0.2">
      <c r="A185" s="13">
        <v>33178</v>
      </c>
      <c r="B185" s="26">
        <v>1.337</v>
      </c>
      <c r="C185" s="12">
        <v>1.3049999999999999</v>
      </c>
      <c r="D185" s="12">
        <f t="shared" si="4"/>
        <v>2.3286939267015709</v>
      </c>
    </row>
    <row r="186" spans="1:4" x14ac:dyDescent="0.2">
      <c r="A186" s="13">
        <v>33208</v>
      </c>
      <c r="B186" s="26">
        <v>1.3420000000000001</v>
      </c>
      <c r="C186" s="12">
        <v>1.2729999999999999</v>
      </c>
      <c r="D186" s="12">
        <f t="shared" si="4"/>
        <v>2.2631283964232485</v>
      </c>
    </row>
    <row r="187" spans="1:4" x14ac:dyDescent="0.2">
      <c r="A187" s="13">
        <v>33239</v>
      </c>
      <c r="B187" s="26">
        <v>1.347</v>
      </c>
      <c r="C187" s="12">
        <v>1.2350000000000001</v>
      </c>
      <c r="D187" s="12">
        <f t="shared" si="4"/>
        <v>2.1874224647364517</v>
      </c>
    </row>
    <row r="188" spans="1:4" x14ac:dyDescent="0.2">
      <c r="A188" s="13">
        <v>33270</v>
      </c>
      <c r="B188" s="26">
        <v>1.3480000000000001</v>
      </c>
      <c r="C188" s="12">
        <v>1.17</v>
      </c>
      <c r="D188" s="12">
        <f t="shared" si="4"/>
        <v>2.0707576557863496</v>
      </c>
    </row>
    <row r="189" spans="1:4" x14ac:dyDescent="0.2">
      <c r="A189" s="13">
        <v>33298</v>
      </c>
      <c r="B189" s="26">
        <v>1.3480000000000001</v>
      </c>
      <c r="C189" s="12">
        <v>1.0860000000000001</v>
      </c>
      <c r="D189" s="12">
        <f t="shared" si="4"/>
        <v>1.9220878753709199</v>
      </c>
    </row>
    <row r="190" spans="1:4" x14ac:dyDescent="0.2">
      <c r="A190" s="13">
        <v>33329</v>
      </c>
      <c r="B190" s="26">
        <v>1.351</v>
      </c>
      <c r="C190" s="12">
        <v>1.016</v>
      </c>
      <c r="D190" s="12">
        <f t="shared" si="4"/>
        <v>1.7942033575129535</v>
      </c>
    </row>
    <row r="191" spans="1:4" x14ac:dyDescent="0.2">
      <c r="A191" s="13">
        <v>33359</v>
      </c>
      <c r="B191" s="26">
        <v>1.3560000000000001</v>
      </c>
      <c r="C191" s="12">
        <v>0.96799999999999997</v>
      </c>
      <c r="D191" s="12">
        <f t="shared" si="4"/>
        <v>1.7031346076696166</v>
      </c>
    </row>
    <row r="192" spans="1:4" x14ac:dyDescent="0.2">
      <c r="A192" s="13">
        <v>33390</v>
      </c>
      <c r="B192" s="26">
        <v>1.36</v>
      </c>
      <c r="C192" s="12">
        <v>0.94499999999999995</v>
      </c>
      <c r="D192" s="12">
        <f t="shared" si="4"/>
        <v>1.6577773676470586</v>
      </c>
    </row>
    <row r="193" spans="1:4" x14ac:dyDescent="0.2">
      <c r="A193" s="13">
        <v>33420</v>
      </c>
      <c r="B193" s="26">
        <v>1.3620000000000001</v>
      </c>
      <c r="C193" s="12">
        <v>0.92600000000000005</v>
      </c>
      <c r="D193" s="12">
        <f t="shared" si="4"/>
        <v>1.6220610102790016</v>
      </c>
    </row>
    <row r="194" spans="1:4" x14ac:dyDescent="0.2">
      <c r="A194" s="13">
        <v>33451</v>
      </c>
      <c r="B194" s="26">
        <v>1.3660000000000001</v>
      </c>
      <c r="C194" s="12">
        <v>0.92700000000000005</v>
      </c>
      <c r="D194" s="12">
        <f t="shared" si="4"/>
        <v>1.6190577540263544</v>
      </c>
    </row>
    <row r="195" spans="1:4" x14ac:dyDescent="0.2">
      <c r="A195" s="13">
        <v>33482</v>
      </c>
      <c r="B195" s="26">
        <v>1.37</v>
      </c>
      <c r="C195" s="12">
        <v>0.94199999999999995</v>
      </c>
      <c r="D195" s="12">
        <f t="shared" si="4"/>
        <v>1.6404524321167882</v>
      </c>
    </row>
    <row r="196" spans="1:4" x14ac:dyDescent="0.2">
      <c r="A196" s="13">
        <v>33512</v>
      </c>
      <c r="B196" s="26">
        <v>1.3720000000000001</v>
      </c>
      <c r="C196" s="12">
        <v>0.96599999999999997</v>
      </c>
      <c r="D196" s="12">
        <f t="shared" si="4"/>
        <v>1.6797951428571425</v>
      </c>
    </row>
    <row r="197" spans="1:4" x14ac:dyDescent="0.2">
      <c r="A197" s="13">
        <v>33543</v>
      </c>
      <c r="B197" s="26">
        <v>1.3779999999999999</v>
      </c>
      <c r="C197" s="12">
        <v>1.02</v>
      </c>
      <c r="D197" s="12">
        <f t="shared" si="4"/>
        <v>1.76597381712627</v>
      </c>
    </row>
    <row r="198" spans="1:4" x14ac:dyDescent="0.2">
      <c r="A198" s="13">
        <v>33573</v>
      </c>
      <c r="B198" s="26">
        <v>1.3819999999999999</v>
      </c>
      <c r="C198" s="12">
        <v>1.0169999999999999</v>
      </c>
      <c r="D198" s="12">
        <f t="shared" si="4"/>
        <v>1.7556834529667149</v>
      </c>
    </row>
    <row r="199" spans="1:4" x14ac:dyDescent="0.2">
      <c r="A199" s="13">
        <v>33604</v>
      </c>
      <c r="B199" s="26">
        <v>1.383</v>
      </c>
      <c r="C199" s="12">
        <v>0.98499999999999999</v>
      </c>
      <c r="D199" s="12">
        <f t="shared" si="4"/>
        <v>1.6992111785972523</v>
      </c>
    </row>
    <row r="200" spans="1:4" x14ac:dyDescent="0.2">
      <c r="A200" s="13">
        <v>33635</v>
      </c>
      <c r="B200" s="26">
        <v>1.3859999999999999</v>
      </c>
      <c r="C200" s="12">
        <v>0.97499999999999998</v>
      </c>
      <c r="D200" s="12">
        <f t="shared" si="4"/>
        <v>1.6783196969696972</v>
      </c>
    </row>
    <row r="201" spans="1:4" x14ac:dyDescent="0.2">
      <c r="A201" s="13">
        <v>33664</v>
      </c>
      <c r="B201" s="26">
        <v>1.391</v>
      </c>
      <c r="C201" s="12">
        <v>0.96099999999999997</v>
      </c>
      <c r="D201" s="12">
        <f t="shared" si="4"/>
        <v>1.6482745909417684</v>
      </c>
    </row>
    <row r="202" spans="1:4" x14ac:dyDescent="0.2">
      <c r="A202" s="13">
        <v>33695</v>
      </c>
      <c r="B202" s="26">
        <v>1.3939999999999999</v>
      </c>
      <c r="C202" s="12">
        <v>0.95099999999999996</v>
      </c>
      <c r="D202" s="12">
        <f t="shared" si="4"/>
        <v>1.6276126226685796</v>
      </c>
    </row>
    <row r="203" spans="1:4" x14ac:dyDescent="0.2">
      <c r="A203" s="13">
        <v>33725</v>
      </c>
      <c r="B203" s="26">
        <v>1.397</v>
      </c>
      <c r="C203" s="12">
        <v>0.95199999999999996</v>
      </c>
      <c r="D203" s="12">
        <f t="shared" si="4"/>
        <v>1.6258251911238366</v>
      </c>
    </row>
    <row r="204" spans="1:4" x14ac:dyDescent="0.2">
      <c r="A204" s="13">
        <v>33756</v>
      </c>
      <c r="B204" s="26">
        <v>1.401</v>
      </c>
      <c r="C204" s="12">
        <v>0.95399999999999996</v>
      </c>
      <c r="D204" s="12">
        <f t="shared" si="4"/>
        <v>1.6245891391862952</v>
      </c>
    </row>
    <row r="205" spans="1:4" x14ac:dyDescent="0.2">
      <c r="A205" s="13">
        <v>33786</v>
      </c>
      <c r="B205" s="26">
        <v>1.405</v>
      </c>
      <c r="C205" s="12">
        <v>0.94699999999999995</v>
      </c>
      <c r="D205" s="12">
        <f t="shared" si="4"/>
        <v>1.6080774462633451</v>
      </c>
    </row>
    <row r="206" spans="1:4" x14ac:dyDescent="0.2">
      <c r="A206" s="13">
        <v>33817</v>
      </c>
      <c r="B206" s="26">
        <v>1.4079999999999999</v>
      </c>
      <c r="C206" s="12">
        <v>0.94299999999999995</v>
      </c>
      <c r="D206" s="12">
        <f t="shared" ref="D206:D269" si="5">C206*$B$487/B206</f>
        <v>1.597873315340909</v>
      </c>
    </row>
    <row r="207" spans="1:4" x14ac:dyDescent="0.2">
      <c r="A207" s="13">
        <v>33848</v>
      </c>
      <c r="B207" s="26">
        <v>1.411</v>
      </c>
      <c r="C207" s="12">
        <v>0.94499999999999995</v>
      </c>
      <c r="D207" s="12">
        <f t="shared" si="5"/>
        <v>1.5978577037562012</v>
      </c>
    </row>
    <row r="208" spans="1:4" x14ac:dyDescent="0.2">
      <c r="A208" s="13">
        <v>33878</v>
      </c>
      <c r="B208" s="26">
        <v>1.417</v>
      </c>
      <c r="C208" s="12">
        <v>0.96899999999999997</v>
      </c>
      <c r="D208" s="12">
        <f t="shared" si="5"/>
        <v>1.631500581510233</v>
      </c>
    </row>
    <row r="209" spans="1:4" x14ac:dyDescent="0.2">
      <c r="A209" s="13">
        <v>33909</v>
      </c>
      <c r="B209" s="26">
        <v>1.421</v>
      </c>
      <c r="C209" s="12">
        <v>0.97799999999999998</v>
      </c>
      <c r="D209" s="12">
        <f t="shared" si="5"/>
        <v>1.6420186403940886</v>
      </c>
    </row>
    <row r="210" spans="1:4" x14ac:dyDescent="0.2">
      <c r="A210" s="13">
        <v>33939</v>
      </c>
      <c r="B210" s="26">
        <v>1.423</v>
      </c>
      <c r="C210" s="12">
        <v>0.97099999999999997</v>
      </c>
      <c r="D210" s="12">
        <f t="shared" si="5"/>
        <v>1.6279746423049894</v>
      </c>
    </row>
    <row r="211" spans="1:4" x14ac:dyDescent="0.2">
      <c r="A211" s="13">
        <v>33970</v>
      </c>
      <c r="B211" s="26">
        <v>1.4279999999999999</v>
      </c>
      <c r="C211" s="12">
        <v>0.96899999999999997</v>
      </c>
      <c r="D211" s="12">
        <f t="shared" si="5"/>
        <v>1.6189330000000002</v>
      </c>
    </row>
    <row r="212" spans="1:4" x14ac:dyDescent="0.2">
      <c r="A212" s="13">
        <v>34001</v>
      </c>
      <c r="B212" s="26">
        <v>1.431</v>
      </c>
      <c r="C212" s="12">
        <v>0.97299999999999998</v>
      </c>
      <c r="D212" s="12">
        <f t="shared" si="5"/>
        <v>1.6222079021663174</v>
      </c>
    </row>
    <row r="213" spans="1:4" x14ac:dyDescent="0.2">
      <c r="A213" s="13">
        <v>34029</v>
      </c>
      <c r="B213" s="26">
        <v>1.4330000000000001</v>
      </c>
      <c r="C213" s="12">
        <v>0.97699999999999998</v>
      </c>
      <c r="D213" s="12">
        <f t="shared" si="5"/>
        <v>1.6266034138171668</v>
      </c>
    </row>
    <row r="214" spans="1:4" x14ac:dyDescent="0.2">
      <c r="A214" s="13">
        <v>34060</v>
      </c>
      <c r="B214" s="26">
        <v>1.4379999999999999</v>
      </c>
      <c r="C214" s="12">
        <v>0.97699999999999998</v>
      </c>
      <c r="D214" s="12">
        <f t="shared" si="5"/>
        <v>1.6209476300417247</v>
      </c>
    </row>
    <row r="215" spans="1:4" x14ac:dyDescent="0.2">
      <c r="A215" s="13">
        <v>34090</v>
      </c>
      <c r="B215" s="26">
        <v>1.4419999999999999</v>
      </c>
      <c r="C215" s="12">
        <v>0.96299999999999997</v>
      </c>
      <c r="D215" s="12">
        <f t="shared" si="5"/>
        <v>1.5932881747572814</v>
      </c>
    </row>
    <row r="216" spans="1:4" x14ac:dyDescent="0.2">
      <c r="A216" s="13">
        <v>34121</v>
      </c>
      <c r="B216" s="26">
        <v>1.4430000000000001</v>
      </c>
      <c r="C216" s="12">
        <v>0.95</v>
      </c>
      <c r="D216" s="12">
        <f t="shared" si="5"/>
        <v>1.5706903672903672</v>
      </c>
    </row>
    <row r="217" spans="1:4" x14ac:dyDescent="0.2">
      <c r="A217" s="13">
        <v>34151</v>
      </c>
      <c r="B217" s="26">
        <v>1.4450000000000001</v>
      </c>
      <c r="C217" s="12">
        <v>0.93700000000000006</v>
      </c>
      <c r="D217" s="12">
        <f t="shared" si="5"/>
        <v>1.5470524927335643</v>
      </c>
    </row>
    <row r="218" spans="1:4" x14ac:dyDescent="0.2">
      <c r="A218" s="13">
        <v>34182</v>
      </c>
      <c r="B218" s="26">
        <v>1.448</v>
      </c>
      <c r="C218" s="12">
        <v>0.90600000000000003</v>
      </c>
      <c r="D218" s="12">
        <f t="shared" si="5"/>
        <v>1.4927701491712708</v>
      </c>
    </row>
    <row r="219" spans="1:4" x14ac:dyDescent="0.2">
      <c r="A219" s="13">
        <v>34213</v>
      </c>
      <c r="B219" s="26">
        <v>1.45</v>
      </c>
      <c r="C219" s="12">
        <v>0.90700000000000003</v>
      </c>
      <c r="D219" s="12">
        <f t="shared" si="5"/>
        <v>1.4923565324137931</v>
      </c>
    </row>
    <row r="220" spans="1:4" x14ac:dyDescent="0.2">
      <c r="A220" s="13">
        <v>34243</v>
      </c>
      <c r="B220" s="26">
        <v>1.456</v>
      </c>
      <c r="C220" s="12">
        <v>0.92400000000000004</v>
      </c>
      <c r="D220" s="12">
        <f t="shared" si="5"/>
        <v>1.5140628461538461</v>
      </c>
    </row>
    <row r="221" spans="1:4" x14ac:dyDescent="0.2">
      <c r="A221" s="13">
        <v>34274</v>
      </c>
      <c r="B221" s="26">
        <v>1.46</v>
      </c>
      <c r="C221" s="12">
        <v>0.92700000000000005</v>
      </c>
      <c r="D221" s="12">
        <f t="shared" si="5"/>
        <v>1.5148170493150688</v>
      </c>
    </row>
    <row r="222" spans="1:4" x14ac:dyDescent="0.2">
      <c r="A222" s="13">
        <v>34304</v>
      </c>
      <c r="B222" s="26">
        <v>1.4630000000000001</v>
      </c>
      <c r="C222" s="12">
        <v>0.91400000000000003</v>
      </c>
      <c r="D222" s="12">
        <f t="shared" si="5"/>
        <v>1.490510966507177</v>
      </c>
    </row>
    <row r="223" spans="1:4" x14ac:dyDescent="0.2">
      <c r="A223" s="13">
        <v>34335</v>
      </c>
      <c r="B223" s="26">
        <v>1.4630000000000001</v>
      </c>
      <c r="C223" s="12">
        <v>0.91900000000000004</v>
      </c>
      <c r="D223" s="12">
        <f t="shared" si="5"/>
        <v>1.4986647464114831</v>
      </c>
    </row>
    <row r="224" spans="1:4" x14ac:dyDescent="0.2">
      <c r="A224" s="13">
        <v>34366</v>
      </c>
      <c r="B224" s="26">
        <v>1.4670000000000001</v>
      </c>
      <c r="C224" s="12">
        <v>0.97799999999999998</v>
      </c>
      <c r="D224" s="12">
        <f t="shared" si="5"/>
        <v>1.5905306666666668</v>
      </c>
    </row>
    <row r="225" spans="1:4" x14ac:dyDescent="0.2">
      <c r="A225" s="13">
        <v>34394</v>
      </c>
      <c r="B225" s="26">
        <v>1.4710000000000001</v>
      </c>
      <c r="C225" s="12">
        <v>0.96599999999999997</v>
      </c>
      <c r="D225" s="12">
        <f t="shared" si="5"/>
        <v>1.5667429884432356</v>
      </c>
    </row>
    <row r="226" spans="1:4" x14ac:dyDescent="0.2">
      <c r="A226" s="13">
        <v>34425</v>
      </c>
      <c r="B226" s="26">
        <v>1.472</v>
      </c>
      <c r="C226" s="12">
        <v>0.93500000000000005</v>
      </c>
      <c r="D226" s="12">
        <f t="shared" si="5"/>
        <v>1.5154342798913045</v>
      </c>
    </row>
    <row r="227" spans="1:4" x14ac:dyDescent="0.2">
      <c r="A227" s="13">
        <v>34455</v>
      </c>
      <c r="B227" s="26">
        <v>1.4750000000000001</v>
      </c>
      <c r="C227" s="12">
        <v>0.91900000000000004</v>
      </c>
      <c r="D227" s="12">
        <f t="shared" si="5"/>
        <v>1.4864722196610167</v>
      </c>
    </row>
    <row r="228" spans="1:4" x14ac:dyDescent="0.2">
      <c r="A228" s="13">
        <v>34486</v>
      </c>
      <c r="B228" s="26">
        <v>1.4790000000000001</v>
      </c>
      <c r="C228" s="12">
        <v>0.90600000000000003</v>
      </c>
      <c r="D228" s="12">
        <f t="shared" si="5"/>
        <v>1.4614815253549696</v>
      </c>
    </row>
    <row r="229" spans="1:4" x14ac:dyDescent="0.2">
      <c r="A229" s="13">
        <v>34516</v>
      </c>
      <c r="B229" s="26">
        <v>1.484</v>
      </c>
      <c r="C229" s="12">
        <v>0.89800000000000002</v>
      </c>
      <c r="D229" s="12">
        <f t="shared" si="5"/>
        <v>1.443695962264151</v>
      </c>
    </row>
    <row r="230" spans="1:4" x14ac:dyDescent="0.2">
      <c r="A230" s="13">
        <v>34547</v>
      </c>
      <c r="B230" s="26">
        <v>1.49</v>
      </c>
      <c r="C230" s="12">
        <v>0.89400000000000002</v>
      </c>
      <c r="D230" s="12">
        <f t="shared" si="5"/>
        <v>1.4314776</v>
      </c>
    </row>
    <row r="231" spans="1:4" x14ac:dyDescent="0.2">
      <c r="A231" s="13">
        <v>34578</v>
      </c>
      <c r="B231" s="26">
        <v>1.4930000000000001</v>
      </c>
      <c r="C231" s="12">
        <v>0.89400000000000002</v>
      </c>
      <c r="D231" s="12">
        <f t="shared" si="5"/>
        <v>1.4286012217012725</v>
      </c>
    </row>
    <row r="232" spans="1:4" x14ac:dyDescent="0.2">
      <c r="A232" s="13">
        <v>34608</v>
      </c>
      <c r="B232" s="26">
        <v>1.494</v>
      </c>
      <c r="C232" s="12">
        <v>0.89</v>
      </c>
      <c r="D232" s="12">
        <f t="shared" si="5"/>
        <v>1.4212573226238288</v>
      </c>
    </row>
    <row r="233" spans="1:4" x14ac:dyDescent="0.2">
      <c r="A233" s="13">
        <v>34639</v>
      </c>
      <c r="B233" s="26">
        <v>1.498</v>
      </c>
      <c r="C233" s="12">
        <v>0.89400000000000002</v>
      </c>
      <c r="D233" s="12">
        <f t="shared" si="5"/>
        <v>1.4238328598130841</v>
      </c>
    </row>
    <row r="234" spans="1:4" x14ac:dyDescent="0.2">
      <c r="A234" s="13">
        <v>34669</v>
      </c>
      <c r="B234" s="26">
        <v>1.5009999999999999</v>
      </c>
      <c r="C234" s="12">
        <v>0.9</v>
      </c>
      <c r="D234" s="12">
        <f t="shared" si="5"/>
        <v>1.4305239173884079</v>
      </c>
    </row>
    <row r="235" spans="1:4" x14ac:dyDescent="0.2">
      <c r="A235" s="13">
        <v>34700</v>
      </c>
      <c r="B235" s="26">
        <v>1.5049999999999999</v>
      </c>
      <c r="C235" s="12">
        <v>0.91300000000000003</v>
      </c>
      <c r="D235" s="12">
        <f t="shared" si="5"/>
        <v>1.447330065116279</v>
      </c>
    </row>
    <row r="236" spans="1:4" x14ac:dyDescent="0.2">
      <c r="A236" s="13">
        <v>34731</v>
      </c>
      <c r="B236" s="26">
        <v>1.5089999999999999</v>
      </c>
      <c r="C236" s="12">
        <v>0.91500000000000004</v>
      </c>
      <c r="D236" s="12">
        <f t="shared" si="5"/>
        <v>1.4466556262425447</v>
      </c>
    </row>
    <row r="237" spans="1:4" x14ac:dyDescent="0.2">
      <c r="A237" s="13">
        <v>34759</v>
      </c>
      <c r="B237" s="26">
        <v>1.512</v>
      </c>
      <c r="C237" s="12">
        <v>0.90600000000000003</v>
      </c>
      <c r="D237" s="12">
        <f t="shared" si="5"/>
        <v>1.4295841111111112</v>
      </c>
    </row>
    <row r="238" spans="1:4" x14ac:dyDescent="0.2">
      <c r="A238" s="13">
        <v>34790</v>
      </c>
      <c r="B238" s="26">
        <v>1.518</v>
      </c>
      <c r="C238" s="12">
        <v>0.9</v>
      </c>
      <c r="D238" s="12">
        <f t="shared" si="5"/>
        <v>1.4145035573122529</v>
      </c>
    </row>
    <row r="239" spans="1:4" x14ac:dyDescent="0.2">
      <c r="A239" s="13">
        <v>34820</v>
      </c>
      <c r="B239" s="26">
        <v>1.5209999999999999</v>
      </c>
      <c r="C239" s="12">
        <v>0.90100000000000002</v>
      </c>
      <c r="D239" s="12">
        <f t="shared" si="5"/>
        <v>1.4132821801446418</v>
      </c>
    </row>
    <row r="240" spans="1:4" x14ac:dyDescent="0.2">
      <c r="A240" s="13">
        <v>34851</v>
      </c>
      <c r="B240" s="26">
        <v>1.524</v>
      </c>
      <c r="C240" s="12">
        <v>0.89500000000000002</v>
      </c>
      <c r="D240" s="12">
        <f t="shared" si="5"/>
        <v>1.4011072309711285</v>
      </c>
    </row>
    <row r="241" spans="1:4" x14ac:dyDescent="0.2">
      <c r="A241" s="13">
        <v>34881</v>
      </c>
      <c r="B241" s="26">
        <v>1.526</v>
      </c>
      <c r="C241" s="12">
        <v>0.88500000000000001</v>
      </c>
      <c r="D241" s="12">
        <f t="shared" si="5"/>
        <v>1.3836366055045872</v>
      </c>
    </row>
    <row r="242" spans="1:4" x14ac:dyDescent="0.2">
      <c r="A242" s="13">
        <v>34912</v>
      </c>
      <c r="B242" s="26">
        <v>1.5289999999999999</v>
      </c>
      <c r="C242" s="12">
        <v>0.879</v>
      </c>
      <c r="D242" s="12">
        <f t="shared" si="5"/>
        <v>1.3715596363636364</v>
      </c>
    </row>
    <row r="243" spans="1:4" x14ac:dyDescent="0.2">
      <c r="A243" s="13">
        <v>34943</v>
      </c>
      <c r="B243" s="26">
        <v>1.5309999999999999</v>
      </c>
      <c r="C243" s="12">
        <v>0.87</v>
      </c>
      <c r="D243" s="12">
        <f t="shared" si="5"/>
        <v>1.3557429915088179</v>
      </c>
    </row>
    <row r="244" spans="1:4" x14ac:dyDescent="0.2">
      <c r="A244" s="13">
        <v>34973</v>
      </c>
      <c r="B244" s="26">
        <v>1.5349999999999999</v>
      </c>
      <c r="C244" s="12">
        <v>0.873</v>
      </c>
      <c r="D244" s="12">
        <f t="shared" si="5"/>
        <v>1.3568729042345278</v>
      </c>
    </row>
    <row r="245" spans="1:4" x14ac:dyDescent="0.2">
      <c r="A245" s="13">
        <v>35004</v>
      </c>
      <c r="B245" s="26">
        <v>1.5369999999999999</v>
      </c>
      <c r="C245" s="12">
        <v>0.879</v>
      </c>
      <c r="D245" s="12">
        <f t="shared" si="5"/>
        <v>1.3644207443070919</v>
      </c>
    </row>
    <row r="246" spans="1:4" x14ac:dyDescent="0.2">
      <c r="A246" s="13">
        <v>35034</v>
      </c>
      <c r="B246" s="26">
        <v>1.5389999999999999</v>
      </c>
      <c r="C246" s="12">
        <v>0.90500000000000003</v>
      </c>
      <c r="D246" s="12">
        <f t="shared" si="5"/>
        <v>1.4029534632878493</v>
      </c>
    </row>
    <row r="247" spans="1:4" x14ac:dyDescent="0.2">
      <c r="A247" s="13">
        <v>35065</v>
      </c>
      <c r="B247" s="26">
        <v>1.5469999999999999</v>
      </c>
      <c r="C247" s="12">
        <v>1.0069999999999999</v>
      </c>
      <c r="D247" s="12">
        <f t="shared" si="5"/>
        <v>1.5530036018099549</v>
      </c>
    </row>
    <row r="248" spans="1:4" x14ac:dyDescent="0.2">
      <c r="A248" s="13">
        <v>35096</v>
      </c>
      <c r="B248" s="26">
        <v>1.55</v>
      </c>
      <c r="C248" s="12">
        <v>1.0009999999999999</v>
      </c>
      <c r="D248" s="12">
        <f t="shared" si="5"/>
        <v>1.5407624490322578</v>
      </c>
    </row>
    <row r="249" spans="1:4" x14ac:dyDescent="0.2">
      <c r="A249" s="13">
        <v>35125</v>
      </c>
      <c r="B249" s="26">
        <v>1.5549999999999999</v>
      </c>
      <c r="C249" s="12">
        <v>1.02</v>
      </c>
      <c r="D249" s="12">
        <f t="shared" si="5"/>
        <v>1.5649594340836013</v>
      </c>
    </row>
    <row r="250" spans="1:4" x14ac:dyDescent="0.2">
      <c r="A250" s="13">
        <v>35156</v>
      </c>
      <c r="B250" s="26">
        <v>1.5609999999999999</v>
      </c>
      <c r="C250" s="12">
        <v>1.0649999999999999</v>
      </c>
      <c r="D250" s="12">
        <f t="shared" si="5"/>
        <v>1.6277211659192825</v>
      </c>
    </row>
    <row r="251" spans="1:4" x14ac:dyDescent="0.2">
      <c r="A251" s="13">
        <v>35186</v>
      </c>
      <c r="B251" s="26">
        <v>1.5640000000000001</v>
      </c>
      <c r="C251" s="12">
        <v>1.038</v>
      </c>
      <c r="D251" s="12">
        <f t="shared" si="5"/>
        <v>1.5834119232736574</v>
      </c>
    </row>
    <row r="252" spans="1:4" x14ac:dyDescent="0.2">
      <c r="A252" s="13">
        <v>35217</v>
      </c>
      <c r="B252" s="26">
        <v>1.5669999999999999</v>
      </c>
      <c r="C252" s="12">
        <v>0.96899999999999997</v>
      </c>
      <c r="D252" s="12">
        <f t="shared" si="5"/>
        <v>1.475326307594129</v>
      </c>
    </row>
    <row r="253" spans="1:4" x14ac:dyDescent="0.2">
      <c r="A253" s="13">
        <v>35247</v>
      </c>
      <c r="B253" s="26">
        <v>1.57</v>
      </c>
      <c r="C253" s="12">
        <v>0.93500000000000005</v>
      </c>
      <c r="D253" s="12">
        <f t="shared" si="5"/>
        <v>1.4208402929936308</v>
      </c>
    </row>
    <row r="254" spans="1:4" x14ac:dyDescent="0.2">
      <c r="A254" s="13">
        <v>35278</v>
      </c>
      <c r="B254" s="26">
        <v>1.5720000000000001</v>
      </c>
      <c r="C254" s="12">
        <v>0.93400000000000005</v>
      </c>
      <c r="D254" s="12">
        <f t="shared" si="5"/>
        <v>1.4175149262086515</v>
      </c>
    </row>
    <row r="255" spans="1:4" x14ac:dyDescent="0.2">
      <c r="A255" s="13">
        <v>35309</v>
      </c>
      <c r="B255" s="26">
        <v>1.577</v>
      </c>
      <c r="C255" s="12">
        <v>0.98</v>
      </c>
      <c r="D255" s="12">
        <f t="shared" si="5"/>
        <v>1.4826126062143312</v>
      </c>
    </row>
    <row r="256" spans="1:4" x14ac:dyDescent="0.2">
      <c r="A256" s="13">
        <v>35339</v>
      </c>
      <c r="B256" s="26">
        <v>1.5820000000000001</v>
      </c>
      <c r="C256" s="12">
        <v>1.0629999999999999</v>
      </c>
      <c r="D256" s="12">
        <f t="shared" si="5"/>
        <v>1.6030980707964599</v>
      </c>
    </row>
    <row r="257" spans="1:4" x14ac:dyDescent="0.2">
      <c r="A257" s="13">
        <v>35370</v>
      </c>
      <c r="B257" s="26">
        <v>1.587</v>
      </c>
      <c r="C257" s="12">
        <v>1.097</v>
      </c>
      <c r="D257" s="12">
        <f t="shared" si="5"/>
        <v>1.6491608141146819</v>
      </c>
    </row>
    <row r="258" spans="1:4" x14ac:dyDescent="0.2">
      <c r="A258" s="13">
        <v>35400</v>
      </c>
      <c r="B258" s="26">
        <v>1.591</v>
      </c>
      <c r="C258" s="12">
        <v>1.121</v>
      </c>
      <c r="D258" s="12">
        <f t="shared" si="5"/>
        <v>1.6810039698302954</v>
      </c>
    </row>
    <row r="259" spans="1:4" x14ac:dyDescent="0.2">
      <c r="A259" s="13">
        <v>35431</v>
      </c>
      <c r="B259" s="26">
        <v>1.5940000000000001</v>
      </c>
      <c r="C259" s="12">
        <v>1.1359999999999999</v>
      </c>
      <c r="D259" s="12">
        <f t="shared" si="5"/>
        <v>1.7002912521957338</v>
      </c>
    </row>
    <row r="260" spans="1:4" x14ac:dyDescent="0.2">
      <c r="A260" s="13">
        <v>35462</v>
      </c>
      <c r="B260" s="26">
        <v>1.597</v>
      </c>
      <c r="C260" s="12">
        <v>1.127</v>
      </c>
      <c r="D260" s="12">
        <f t="shared" si="5"/>
        <v>1.6836519048215404</v>
      </c>
    </row>
    <row r="261" spans="1:4" x14ac:dyDescent="0.2">
      <c r="A261" s="13">
        <v>35490</v>
      </c>
      <c r="B261" s="26">
        <v>1.5980000000000001</v>
      </c>
      <c r="C261" s="12">
        <v>1.079</v>
      </c>
      <c r="D261" s="12">
        <f t="shared" si="5"/>
        <v>1.6109348460575719</v>
      </c>
    </row>
    <row r="262" spans="1:4" x14ac:dyDescent="0.2">
      <c r="A262" s="13">
        <v>35521</v>
      </c>
      <c r="B262" s="26">
        <v>1.599</v>
      </c>
      <c r="C262" s="12">
        <v>1.046</v>
      </c>
      <c r="D262" s="12">
        <f t="shared" si="5"/>
        <v>1.560689565978737</v>
      </c>
    </row>
    <row r="263" spans="1:4" x14ac:dyDescent="0.2">
      <c r="A263" s="13">
        <v>35551</v>
      </c>
      <c r="B263" s="26">
        <v>1.599</v>
      </c>
      <c r="C263" s="12">
        <v>1.0309999999999999</v>
      </c>
      <c r="D263" s="12">
        <f t="shared" si="5"/>
        <v>1.5383087404627891</v>
      </c>
    </row>
    <row r="264" spans="1:4" x14ac:dyDescent="0.2">
      <c r="A264" s="13">
        <v>35582</v>
      </c>
      <c r="B264" s="26">
        <v>1.6020000000000001</v>
      </c>
      <c r="C264" s="12">
        <v>1.0009999999999999</v>
      </c>
      <c r="D264" s="12">
        <f t="shared" si="5"/>
        <v>1.4907501847690383</v>
      </c>
    </row>
    <row r="265" spans="1:4" x14ac:dyDescent="0.2">
      <c r="A265" s="13">
        <v>35612</v>
      </c>
      <c r="B265" s="26">
        <v>1.6040000000000001</v>
      </c>
      <c r="C265" s="12">
        <v>0.95699999999999996</v>
      </c>
      <c r="D265" s="12">
        <f t="shared" si="5"/>
        <v>1.4234456184538651</v>
      </c>
    </row>
    <row r="266" spans="1:4" x14ac:dyDescent="0.2">
      <c r="A266" s="13">
        <v>35643</v>
      </c>
      <c r="B266" s="26">
        <v>1.6080000000000001</v>
      </c>
      <c r="C266" s="12">
        <v>0.94499999999999995</v>
      </c>
      <c r="D266" s="12">
        <f t="shared" si="5"/>
        <v>1.4021002611940296</v>
      </c>
    </row>
    <row r="267" spans="1:4" x14ac:dyDescent="0.2">
      <c r="A267" s="13">
        <v>35674</v>
      </c>
      <c r="B267" s="26">
        <v>1.6120000000000001</v>
      </c>
      <c r="C267" s="12">
        <v>0.94499999999999995</v>
      </c>
      <c r="D267" s="12">
        <f t="shared" si="5"/>
        <v>1.3986211042183621</v>
      </c>
    </row>
    <row r="268" spans="1:4" x14ac:dyDescent="0.2">
      <c r="A268" s="13">
        <v>35704</v>
      </c>
      <c r="B268" s="26">
        <v>1.615</v>
      </c>
      <c r="C268" s="12">
        <v>0.95599999999999996</v>
      </c>
      <c r="D268" s="12">
        <f t="shared" si="5"/>
        <v>1.4122730501547986</v>
      </c>
    </row>
    <row r="269" spans="1:4" x14ac:dyDescent="0.2">
      <c r="A269" s="13">
        <v>35735</v>
      </c>
      <c r="B269" s="26">
        <v>1.617</v>
      </c>
      <c r="C269" s="12">
        <v>0.97</v>
      </c>
      <c r="D269" s="12">
        <f t="shared" si="5"/>
        <v>1.4311825108225109</v>
      </c>
    </row>
    <row r="270" spans="1:4" x14ac:dyDescent="0.2">
      <c r="A270" s="13">
        <v>35765</v>
      </c>
      <c r="B270" s="26">
        <v>1.6180000000000001</v>
      </c>
      <c r="C270" s="12">
        <v>0.97899999999999998</v>
      </c>
      <c r="D270" s="12">
        <f t="shared" ref="D270:D333" si="6">C270*$B$487/B270</f>
        <v>1.4435687787391842</v>
      </c>
    </row>
    <row r="271" spans="1:4" x14ac:dyDescent="0.2">
      <c r="A271" s="13">
        <v>35796</v>
      </c>
      <c r="B271" s="26">
        <v>1.62</v>
      </c>
      <c r="C271" s="12">
        <v>0.96599999999999997</v>
      </c>
      <c r="D271" s="12">
        <f t="shared" si="6"/>
        <v>1.4226413185185183</v>
      </c>
    </row>
    <row r="272" spans="1:4" x14ac:dyDescent="0.2">
      <c r="A272" s="13">
        <v>35827</v>
      </c>
      <c r="B272" s="26">
        <v>1.62</v>
      </c>
      <c r="C272" s="12">
        <v>0.94799999999999995</v>
      </c>
      <c r="D272" s="12">
        <f t="shared" si="6"/>
        <v>1.3961324740740739</v>
      </c>
    </row>
    <row r="273" spans="1:4" x14ac:dyDescent="0.2">
      <c r="A273" s="13">
        <v>35855</v>
      </c>
      <c r="B273" s="26">
        <v>1.62</v>
      </c>
      <c r="C273" s="12">
        <v>0.93300000000000005</v>
      </c>
      <c r="D273" s="12">
        <f t="shared" si="6"/>
        <v>1.3740417703703705</v>
      </c>
    </row>
    <row r="274" spans="1:4" x14ac:dyDescent="0.2">
      <c r="A274" s="13">
        <v>35886</v>
      </c>
      <c r="B274" s="26">
        <v>1.6220000000000001</v>
      </c>
      <c r="C274" s="12">
        <v>0.91500000000000004</v>
      </c>
      <c r="D274" s="12">
        <f t="shared" si="6"/>
        <v>1.3458713563501847</v>
      </c>
    </row>
    <row r="275" spans="1:4" x14ac:dyDescent="0.2">
      <c r="A275" s="13">
        <v>35916</v>
      </c>
      <c r="B275" s="26">
        <v>1.6259999999999999</v>
      </c>
      <c r="C275" s="12">
        <v>0.90300000000000002</v>
      </c>
      <c r="D275" s="12">
        <f t="shared" si="6"/>
        <v>1.3249531291512917</v>
      </c>
    </row>
    <row r="276" spans="1:4" x14ac:dyDescent="0.2">
      <c r="A276" s="13">
        <v>35947</v>
      </c>
      <c r="B276" s="26">
        <v>1.6279999999999999</v>
      </c>
      <c r="C276" s="12">
        <v>0.874</v>
      </c>
      <c r="D276" s="12">
        <f t="shared" si="6"/>
        <v>1.2808265995085997</v>
      </c>
    </row>
    <row r="277" spans="1:4" x14ac:dyDescent="0.2">
      <c r="A277" s="13">
        <v>35977</v>
      </c>
      <c r="B277" s="26">
        <v>1.6319999999999999</v>
      </c>
      <c r="C277" s="12">
        <v>0.85299999999999998</v>
      </c>
      <c r="D277" s="12">
        <f t="shared" si="6"/>
        <v>1.246987737745098</v>
      </c>
    </row>
    <row r="278" spans="1:4" x14ac:dyDescent="0.2">
      <c r="A278" s="13">
        <v>36008</v>
      </c>
      <c r="B278" s="26">
        <v>1.6339999999999999</v>
      </c>
      <c r="C278" s="12">
        <v>0.83799999999999997</v>
      </c>
      <c r="D278" s="12">
        <f t="shared" si="6"/>
        <v>1.2235600048959607</v>
      </c>
    </row>
    <row r="279" spans="1:4" x14ac:dyDescent="0.2">
      <c r="A279" s="13">
        <v>36039</v>
      </c>
      <c r="B279" s="26">
        <v>1.635</v>
      </c>
      <c r="C279" s="12">
        <v>0.82699999999999996</v>
      </c>
      <c r="D279" s="12">
        <f t="shared" si="6"/>
        <v>1.2067604232415901</v>
      </c>
    </row>
    <row r="280" spans="1:4" x14ac:dyDescent="0.2">
      <c r="A280" s="13">
        <v>36069</v>
      </c>
      <c r="B280" s="26">
        <v>1.639</v>
      </c>
      <c r="C280" s="12">
        <v>0.83399999999999996</v>
      </c>
      <c r="D280" s="12">
        <f t="shared" si="6"/>
        <v>1.2140047980475899</v>
      </c>
    </row>
    <row r="281" spans="1:4" x14ac:dyDescent="0.2">
      <c r="A281" s="13">
        <v>36100</v>
      </c>
      <c r="B281" s="26">
        <v>1.641</v>
      </c>
      <c r="C281" s="12">
        <v>0.84099999999999997</v>
      </c>
      <c r="D281" s="12">
        <f t="shared" si="6"/>
        <v>1.2227022766605726</v>
      </c>
    </row>
    <row r="282" spans="1:4" x14ac:dyDescent="0.2">
      <c r="A282" s="13">
        <v>36130</v>
      </c>
      <c r="B282" s="26">
        <v>1.6439999999999999</v>
      </c>
      <c r="C282" s="12">
        <v>0.82699999999999996</v>
      </c>
      <c r="D282" s="12">
        <f t="shared" si="6"/>
        <v>1.2001540705596108</v>
      </c>
    </row>
    <row r="283" spans="1:4" x14ac:dyDescent="0.2">
      <c r="A283" s="13">
        <v>36161</v>
      </c>
      <c r="B283" s="26">
        <v>1.647</v>
      </c>
      <c r="C283" s="12">
        <v>0.83399999999999996</v>
      </c>
      <c r="D283" s="12">
        <f t="shared" si="6"/>
        <v>1.2081079927140255</v>
      </c>
    </row>
    <row r="284" spans="1:4" x14ac:dyDescent="0.2">
      <c r="A284" s="13">
        <v>36192</v>
      </c>
      <c r="B284" s="26">
        <v>1.647</v>
      </c>
      <c r="C284" s="12">
        <v>0.82799999999999996</v>
      </c>
      <c r="D284" s="12">
        <f t="shared" si="6"/>
        <v>1.199416568306011</v>
      </c>
    </row>
    <row r="285" spans="1:4" x14ac:dyDescent="0.2">
      <c r="A285" s="13">
        <v>36220</v>
      </c>
      <c r="B285" s="26">
        <v>1.6479999999999999</v>
      </c>
      <c r="C285" s="12">
        <v>0.82799999999999996</v>
      </c>
      <c r="D285" s="12">
        <f t="shared" si="6"/>
        <v>1.1986887669902913</v>
      </c>
    </row>
    <row r="286" spans="1:4" x14ac:dyDescent="0.2">
      <c r="A286" s="13">
        <v>36251</v>
      </c>
      <c r="B286" s="26">
        <v>1.659</v>
      </c>
      <c r="C286" s="12">
        <v>0.85299999999999998</v>
      </c>
      <c r="D286" s="12">
        <f t="shared" si="6"/>
        <v>1.2266931814345989</v>
      </c>
    </row>
    <row r="287" spans="1:4" x14ac:dyDescent="0.2">
      <c r="A287" s="13">
        <v>36281</v>
      </c>
      <c r="B287" s="26">
        <v>1.66</v>
      </c>
      <c r="C287" s="12">
        <v>0.85199999999999998</v>
      </c>
      <c r="D287" s="12">
        <f t="shared" si="6"/>
        <v>1.22451698313253</v>
      </c>
    </row>
    <row r="288" spans="1:4" x14ac:dyDescent="0.2">
      <c r="A288" s="13">
        <v>36312</v>
      </c>
      <c r="B288" s="26">
        <v>1.66</v>
      </c>
      <c r="C288" s="12">
        <v>0.84499999999999997</v>
      </c>
      <c r="D288" s="12">
        <f t="shared" si="6"/>
        <v>1.2144563975903615</v>
      </c>
    </row>
    <row r="289" spans="1:4" x14ac:dyDescent="0.2">
      <c r="A289" s="13">
        <v>36342</v>
      </c>
      <c r="B289" s="26">
        <v>1.667</v>
      </c>
      <c r="C289" s="12">
        <v>0.85699999999999998</v>
      </c>
      <c r="D289" s="12">
        <f t="shared" si="6"/>
        <v>1.2265309970005998</v>
      </c>
    </row>
    <row r="290" spans="1:4" x14ac:dyDescent="0.2">
      <c r="A290" s="13">
        <v>36373</v>
      </c>
      <c r="B290" s="26">
        <v>1.671</v>
      </c>
      <c r="C290" s="12">
        <v>0.877</v>
      </c>
      <c r="D290" s="12">
        <f t="shared" si="6"/>
        <v>1.2521502645122682</v>
      </c>
    </row>
    <row r="291" spans="1:4" x14ac:dyDescent="0.2">
      <c r="A291" s="13">
        <v>36404</v>
      </c>
      <c r="B291" s="26">
        <v>1.6779999999999999</v>
      </c>
      <c r="C291" s="12">
        <v>0.93899999999999995</v>
      </c>
      <c r="D291" s="12">
        <f t="shared" si="6"/>
        <v>1.3350789296781882</v>
      </c>
    </row>
    <row r="292" spans="1:4" x14ac:dyDescent="0.2">
      <c r="A292" s="13">
        <v>36434</v>
      </c>
      <c r="B292" s="26">
        <v>1.681</v>
      </c>
      <c r="C292" s="12">
        <v>0.97599999999999998</v>
      </c>
      <c r="D292" s="12">
        <f t="shared" si="6"/>
        <v>1.3852093372992267</v>
      </c>
    </row>
    <row r="293" spans="1:4" x14ac:dyDescent="0.2">
      <c r="A293" s="13">
        <v>36465</v>
      </c>
      <c r="B293" s="26">
        <v>1.6839999999999999</v>
      </c>
      <c r="C293" s="12">
        <v>1.018</v>
      </c>
      <c r="D293" s="12">
        <f t="shared" si="6"/>
        <v>1.4422448503562946</v>
      </c>
    </row>
    <row r="294" spans="1:4" x14ac:dyDescent="0.2">
      <c r="A294" s="13">
        <v>36495</v>
      </c>
      <c r="B294" s="26">
        <v>1.6879999999999999</v>
      </c>
      <c r="C294" s="12">
        <v>1.0880000000000001</v>
      </c>
      <c r="D294" s="12">
        <f t="shared" si="6"/>
        <v>1.5377642464454977</v>
      </c>
    </row>
    <row r="295" spans="1:4" x14ac:dyDescent="0.2">
      <c r="A295" s="13">
        <v>36526</v>
      </c>
      <c r="B295" s="26">
        <v>1.6930000000000001</v>
      </c>
      <c r="C295" s="12">
        <v>1.1890000000000001</v>
      </c>
      <c r="D295" s="12">
        <f t="shared" si="6"/>
        <v>1.6755531269935027</v>
      </c>
    </row>
    <row r="296" spans="1:4" x14ac:dyDescent="0.2">
      <c r="A296" s="13">
        <v>36557</v>
      </c>
      <c r="B296" s="26">
        <v>1.7</v>
      </c>
      <c r="C296" s="12">
        <v>1.6140000000000001</v>
      </c>
      <c r="D296" s="12">
        <f t="shared" si="6"/>
        <v>2.2651027905882355</v>
      </c>
    </row>
    <row r="297" spans="1:4" x14ac:dyDescent="0.2">
      <c r="A297" s="13">
        <v>36586</v>
      </c>
      <c r="B297" s="26">
        <v>1.71</v>
      </c>
      <c r="C297" s="12">
        <v>1.359</v>
      </c>
      <c r="D297" s="12">
        <f t="shared" si="6"/>
        <v>1.8960799789473686</v>
      </c>
    </row>
    <row r="298" spans="1:4" x14ac:dyDescent="0.2">
      <c r="A298" s="13">
        <v>36617</v>
      </c>
      <c r="B298" s="26">
        <v>1.7090000000000001</v>
      </c>
      <c r="C298" s="12">
        <v>1.286</v>
      </c>
      <c r="D298" s="12">
        <f t="shared" si="6"/>
        <v>1.7952800795787009</v>
      </c>
    </row>
    <row r="299" spans="1:4" x14ac:dyDescent="0.2">
      <c r="A299" s="13">
        <v>36647</v>
      </c>
      <c r="B299" s="26">
        <v>1.712</v>
      </c>
      <c r="C299" s="12">
        <v>1.2629999999999999</v>
      </c>
      <c r="D299" s="12">
        <f t="shared" si="6"/>
        <v>1.7600819789719626</v>
      </c>
    </row>
    <row r="300" spans="1:4" x14ac:dyDescent="0.2">
      <c r="A300" s="13">
        <v>36678</v>
      </c>
      <c r="B300" s="26">
        <v>1.722</v>
      </c>
      <c r="C300" s="12">
        <v>1.2490000000000001</v>
      </c>
      <c r="D300" s="12">
        <f t="shared" si="6"/>
        <v>1.7304641138211383</v>
      </c>
    </row>
    <row r="301" spans="1:4" x14ac:dyDescent="0.2">
      <c r="A301" s="13">
        <v>36708</v>
      </c>
      <c r="B301" s="26">
        <v>1.7270000000000001</v>
      </c>
      <c r="C301" s="12">
        <v>1.25</v>
      </c>
      <c r="D301" s="12">
        <f t="shared" si="6"/>
        <v>1.7268355529820496</v>
      </c>
    </row>
    <row r="302" spans="1:4" x14ac:dyDescent="0.2">
      <c r="A302" s="13">
        <v>36739</v>
      </c>
      <c r="B302" s="26">
        <v>1.7270000000000001</v>
      </c>
      <c r="C302" s="12">
        <v>1.246</v>
      </c>
      <c r="D302" s="12">
        <f t="shared" si="6"/>
        <v>1.7213096792125071</v>
      </c>
    </row>
    <row r="303" spans="1:4" x14ac:dyDescent="0.2">
      <c r="A303" s="13">
        <v>36770</v>
      </c>
      <c r="B303" s="26">
        <v>1.736</v>
      </c>
      <c r="C303" s="12">
        <v>1.407</v>
      </c>
      <c r="D303" s="12">
        <f t="shared" si="6"/>
        <v>1.9336491774193549</v>
      </c>
    </row>
    <row r="304" spans="1:4" x14ac:dyDescent="0.2">
      <c r="A304" s="13">
        <v>36800</v>
      </c>
      <c r="B304" s="26">
        <v>1.7390000000000001</v>
      </c>
      <c r="C304" s="12">
        <v>1.4530000000000001</v>
      </c>
      <c r="D304" s="12">
        <f t="shared" si="6"/>
        <v>1.9934224197814836</v>
      </c>
    </row>
    <row r="305" spans="1:4" x14ac:dyDescent="0.2">
      <c r="A305" s="13">
        <v>36831</v>
      </c>
      <c r="B305" s="26">
        <v>1.742</v>
      </c>
      <c r="C305" s="12">
        <v>1.4770000000000001</v>
      </c>
      <c r="D305" s="12">
        <f t="shared" si="6"/>
        <v>2.0228591802525835</v>
      </c>
    </row>
    <row r="306" spans="1:4" x14ac:dyDescent="0.2">
      <c r="A306" s="13">
        <v>36861</v>
      </c>
      <c r="B306" s="26">
        <v>1.746</v>
      </c>
      <c r="C306" s="12">
        <v>1.528</v>
      </c>
      <c r="D306" s="12">
        <f t="shared" si="6"/>
        <v>2.0879131088201603</v>
      </c>
    </row>
    <row r="307" spans="1:4" x14ac:dyDescent="0.2">
      <c r="A307" s="13">
        <v>36892</v>
      </c>
      <c r="B307" s="26">
        <v>1.756</v>
      </c>
      <c r="C307" s="12">
        <v>1.5089999999999999</v>
      </c>
      <c r="D307" s="12">
        <f t="shared" si="6"/>
        <v>2.0502085216400912</v>
      </c>
    </row>
    <row r="308" spans="1:4" x14ac:dyDescent="0.2">
      <c r="A308" s="13">
        <v>36923</v>
      </c>
      <c r="B308" s="26">
        <v>1.76</v>
      </c>
      <c r="C308" s="12">
        <v>1.4630000000000001</v>
      </c>
      <c r="D308" s="12">
        <f t="shared" si="6"/>
        <v>1.9831929250000002</v>
      </c>
    </row>
    <row r="309" spans="1:4" x14ac:dyDescent="0.2">
      <c r="A309" s="13">
        <v>36951</v>
      </c>
      <c r="B309" s="26">
        <v>1.7609999999999999</v>
      </c>
      <c r="C309" s="12">
        <v>1.3939999999999999</v>
      </c>
      <c r="D309" s="12">
        <f t="shared" si="6"/>
        <v>1.8885858171493468</v>
      </c>
    </row>
    <row r="310" spans="1:4" x14ac:dyDescent="0.2">
      <c r="A310" s="13">
        <v>36982</v>
      </c>
      <c r="B310" s="26">
        <v>1.764</v>
      </c>
      <c r="C310" s="12">
        <v>1.367</v>
      </c>
      <c r="D310" s="12">
        <f t="shared" si="6"/>
        <v>1.8488566507936508</v>
      </c>
    </row>
    <row r="311" spans="1:4" x14ac:dyDescent="0.2">
      <c r="A311" s="13">
        <v>37012</v>
      </c>
      <c r="B311" s="26">
        <v>1.7729999999999999</v>
      </c>
      <c r="C311" s="12">
        <v>1.343</v>
      </c>
      <c r="D311" s="12">
        <f t="shared" si="6"/>
        <v>1.8071765527354766</v>
      </c>
    </row>
    <row r="312" spans="1:4" x14ac:dyDescent="0.2">
      <c r="A312" s="13">
        <v>37043</v>
      </c>
      <c r="B312" s="26">
        <v>1.7769999999999999</v>
      </c>
      <c r="C312" s="12">
        <v>1.3220000000000001</v>
      </c>
      <c r="D312" s="12">
        <f t="shared" si="6"/>
        <v>1.7749140754079913</v>
      </c>
    </row>
    <row r="313" spans="1:4" x14ac:dyDescent="0.2">
      <c r="A313" s="13">
        <v>37073</v>
      </c>
      <c r="B313" s="26">
        <v>1.774</v>
      </c>
      <c r="C313" s="12">
        <v>1.2569999999999999</v>
      </c>
      <c r="D313" s="12">
        <f t="shared" si="6"/>
        <v>1.6904991950394588</v>
      </c>
    </row>
    <row r="314" spans="1:4" x14ac:dyDescent="0.2">
      <c r="A314" s="13">
        <v>37104</v>
      </c>
      <c r="B314" s="26">
        <v>1.774</v>
      </c>
      <c r="C314" s="12">
        <v>1.238</v>
      </c>
      <c r="D314" s="12">
        <f t="shared" si="6"/>
        <v>1.6649467012401351</v>
      </c>
    </row>
    <row r="315" spans="1:4" x14ac:dyDescent="0.2">
      <c r="A315" s="13">
        <v>37135</v>
      </c>
      <c r="B315" s="26">
        <v>1.7809999999999999</v>
      </c>
      <c r="C315" s="12">
        <v>1.2849999999999999</v>
      </c>
      <c r="D315" s="12">
        <f t="shared" si="6"/>
        <v>1.7213632004491857</v>
      </c>
    </row>
    <row r="316" spans="1:4" x14ac:dyDescent="0.2">
      <c r="A316" s="13">
        <v>37165</v>
      </c>
      <c r="B316" s="26">
        <v>1.776</v>
      </c>
      <c r="C316" s="12">
        <v>1.2270000000000001</v>
      </c>
      <c r="D316" s="12">
        <f t="shared" si="6"/>
        <v>1.6482948716216217</v>
      </c>
    </row>
    <row r="317" spans="1:4" x14ac:dyDescent="0.2">
      <c r="A317" s="13">
        <v>37196</v>
      </c>
      <c r="B317" s="26">
        <v>1.7749999999999999</v>
      </c>
      <c r="C317" s="12">
        <v>1.1930000000000001</v>
      </c>
      <c r="D317" s="12">
        <f t="shared" si="6"/>
        <v>1.6035237340845072</v>
      </c>
    </row>
    <row r="318" spans="1:4" x14ac:dyDescent="0.2">
      <c r="A318" s="13">
        <v>37226</v>
      </c>
      <c r="B318" s="26">
        <v>1.774</v>
      </c>
      <c r="C318" s="12">
        <v>1.117</v>
      </c>
      <c r="D318" s="12">
        <f t="shared" si="6"/>
        <v>1.5022176617812852</v>
      </c>
    </row>
    <row r="319" spans="1:4" x14ac:dyDescent="0.2">
      <c r="A319" s="13">
        <v>37257</v>
      </c>
      <c r="B319" s="26">
        <v>1.7769999999999999</v>
      </c>
      <c r="C319" s="12">
        <v>1.123</v>
      </c>
      <c r="D319" s="12">
        <f t="shared" si="6"/>
        <v>1.5077371457512663</v>
      </c>
    </row>
    <row r="320" spans="1:4" x14ac:dyDescent="0.2">
      <c r="A320" s="13">
        <v>37288</v>
      </c>
      <c r="B320" s="26">
        <v>1.78</v>
      </c>
      <c r="C320" s="12">
        <v>1.1120000000000001</v>
      </c>
      <c r="D320" s="12">
        <f t="shared" si="6"/>
        <v>1.4904523325842698</v>
      </c>
    </row>
    <row r="321" spans="1:4" x14ac:dyDescent="0.2">
      <c r="A321" s="13">
        <v>37316</v>
      </c>
      <c r="B321" s="26">
        <v>1.7849999999999999</v>
      </c>
      <c r="C321" s="12">
        <v>1.119</v>
      </c>
      <c r="D321" s="12">
        <f t="shared" si="6"/>
        <v>1.4956334588235294</v>
      </c>
    </row>
    <row r="322" spans="1:4" x14ac:dyDescent="0.2">
      <c r="A322" s="13">
        <v>37347</v>
      </c>
      <c r="B322" s="26">
        <v>1.7929999999999999</v>
      </c>
      <c r="C322" s="12">
        <v>1.1579999999999999</v>
      </c>
      <c r="D322" s="12">
        <f t="shared" si="6"/>
        <v>1.5408543045175682</v>
      </c>
    </row>
    <row r="323" spans="1:4" x14ac:dyDescent="0.2">
      <c r="A323" s="13">
        <v>37377</v>
      </c>
      <c r="B323" s="26">
        <v>1.7949999999999999</v>
      </c>
      <c r="C323" s="12">
        <v>1.163</v>
      </c>
      <c r="D323" s="12">
        <f t="shared" si="6"/>
        <v>1.545783146518106</v>
      </c>
    </row>
    <row r="324" spans="1:4" x14ac:dyDescent="0.2">
      <c r="A324" s="13">
        <v>37408</v>
      </c>
      <c r="B324" s="26">
        <v>1.796</v>
      </c>
      <c r="C324" s="12">
        <v>1.1359999999999999</v>
      </c>
      <c r="D324" s="12">
        <f t="shared" si="6"/>
        <v>1.5090558218262806</v>
      </c>
    </row>
    <row r="325" spans="1:4" x14ac:dyDescent="0.2">
      <c r="A325" s="13">
        <v>37438</v>
      </c>
      <c r="B325" s="26">
        <v>1.8</v>
      </c>
      <c r="C325" s="12">
        <v>1.127</v>
      </c>
      <c r="D325" s="12">
        <f t="shared" si="6"/>
        <v>1.4937733844444443</v>
      </c>
    </row>
    <row r="326" spans="1:4" x14ac:dyDescent="0.2">
      <c r="A326" s="13">
        <v>37469</v>
      </c>
      <c r="B326" s="26">
        <v>1.8049999999999999</v>
      </c>
      <c r="C326" s="12">
        <v>1.135</v>
      </c>
      <c r="D326" s="12">
        <f t="shared" si="6"/>
        <v>1.5002096731301939</v>
      </c>
    </row>
    <row r="327" spans="1:4" x14ac:dyDescent="0.2">
      <c r="A327" s="13">
        <v>37500</v>
      </c>
      <c r="B327" s="26">
        <v>1.8080000000000001</v>
      </c>
      <c r="C327" s="12">
        <v>1.1739999999999999</v>
      </c>
      <c r="D327" s="12">
        <f t="shared" si="6"/>
        <v>1.5491839070796458</v>
      </c>
    </row>
    <row r="328" spans="1:4" x14ac:dyDescent="0.2">
      <c r="A328" s="13">
        <v>37530</v>
      </c>
      <c r="B328" s="26">
        <v>1.8120000000000001</v>
      </c>
      <c r="C328" s="12">
        <v>1.2030000000000001</v>
      </c>
      <c r="D328" s="12">
        <f t="shared" si="6"/>
        <v>1.5839473443708609</v>
      </c>
    </row>
    <row r="329" spans="1:4" x14ac:dyDescent="0.2">
      <c r="A329" s="13">
        <v>37561</v>
      </c>
      <c r="B329" s="26">
        <v>1.8149999999999999</v>
      </c>
      <c r="C329" s="12">
        <v>1.2210000000000001</v>
      </c>
      <c r="D329" s="12">
        <f t="shared" si="6"/>
        <v>1.6049900363636367</v>
      </c>
    </row>
    <row r="330" spans="1:4" x14ac:dyDescent="0.2">
      <c r="A330" s="13">
        <v>37591</v>
      </c>
      <c r="B330" s="26">
        <v>1.8180000000000001</v>
      </c>
      <c r="C330" s="12">
        <v>1.2669999999999999</v>
      </c>
      <c r="D330" s="12">
        <f t="shared" si="6"/>
        <v>1.662708213421342</v>
      </c>
    </row>
    <row r="331" spans="1:4" x14ac:dyDescent="0.2">
      <c r="A331" s="13">
        <v>37622</v>
      </c>
      <c r="B331" s="26">
        <v>1.8260000000000001</v>
      </c>
      <c r="C331" s="12">
        <v>1.3959999999999999</v>
      </c>
      <c r="D331" s="12">
        <f t="shared" si="6"/>
        <v>1.8239710930996711</v>
      </c>
    </row>
    <row r="332" spans="1:4" x14ac:dyDescent="0.2">
      <c r="A332" s="13">
        <v>37653</v>
      </c>
      <c r="B332" s="26">
        <v>1.8360000000000001</v>
      </c>
      <c r="C332" s="12">
        <v>1.641</v>
      </c>
      <c r="D332" s="12">
        <f t="shared" si="6"/>
        <v>2.1324026339869278</v>
      </c>
    </row>
    <row r="333" spans="1:4" x14ac:dyDescent="0.2">
      <c r="A333" s="13">
        <v>37681</v>
      </c>
      <c r="B333" s="26">
        <v>1.839</v>
      </c>
      <c r="C333" s="12">
        <v>1.766</v>
      </c>
      <c r="D333" s="12">
        <f t="shared" si="6"/>
        <v>2.2910906666666668</v>
      </c>
    </row>
    <row r="334" spans="1:4" x14ac:dyDescent="0.2">
      <c r="A334" s="13">
        <v>37712</v>
      </c>
      <c r="B334" s="26">
        <v>1.8320000000000001</v>
      </c>
      <c r="C334" s="12">
        <v>1.4910000000000001</v>
      </c>
      <c r="D334" s="12">
        <f t="shared" ref="D334:D397" si="7">C334*$B$487/B334</f>
        <v>1.9417149759825327</v>
      </c>
    </row>
    <row r="335" spans="1:4" x14ac:dyDescent="0.2">
      <c r="A335" s="13">
        <v>37742</v>
      </c>
      <c r="B335" s="26">
        <v>1.829</v>
      </c>
      <c r="C335" s="12">
        <v>1.3720000000000001</v>
      </c>
      <c r="D335" s="12">
        <f t="shared" si="7"/>
        <v>1.7896731066156371</v>
      </c>
    </row>
    <row r="336" spans="1:4" x14ac:dyDescent="0.2">
      <c r="A336" s="13">
        <v>37773</v>
      </c>
      <c r="B336" s="26">
        <v>1.831</v>
      </c>
      <c r="C336" s="12">
        <v>1.3049999999999999</v>
      </c>
      <c r="D336" s="12">
        <f t="shared" si="7"/>
        <v>1.7004171381758602</v>
      </c>
    </row>
    <row r="337" spans="1:4" x14ac:dyDescent="0.2">
      <c r="A337" s="13">
        <v>37803</v>
      </c>
      <c r="B337" s="26">
        <v>1.837</v>
      </c>
      <c r="C337" s="12">
        <v>1.2789999999999999</v>
      </c>
      <c r="D337" s="12">
        <f t="shared" si="7"/>
        <v>1.6610958541099619</v>
      </c>
    </row>
    <row r="338" spans="1:4" x14ac:dyDescent="0.2">
      <c r="A338" s="13">
        <v>37834</v>
      </c>
      <c r="B338" s="26">
        <v>1.845</v>
      </c>
      <c r="C338" s="12">
        <v>1.2829999999999999</v>
      </c>
      <c r="D338" s="12">
        <f t="shared" si="7"/>
        <v>1.659065727913279</v>
      </c>
    </row>
    <row r="339" spans="1:4" x14ac:dyDescent="0.2">
      <c r="A339" s="13">
        <v>37865</v>
      </c>
      <c r="B339" s="26">
        <v>1.851</v>
      </c>
      <c r="C339" s="12">
        <v>1.284</v>
      </c>
      <c r="D339" s="12">
        <f t="shared" si="7"/>
        <v>1.6549768038897894</v>
      </c>
    </row>
    <row r="340" spans="1:4" x14ac:dyDescent="0.2">
      <c r="A340" s="13">
        <v>37895</v>
      </c>
      <c r="B340" s="26">
        <v>1.849</v>
      </c>
      <c r="C340" s="12">
        <v>1.2969999999999999</v>
      </c>
      <c r="D340" s="12">
        <f t="shared" si="7"/>
        <v>1.673541055705787</v>
      </c>
    </row>
    <row r="341" spans="1:4" x14ac:dyDescent="0.2">
      <c r="A341" s="13">
        <v>37926</v>
      </c>
      <c r="B341" s="26">
        <v>1.85</v>
      </c>
      <c r="C341" s="12">
        <v>1.331</v>
      </c>
      <c r="D341" s="12">
        <f t="shared" si="7"/>
        <v>1.7164835005405403</v>
      </c>
    </row>
    <row r="342" spans="1:4" x14ac:dyDescent="0.2">
      <c r="A342" s="13">
        <v>37956</v>
      </c>
      <c r="B342" s="26">
        <v>1.855</v>
      </c>
      <c r="C342" s="12">
        <v>1.36</v>
      </c>
      <c r="D342" s="12">
        <f t="shared" si="7"/>
        <v>1.7491550188679246</v>
      </c>
    </row>
    <row r="343" spans="1:4" x14ac:dyDescent="0.2">
      <c r="A343" s="13">
        <v>37987</v>
      </c>
      <c r="B343" s="26">
        <v>1.863</v>
      </c>
      <c r="C343" s="12">
        <v>1.508</v>
      </c>
      <c r="D343" s="12">
        <f t="shared" si="7"/>
        <v>1.9311757208803007</v>
      </c>
    </row>
    <row r="344" spans="1:4" x14ac:dyDescent="0.2">
      <c r="A344" s="13">
        <v>38018</v>
      </c>
      <c r="B344" s="26">
        <v>1.867</v>
      </c>
      <c r="C344" s="12">
        <v>1.5580000000000001</v>
      </c>
      <c r="D344" s="12">
        <f t="shared" si="7"/>
        <v>1.9909320664167114</v>
      </c>
    </row>
    <row r="345" spans="1:4" x14ac:dyDescent="0.2">
      <c r="A345" s="13">
        <v>38047</v>
      </c>
      <c r="B345" s="26">
        <v>1.871</v>
      </c>
      <c r="C345" s="12">
        <v>1.5409999999999999</v>
      </c>
      <c r="D345" s="12">
        <f t="shared" si="7"/>
        <v>1.9649982020309993</v>
      </c>
    </row>
    <row r="346" spans="1:4" x14ac:dyDescent="0.2">
      <c r="A346" s="13">
        <v>38078</v>
      </c>
      <c r="B346" s="26">
        <v>1.8740000000000001</v>
      </c>
      <c r="C346" s="12">
        <v>1.5189999999999999</v>
      </c>
      <c r="D346" s="12">
        <f t="shared" si="7"/>
        <v>1.9338442497331909</v>
      </c>
    </row>
    <row r="347" spans="1:4" x14ac:dyDescent="0.2">
      <c r="A347" s="13">
        <v>38108</v>
      </c>
      <c r="B347" s="26">
        <v>1.8819999999999999</v>
      </c>
      <c r="C347" s="12">
        <v>1.5329999999999999</v>
      </c>
      <c r="D347" s="12">
        <f t="shared" si="7"/>
        <v>1.9433715557917111</v>
      </c>
    </row>
    <row r="348" spans="1:4" x14ac:dyDescent="0.2">
      <c r="A348" s="13">
        <v>38139</v>
      </c>
      <c r="B348" s="26">
        <v>1.889</v>
      </c>
      <c r="C348" s="12">
        <v>1.5369999999999999</v>
      </c>
      <c r="D348" s="12">
        <f t="shared" si="7"/>
        <v>1.9412220497617787</v>
      </c>
    </row>
    <row r="349" spans="1:4" x14ac:dyDescent="0.2">
      <c r="A349" s="13">
        <v>38169</v>
      </c>
      <c r="B349" s="26">
        <v>1.891</v>
      </c>
      <c r="C349" s="12">
        <v>1.536</v>
      </c>
      <c r="D349" s="12">
        <f t="shared" si="7"/>
        <v>1.9379072744579589</v>
      </c>
    </row>
    <row r="350" spans="1:4" x14ac:dyDescent="0.2">
      <c r="A350" s="13">
        <v>38200</v>
      </c>
      <c r="B350" s="26">
        <v>1.8919999999999999</v>
      </c>
      <c r="C350" s="12">
        <v>1.607</v>
      </c>
      <c r="D350" s="12">
        <f t="shared" si="7"/>
        <v>2.0264134101479918</v>
      </c>
    </row>
    <row r="351" spans="1:4" x14ac:dyDescent="0.2">
      <c r="A351" s="13">
        <v>38231</v>
      </c>
      <c r="B351" s="26">
        <v>1.8979999999999999</v>
      </c>
      <c r="C351" s="12">
        <v>1.671</v>
      </c>
      <c r="D351" s="12">
        <f t="shared" si="7"/>
        <v>2.1004558040042149</v>
      </c>
    </row>
    <row r="352" spans="1:4" x14ac:dyDescent="0.2">
      <c r="A352" s="13">
        <v>38261</v>
      </c>
      <c r="B352" s="26">
        <v>1.9079999999999999</v>
      </c>
      <c r="C352" s="12">
        <v>1.8819999999999999</v>
      </c>
      <c r="D352" s="12">
        <f t="shared" si="7"/>
        <v>2.3532851530398324</v>
      </c>
    </row>
    <row r="353" spans="1:4" x14ac:dyDescent="0.2">
      <c r="A353" s="13">
        <v>38292</v>
      </c>
      <c r="B353" s="26">
        <v>1.917</v>
      </c>
      <c r="C353" s="12">
        <v>1.958</v>
      </c>
      <c r="D353" s="12">
        <f t="shared" si="7"/>
        <v>2.4368224141888368</v>
      </c>
    </row>
    <row r="354" spans="1:4" x14ac:dyDescent="0.2">
      <c r="A354" s="13">
        <v>38322</v>
      </c>
      <c r="B354" s="26">
        <v>1.917</v>
      </c>
      <c r="C354" s="12">
        <v>1.895</v>
      </c>
      <c r="D354" s="12">
        <f t="shared" si="7"/>
        <v>2.3584159728742828</v>
      </c>
    </row>
    <row r="355" spans="1:4" x14ac:dyDescent="0.2">
      <c r="A355" s="13">
        <v>38353</v>
      </c>
      <c r="B355" s="26">
        <v>1.9159999999999999</v>
      </c>
      <c r="C355" s="12">
        <v>1.859</v>
      </c>
      <c r="D355" s="12">
        <f t="shared" si="7"/>
        <v>2.3148198141962424</v>
      </c>
    </row>
    <row r="356" spans="1:4" x14ac:dyDescent="0.2">
      <c r="A356" s="13">
        <v>38384</v>
      </c>
      <c r="B356" s="26">
        <v>1.9239999999999999</v>
      </c>
      <c r="C356" s="12">
        <v>1.962</v>
      </c>
      <c r="D356" s="12">
        <f t="shared" si="7"/>
        <v>2.4329167110187111</v>
      </c>
    </row>
    <row r="357" spans="1:4" x14ac:dyDescent="0.2">
      <c r="A357" s="13">
        <v>38412</v>
      </c>
      <c r="B357" s="26">
        <v>1.931</v>
      </c>
      <c r="C357" s="12">
        <v>2.0779999999999998</v>
      </c>
      <c r="D357" s="12">
        <f t="shared" si="7"/>
        <v>2.5674179637493526</v>
      </c>
    </row>
    <row r="358" spans="1:4" x14ac:dyDescent="0.2">
      <c r="A358" s="13">
        <v>38443</v>
      </c>
      <c r="B358" s="26">
        <v>1.9370000000000001</v>
      </c>
      <c r="C358" s="12">
        <v>2.12</v>
      </c>
      <c r="D358" s="12">
        <f t="shared" si="7"/>
        <v>2.6111964481156429</v>
      </c>
    </row>
    <row r="359" spans="1:4" x14ac:dyDescent="0.2">
      <c r="A359" s="13">
        <v>38473</v>
      </c>
      <c r="B359" s="26">
        <v>1.9359999999999999</v>
      </c>
      <c r="C359" s="12">
        <v>2.036</v>
      </c>
      <c r="D359" s="12">
        <f t="shared" si="7"/>
        <v>2.5090292644628098</v>
      </c>
    </row>
    <row r="360" spans="1:4" x14ac:dyDescent="0.2">
      <c r="A360" s="13">
        <v>38504</v>
      </c>
      <c r="B360" s="26">
        <v>1.9370000000000001</v>
      </c>
      <c r="C360" s="12">
        <v>2.0590000000000002</v>
      </c>
      <c r="D360" s="12">
        <f t="shared" si="7"/>
        <v>2.5360629654104287</v>
      </c>
    </row>
    <row r="361" spans="1:4" x14ac:dyDescent="0.2">
      <c r="A361" s="13">
        <v>38534</v>
      </c>
      <c r="B361" s="26">
        <v>1.9490000000000001</v>
      </c>
      <c r="C361" s="12">
        <v>2.173</v>
      </c>
      <c r="D361" s="12">
        <f t="shared" si="7"/>
        <v>2.6599972847614159</v>
      </c>
    </row>
    <row r="362" spans="1:4" x14ac:dyDescent="0.2">
      <c r="A362" s="13">
        <v>38565</v>
      </c>
      <c r="B362" s="26">
        <v>1.9610000000000001</v>
      </c>
      <c r="C362" s="12">
        <v>2.2759999999999998</v>
      </c>
      <c r="D362" s="12">
        <f t="shared" si="7"/>
        <v>2.7690319714431411</v>
      </c>
    </row>
    <row r="363" spans="1:4" x14ac:dyDescent="0.2">
      <c r="A363" s="13">
        <v>38596</v>
      </c>
      <c r="B363" s="26">
        <v>1.988</v>
      </c>
      <c r="C363" s="12">
        <v>2.593</v>
      </c>
      <c r="D363" s="12">
        <f t="shared" si="7"/>
        <v>3.1118556478873236</v>
      </c>
    </row>
    <row r="364" spans="1:4" x14ac:dyDescent="0.2">
      <c r="A364" s="13">
        <v>38626</v>
      </c>
      <c r="B364" s="26">
        <v>1.9910000000000001</v>
      </c>
      <c r="C364" s="12">
        <v>2.6259999999999999</v>
      </c>
      <c r="D364" s="12">
        <f t="shared" si="7"/>
        <v>3.1467103445504772</v>
      </c>
    </row>
    <row r="365" spans="1:4" x14ac:dyDescent="0.2">
      <c r="A365" s="13">
        <v>38657</v>
      </c>
      <c r="B365" s="26">
        <v>1.9810000000000001</v>
      </c>
      <c r="C365" s="12">
        <v>2.4580000000000002</v>
      </c>
      <c r="D365" s="12">
        <f t="shared" si="7"/>
        <v>2.9602658091872796</v>
      </c>
    </row>
    <row r="366" spans="1:4" x14ac:dyDescent="0.2">
      <c r="A366" s="13">
        <v>38687</v>
      </c>
      <c r="B366" s="26">
        <v>1.9810000000000001</v>
      </c>
      <c r="C366" s="12">
        <v>2.407</v>
      </c>
      <c r="D366" s="12">
        <f t="shared" si="7"/>
        <v>2.8988445088339225</v>
      </c>
    </row>
    <row r="367" spans="1:4" x14ac:dyDescent="0.2">
      <c r="A367" s="13">
        <v>38718</v>
      </c>
      <c r="B367" s="26">
        <v>1.9930000000000001</v>
      </c>
      <c r="C367" s="12">
        <v>2.4180000000000001</v>
      </c>
      <c r="D367" s="12">
        <f t="shared" si="7"/>
        <v>2.8945583181133969</v>
      </c>
    </row>
    <row r="368" spans="1:4" x14ac:dyDescent="0.2">
      <c r="A368" s="13">
        <v>38749</v>
      </c>
      <c r="B368" s="26">
        <v>1.994</v>
      </c>
      <c r="C368" s="12">
        <v>2.423</v>
      </c>
      <c r="D368" s="12">
        <f t="shared" si="7"/>
        <v>2.8990891213640926</v>
      </c>
    </row>
    <row r="369" spans="1:4" x14ac:dyDescent="0.2">
      <c r="A369" s="13">
        <v>38777</v>
      </c>
      <c r="B369" s="26">
        <v>1.9970000000000001</v>
      </c>
      <c r="C369" s="12">
        <v>2.4289999999999998</v>
      </c>
      <c r="D369" s="12">
        <f t="shared" si="7"/>
        <v>2.9019020951427135</v>
      </c>
    </row>
    <row r="370" spans="1:4" x14ac:dyDescent="0.2">
      <c r="A370" s="13">
        <v>38808</v>
      </c>
      <c r="B370" s="26">
        <v>2.0070000000000001</v>
      </c>
      <c r="C370" s="12">
        <v>2.5259999999999998</v>
      </c>
      <c r="D370" s="12">
        <f t="shared" si="7"/>
        <v>3.0027507204783253</v>
      </c>
    </row>
    <row r="371" spans="1:4" x14ac:dyDescent="0.2">
      <c r="A371" s="13">
        <v>38838</v>
      </c>
      <c r="B371" s="26">
        <v>2.0129999999999999</v>
      </c>
      <c r="C371" s="12">
        <v>2.5720000000000001</v>
      </c>
      <c r="D371" s="12">
        <f t="shared" si="7"/>
        <v>3.048319578738202</v>
      </c>
    </row>
    <row r="372" spans="1:4" x14ac:dyDescent="0.2">
      <c r="A372" s="13">
        <v>38869</v>
      </c>
      <c r="B372" s="26">
        <v>2.0179999999999998</v>
      </c>
      <c r="C372" s="12">
        <v>2.5659999999999998</v>
      </c>
      <c r="D372" s="12">
        <f t="shared" si="7"/>
        <v>3.0336732091179384</v>
      </c>
    </row>
    <row r="373" spans="1:4" x14ac:dyDescent="0.2">
      <c r="A373" s="13">
        <v>38899</v>
      </c>
      <c r="B373" s="26">
        <v>2.0289999999999999</v>
      </c>
      <c r="C373" s="12">
        <v>2.597</v>
      </c>
      <c r="D373" s="12">
        <f t="shared" si="7"/>
        <v>3.0536777782158699</v>
      </c>
    </row>
    <row r="374" spans="1:4" x14ac:dyDescent="0.2">
      <c r="A374" s="13">
        <v>38930</v>
      </c>
      <c r="B374" s="26">
        <v>2.0379999999999998</v>
      </c>
      <c r="C374" s="12">
        <v>2.649</v>
      </c>
      <c r="D374" s="12">
        <f t="shared" si="7"/>
        <v>3.1010665377821396</v>
      </c>
    </row>
    <row r="375" spans="1:4" x14ac:dyDescent="0.2">
      <c r="A375" s="13">
        <v>38961</v>
      </c>
      <c r="B375" s="26">
        <v>2.028</v>
      </c>
      <c r="C375" s="12">
        <v>2.5310000000000001</v>
      </c>
      <c r="D375" s="12">
        <f t="shared" si="7"/>
        <v>2.9775392879684421</v>
      </c>
    </row>
    <row r="376" spans="1:4" x14ac:dyDescent="0.2">
      <c r="A376" s="13">
        <v>38991</v>
      </c>
      <c r="B376" s="26">
        <v>2.0190000000000001</v>
      </c>
      <c r="C376" s="12">
        <v>2.3959999999999999</v>
      </c>
      <c r="D376" s="12">
        <f t="shared" si="7"/>
        <v>2.8312863873204557</v>
      </c>
    </row>
    <row r="377" spans="1:4" x14ac:dyDescent="0.2">
      <c r="A377" s="13">
        <v>39022</v>
      </c>
      <c r="B377" s="26">
        <v>2.02</v>
      </c>
      <c r="C377" s="12">
        <v>2.375</v>
      </c>
      <c r="D377" s="12">
        <f t="shared" si="7"/>
        <v>2.8050819306930692</v>
      </c>
    </row>
    <row r="378" spans="1:4" x14ac:dyDescent="0.2">
      <c r="A378" s="13">
        <v>39052</v>
      </c>
      <c r="B378" s="26">
        <v>2.0310000000000001</v>
      </c>
      <c r="C378" s="12">
        <v>2.46</v>
      </c>
      <c r="D378" s="12">
        <f t="shared" si="7"/>
        <v>2.889738138847858</v>
      </c>
    </row>
    <row r="379" spans="1:4" x14ac:dyDescent="0.2">
      <c r="A379" s="13">
        <v>39083</v>
      </c>
      <c r="B379" s="26">
        <v>2.03437</v>
      </c>
      <c r="C379" s="12">
        <v>2.3679999999999999</v>
      </c>
      <c r="D379" s="12">
        <f t="shared" si="7"/>
        <v>2.7770587100674904</v>
      </c>
    </row>
    <row r="380" spans="1:4" x14ac:dyDescent="0.2">
      <c r="A380" s="13">
        <v>39114</v>
      </c>
      <c r="B380" s="26">
        <v>2.0422600000000002</v>
      </c>
      <c r="C380" s="12">
        <v>2.4249999999999998</v>
      </c>
      <c r="D380" s="12">
        <f t="shared" si="7"/>
        <v>2.8329180907426084</v>
      </c>
    </row>
    <row r="381" spans="1:4" x14ac:dyDescent="0.2">
      <c r="A381" s="13">
        <v>39142</v>
      </c>
      <c r="B381" s="26">
        <v>2.05288</v>
      </c>
      <c r="C381" s="12">
        <v>2.5049999999999999</v>
      </c>
      <c r="D381" s="12">
        <f t="shared" si="7"/>
        <v>2.9112363995947157</v>
      </c>
    </row>
    <row r="382" spans="1:4" x14ac:dyDescent="0.2">
      <c r="A382" s="13">
        <v>39173</v>
      </c>
      <c r="B382" s="26">
        <v>2.05904</v>
      </c>
      <c r="C382" s="12">
        <v>2.5550000000000002</v>
      </c>
      <c r="D382" s="12">
        <f t="shared" si="7"/>
        <v>2.9604615646126353</v>
      </c>
    </row>
    <row r="383" spans="1:4" x14ac:dyDescent="0.2">
      <c r="A383" s="13">
        <v>39203</v>
      </c>
      <c r="B383" s="26">
        <v>2.0675500000000002</v>
      </c>
      <c r="C383" s="12">
        <v>2.5670000000000002</v>
      </c>
      <c r="D383" s="12">
        <f t="shared" si="7"/>
        <v>2.9621234465913764</v>
      </c>
    </row>
    <row r="384" spans="1:4" x14ac:dyDescent="0.2">
      <c r="A384" s="13">
        <v>39234</v>
      </c>
      <c r="B384" s="26">
        <v>2.0723400000000001</v>
      </c>
      <c r="C384" s="12">
        <v>2.5609999999999999</v>
      </c>
      <c r="D384" s="12">
        <f t="shared" si="7"/>
        <v>2.9483692618006696</v>
      </c>
    </row>
    <row r="385" spans="1:4" x14ac:dyDescent="0.2">
      <c r="A385" s="13">
        <v>39264</v>
      </c>
      <c r="B385" s="26">
        <v>2.0760299999999998</v>
      </c>
      <c r="C385" s="12">
        <v>2.621</v>
      </c>
      <c r="D385" s="12">
        <f t="shared" si="7"/>
        <v>3.0120813841803833</v>
      </c>
    </row>
    <row r="386" spans="1:4" x14ac:dyDescent="0.2">
      <c r="A386" s="13">
        <v>39295</v>
      </c>
      <c r="B386" s="26">
        <v>2.07667</v>
      </c>
      <c r="C386" s="12">
        <v>2.6339999999999999</v>
      </c>
      <c r="D386" s="12">
        <f t="shared" si="7"/>
        <v>3.0260882393447202</v>
      </c>
    </row>
    <row r="387" spans="1:4" x14ac:dyDescent="0.2">
      <c r="A387" s="13">
        <v>39326</v>
      </c>
      <c r="B387" s="26">
        <v>2.0854699999999999</v>
      </c>
      <c r="C387" s="12">
        <v>2.706</v>
      </c>
      <c r="D387" s="12">
        <f t="shared" si="7"/>
        <v>3.0956877711019577</v>
      </c>
    </row>
    <row r="388" spans="1:4" x14ac:dyDescent="0.2">
      <c r="A388" s="13">
        <v>39356</v>
      </c>
      <c r="B388" s="26">
        <v>2.0918999999999999</v>
      </c>
      <c r="C388" s="12">
        <v>2.8079999999999998</v>
      </c>
      <c r="D388" s="12">
        <f t="shared" si="7"/>
        <v>3.2025025899899613</v>
      </c>
    </row>
    <row r="389" spans="1:4" x14ac:dyDescent="0.2">
      <c r="A389" s="13">
        <v>39387</v>
      </c>
      <c r="B389" s="26">
        <v>2.1083400000000001</v>
      </c>
      <c r="C389" s="12">
        <v>3.169</v>
      </c>
      <c r="D389" s="12">
        <f t="shared" si="7"/>
        <v>3.5860380792471798</v>
      </c>
    </row>
    <row r="390" spans="1:4" x14ac:dyDescent="0.2">
      <c r="A390" s="13">
        <v>39417</v>
      </c>
      <c r="B390" s="26">
        <v>2.1144500000000002</v>
      </c>
      <c r="C390" s="12">
        <v>3.2469999999999999</v>
      </c>
      <c r="D390" s="12">
        <f t="shared" si="7"/>
        <v>3.6636854084986634</v>
      </c>
    </row>
    <row r="391" spans="1:4" x14ac:dyDescent="0.2">
      <c r="A391" s="13">
        <v>39448</v>
      </c>
      <c r="B391" s="26">
        <v>2.12174</v>
      </c>
      <c r="C391" s="12">
        <v>3.3370000000000002</v>
      </c>
      <c r="D391" s="12">
        <f t="shared" si="7"/>
        <v>3.7522982325826919</v>
      </c>
    </row>
    <row r="392" spans="1:4" x14ac:dyDescent="0.2">
      <c r="A392" s="13">
        <v>39479</v>
      </c>
      <c r="B392" s="26">
        <v>2.1268699999999998</v>
      </c>
      <c r="C392" s="12">
        <v>3.3380000000000001</v>
      </c>
      <c r="D392" s="12">
        <f t="shared" si="7"/>
        <v>3.7443694480621765</v>
      </c>
    </row>
    <row r="393" spans="1:4" x14ac:dyDescent="0.2">
      <c r="A393" s="13">
        <v>39508</v>
      </c>
      <c r="B393" s="26">
        <v>2.1344799999999999</v>
      </c>
      <c r="C393" s="12">
        <v>3.6989999999999998</v>
      </c>
      <c r="D393" s="12">
        <f t="shared" si="7"/>
        <v>4.1345242888197591</v>
      </c>
    </row>
    <row r="394" spans="1:4" x14ac:dyDescent="0.2">
      <c r="A394" s="13">
        <v>39539</v>
      </c>
      <c r="B394" s="26">
        <v>2.1394199999999999</v>
      </c>
      <c r="C394" s="12">
        <v>3.875</v>
      </c>
      <c r="D394" s="12">
        <f t="shared" si="7"/>
        <v>4.3212457114545071</v>
      </c>
    </row>
    <row r="395" spans="1:4" x14ac:dyDescent="0.2">
      <c r="A395" s="13">
        <v>39569</v>
      </c>
      <c r="B395" s="26">
        <v>2.1520800000000002</v>
      </c>
      <c r="C395" s="12">
        <v>4.1849999999999996</v>
      </c>
      <c r="D395" s="12">
        <f t="shared" si="7"/>
        <v>4.6394912177985939</v>
      </c>
    </row>
    <row r="396" spans="1:4" x14ac:dyDescent="0.2">
      <c r="A396" s="13">
        <v>39600</v>
      </c>
      <c r="B396" s="26">
        <v>2.1746300000000001</v>
      </c>
      <c r="C396" s="12">
        <v>4.5890000000000004</v>
      </c>
      <c r="D396" s="12">
        <f t="shared" si="7"/>
        <v>5.0346117932705798</v>
      </c>
    </row>
    <row r="397" spans="1:4" x14ac:dyDescent="0.2">
      <c r="A397" s="13">
        <v>39630</v>
      </c>
      <c r="B397" s="26">
        <v>2.1901600000000001</v>
      </c>
      <c r="C397" s="12">
        <v>4.649</v>
      </c>
      <c r="D397" s="12">
        <f t="shared" si="7"/>
        <v>5.0642718358476086</v>
      </c>
    </row>
    <row r="398" spans="1:4" x14ac:dyDescent="0.2">
      <c r="A398" s="13">
        <v>39661</v>
      </c>
      <c r="B398" s="26">
        <v>2.1869000000000001</v>
      </c>
      <c r="C398" s="12">
        <v>4.2169999999999996</v>
      </c>
      <c r="D398" s="12">
        <f t="shared" ref="D398:D486" si="8">C398*$B$487/B398</f>
        <v>4.6005312231926467</v>
      </c>
    </row>
    <row r="399" spans="1:4" x14ac:dyDescent="0.2">
      <c r="A399" s="13">
        <v>39692</v>
      </c>
      <c r="B399" s="26">
        <v>2.1887699999999999</v>
      </c>
      <c r="C399" s="12">
        <v>3.952</v>
      </c>
      <c r="D399" s="12">
        <f t="shared" si="8"/>
        <v>4.3077462647971236</v>
      </c>
    </row>
    <row r="400" spans="1:4" x14ac:dyDescent="0.2">
      <c r="A400" s="13">
        <v>39722</v>
      </c>
      <c r="B400" s="26">
        <v>2.16995</v>
      </c>
      <c r="C400" s="12">
        <v>3.544</v>
      </c>
      <c r="D400" s="12">
        <f t="shared" si="8"/>
        <v>3.8965234332588308</v>
      </c>
    </row>
    <row r="401" spans="1:4" x14ac:dyDescent="0.2">
      <c r="A401" s="13">
        <v>39753</v>
      </c>
      <c r="B401" s="26">
        <v>2.1315300000000001</v>
      </c>
      <c r="C401" s="12">
        <v>3.0030000000000001</v>
      </c>
      <c r="D401" s="12">
        <f t="shared" si="8"/>
        <v>3.3612219335406963</v>
      </c>
    </row>
    <row r="402" spans="1:4" x14ac:dyDescent="0.2">
      <c r="A402" s="13">
        <v>39783</v>
      </c>
      <c r="B402" s="26">
        <v>2.1139800000000002</v>
      </c>
      <c r="C402" s="12">
        <v>2.637</v>
      </c>
      <c r="D402" s="12">
        <f t="shared" si="8"/>
        <v>2.9760660233304002</v>
      </c>
    </row>
    <row r="403" spans="1:4" x14ac:dyDescent="0.2">
      <c r="A403" s="13">
        <v>39814</v>
      </c>
      <c r="B403" s="26">
        <v>2.1193300000000002</v>
      </c>
      <c r="C403" s="12">
        <v>2.5089999999999999</v>
      </c>
      <c r="D403" s="12">
        <f t="shared" si="8"/>
        <v>2.824459694337361</v>
      </c>
    </row>
    <row r="404" spans="1:4" x14ac:dyDescent="0.2">
      <c r="A404" s="13">
        <v>39845</v>
      </c>
      <c r="B404" s="26">
        <v>2.1270500000000001</v>
      </c>
      <c r="C404" s="12">
        <v>2.4510000000000001</v>
      </c>
      <c r="D404" s="12">
        <f t="shared" si="8"/>
        <v>2.7491530504689594</v>
      </c>
    </row>
    <row r="405" spans="1:4" x14ac:dyDescent="0.2">
      <c r="A405" s="13">
        <v>39873</v>
      </c>
      <c r="B405" s="26">
        <v>2.1249500000000001</v>
      </c>
      <c r="C405" s="12">
        <v>2.319</v>
      </c>
      <c r="D405" s="12">
        <f t="shared" si="8"/>
        <v>2.6036664034447869</v>
      </c>
    </row>
    <row r="406" spans="1:4" x14ac:dyDescent="0.2">
      <c r="A406" s="13">
        <v>39904</v>
      </c>
      <c r="B406" s="26">
        <v>2.1270899999999999</v>
      </c>
      <c r="C406" s="12">
        <v>2.3540000000000001</v>
      </c>
      <c r="D406" s="12">
        <f t="shared" si="8"/>
        <v>2.6403037878039952</v>
      </c>
    </row>
    <row r="407" spans="1:4" x14ac:dyDescent="0.2">
      <c r="A407" s="13">
        <v>39934</v>
      </c>
      <c r="B407" s="26">
        <v>2.13022</v>
      </c>
      <c r="C407" s="12">
        <v>2.3439999999999999</v>
      </c>
      <c r="D407" s="12">
        <f t="shared" si="8"/>
        <v>2.6252245420660776</v>
      </c>
    </row>
    <row r="408" spans="1:4" x14ac:dyDescent="0.2">
      <c r="A408" s="13">
        <v>39965</v>
      </c>
      <c r="B408" s="26">
        <v>2.1478999999999999</v>
      </c>
      <c r="C408" s="12">
        <v>2.4489999999999998</v>
      </c>
      <c r="D408" s="12">
        <f t="shared" si="8"/>
        <v>2.7202450784487171</v>
      </c>
    </row>
    <row r="409" spans="1:4" x14ac:dyDescent="0.2">
      <c r="A409" s="13">
        <v>39995</v>
      </c>
      <c r="B409" s="26">
        <v>2.1472600000000002</v>
      </c>
      <c r="C409" s="12">
        <v>2.452</v>
      </c>
      <c r="D409" s="12">
        <f t="shared" si="8"/>
        <v>2.7243891247450236</v>
      </c>
    </row>
    <row r="410" spans="1:4" x14ac:dyDescent="0.2">
      <c r="A410" s="13">
        <v>40026</v>
      </c>
      <c r="B410" s="26">
        <v>2.1544500000000002</v>
      </c>
      <c r="C410" s="12">
        <v>2.5590000000000002</v>
      </c>
      <c r="D410" s="12">
        <f t="shared" si="8"/>
        <v>2.8337867966302306</v>
      </c>
    </row>
    <row r="411" spans="1:4" x14ac:dyDescent="0.2">
      <c r="A411" s="13">
        <v>40057</v>
      </c>
      <c r="B411" s="26">
        <v>2.1586099999999999</v>
      </c>
      <c r="C411" s="12">
        <v>2.5529999999999999</v>
      </c>
      <c r="D411" s="12">
        <f t="shared" si="8"/>
        <v>2.8216941402105986</v>
      </c>
    </row>
    <row r="412" spans="1:4" x14ac:dyDescent="0.2">
      <c r="A412" s="13">
        <v>40087</v>
      </c>
      <c r="B412" s="26">
        <v>2.1650900000000002</v>
      </c>
      <c r="C412" s="12">
        <v>2.6030000000000002</v>
      </c>
      <c r="D412" s="12">
        <f t="shared" si="8"/>
        <v>2.8683458830810729</v>
      </c>
    </row>
    <row r="413" spans="1:4" x14ac:dyDescent="0.2">
      <c r="A413" s="13">
        <v>40118</v>
      </c>
      <c r="B413" s="26">
        <v>2.1723400000000002</v>
      </c>
      <c r="C413" s="12">
        <v>2.79</v>
      </c>
      <c r="D413" s="12">
        <f t="shared" si="8"/>
        <v>3.0641478037507941</v>
      </c>
    </row>
    <row r="414" spans="1:4" x14ac:dyDescent="0.2">
      <c r="A414" s="13">
        <v>40148</v>
      </c>
      <c r="B414" s="26">
        <v>2.17347</v>
      </c>
      <c r="C414" s="12">
        <v>2.7879999999999998</v>
      </c>
      <c r="D414" s="12">
        <f t="shared" si="8"/>
        <v>3.0603593553166131</v>
      </c>
    </row>
    <row r="415" spans="1:4" x14ac:dyDescent="0.2">
      <c r="A415" s="13">
        <v>40179</v>
      </c>
      <c r="B415" s="26">
        <v>2.1746599999999998</v>
      </c>
      <c r="C415" s="12">
        <v>2.9670000000000001</v>
      </c>
      <c r="D415" s="12">
        <f t="shared" si="8"/>
        <v>3.2550636568475078</v>
      </c>
    </row>
    <row r="416" spans="1:4" x14ac:dyDescent="0.2">
      <c r="A416" s="13">
        <v>40210</v>
      </c>
      <c r="B416" s="26">
        <v>2.1725099999999999</v>
      </c>
      <c r="C416" s="12">
        <v>2.89</v>
      </c>
      <c r="D416" s="12">
        <f t="shared" si="8"/>
        <v>3.173725524853741</v>
      </c>
    </row>
    <row r="417" spans="1:4" x14ac:dyDescent="0.2">
      <c r="A417" s="13">
        <v>40238</v>
      </c>
      <c r="B417" s="26">
        <v>2.1730499999999999</v>
      </c>
      <c r="C417" s="12">
        <v>2.9079999999999999</v>
      </c>
      <c r="D417" s="12">
        <f t="shared" si="8"/>
        <v>3.1926990948206435</v>
      </c>
    </row>
    <row r="418" spans="1:4" x14ac:dyDescent="0.2">
      <c r="A418" s="13">
        <v>40269</v>
      </c>
      <c r="B418" s="26">
        <v>2.1737600000000001</v>
      </c>
      <c r="C418" s="12">
        <v>2.9809999999999999</v>
      </c>
      <c r="D418" s="12">
        <f t="shared" si="8"/>
        <v>3.2717769560577059</v>
      </c>
    </row>
    <row r="419" spans="1:4" x14ac:dyDescent="0.2">
      <c r="A419" s="13">
        <v>40299</v>
      </c>
      <c r="B419" s="26">
        <v>2.17299</v>
      </c>
      <c r="C419" s="12">
        <v>2.9129999999999998</v>
      </c>
      <c r="D419" s="12">
        <f t="shared" si="8"/>
        <v>3.1982769124570294</v>
      </c>
    </row>
    <row r="420" spans="1:4" x14ac:dyDescent="0.2">
      <c r="A420" s="13">
        <v>40330</v>
      </c>
      <c r="B420" s="26">
        <v>2.1728499999999999</v>
      </c>
      <c r="C420" s="12">
        <v>2.8279999999999998</v>
      </c>
      <c r="D420" s="12">
        <f t="shared" si="8"/>
        <v>3.1051527201601585</v>
      </c>
    </row>
    <row r="421" spans="1:4" x14ac:dyDescent="0.2">
      <c r="A421" s="13">
        <v>40360</v>
      </c>
      <c r="B421" s="26">
        <v>2.1767699999999999</v>
      </c>
      <c r="C421" s="12">
        <v>2.8</v>
      </c>
      <c r="D421" s="12">
        <f t="shared" si="8"/>
        <v>3.0688721362385554</v>
      </c>
    </row>
    <row r="422" spans="1:4" x14ac:dyDescent="0.2">
      <c r="A422" s="13">
        <v>40391</v>
      </c>
      <c r="B422" s="26">
        <v>2.1801200000000001</v>
      </c>
      <c r="C422" s="12">
        <v>2.8140000000000001</v>
      </c>
      <c r="D422" s="12">
        <f t="shared" si="8"/>
        <v>3.0794772507935342</v>
      </c>
    </row>
    <row r="423" spans="1:4" x14ac:dyDescent="0.2">
      <c r="A423" s="13">
        <v>40422</v>
      </c>
      <c r="B423" s="26">
        <v>2.1828099999999999</v>
      </c>
      <c r="C423" s="12">
        <v>2.83</v>
      </c>
      <c r="D423" s="12">
        <f t="shared" si="8"/>
        <v>3.0931701247474588</v>
      </c>
    </row>
    <row r="424" spans="1:4" x14ac:dyDescent="0.2">
      <c r="A424" s="13">
        <v>40452</v>
      </c>
      <c r="B424" s="26">
        <v>2.1902400000000002</v>
      </c>
      <c r="C424" s="12">
        <v>2.9359999999999999</v>
      </c>
      <c r="D424" s="12">
        <f t="shared" si="8"/>
        <v>3.1981413251515813</v>
      </c>
    </row>
    <row r="425" spans="1:4" x14ac:dyDescent="0.2">
      <c r="A425" s="13">
        <v>40483</v>
      </c>
      <c r="B425" s="26">
        <v>2.1954400000000001</v>
      </c>
      <c r="C425" s="12">
        <v>3.044</v>
      </c>
      <c r="D425" s="12">
        <f t="shared" si="8"/>
        <v>3.3079305396640306</v>
      </c>
    </row>
    <row r="426" spans="1:4" x14ac:dyDescent="0.2">
      <c r="A426" s="13">
        <v>40513</v>
      </c>
      <c r="B426" s="26">
        <v>2.2043699999999999</v>
      </c>
      <c r="C426" s="12">
        <v>3.1930000000000001</v>
      </c>
      <c r="D426" s="12">
        <f t="shared" si="8"/>
        <v>3.455793096440253</v>
      </c>
    </row>
    <row r="427" spans="1:4" x14ac:dyDescent="0.2">
      <c r="A427" s="13">
        <v>40544</v>
      </c>
      <c r="B427" s="26">
        <v>2.21082</v>
      </c>
      <c r="C427" s="12">
        <v>3.415</v>
      </c>
      <c r="D427" s="12">
        <f t="shared" si="8"/>
        <v>3.685281180738369</v>
      </c>
    </row>
    <row r="428" spans="1:4" x14ac:dyDescent="0.2">
      <c r="A428" s="13">
        <v>40575</v>
      </c>
      <c r="B428" s="26">
        <v>2.2181600000000001</v>
      </c>
      <c r="C428" s="12">
        <v>3.6070000000000002</v>
      </c>
      <c r="D428" s="12">
        <f t="shared" si="8"/>
        <v>3.8795966801312805</v>
      </c>
    </row>
    <row r="429" spans="1:4" x14ac:dyDescent="0.2">
      <c r="A429" s="13">
        <v>40603</v>
      </c>
      <c r="B429" s="26">
        <v>2.2295500000000001</v>
      </c>
      <c r="C429" s="12">
        <v>3.827</v>
      </c>
      <c r="D429" s="12">
        <f t="shared" si="8"/>
        <v>4.0951946769527483</v>
      </c>
    </row>
    <row r="430" spans="1:4" x14ac:dyDescent="0.2">
      <c r="A430" s="13">
        <v>40634</v>
      </c>
      <c r="B430" s="26">
        <v>2.2405599999999999</v>
      </c>
      <c r="C430" s="12">
        <v>3.9750000000000001</v>
      </c>
      <c r="D430" s="12">
        <f t="shared" si="8"/>
        <v>4.2326646463384154</v>
      </c>
    </row>
    <row r="431" spans="1:4" x14ac:dyDescent="0.2">
      <c r="A431" s="13">
        <v>40664</v>
      </c>
      <c r="B431" s="26">
        <v>2.24918</v>
      </c>
      <c r="C431" s="12">
        <v>3.9140000000000001</v>
      </c>
      <c r="D431" s="12">
        <f t="shared" si="8"/>
        <v>4.1517377639850963</v>
      </c>
    </row>
    <row r="432" spans="1:4" x14ac:dyDescent="0.2">
      <c r="A432" s="13">
        <v>40695</v>
      </c>
      <c r="B432" s="26">
        <v>2.2498999999999998</v>
      </c>
      <c r="C432" s="12">
        <v>3.8239999999999998</v>
      </c>
      <c r="D432" s="12">
        <f t="shared" si="8"/>
        <v>4.0549730672474329</v>
      </c>
    </row>
    <row r="433" spans="1:4" x14ac:dyDescent="0.2">
      <c r="A433" s="13">
        <v>40725</v>
      </c>
      <c r="B433" s="26">
        <v>2.2555299999999998</v>
      </c>
      <c r="C433" s="12">
        <v>3.6890000000000001</v>
      </c>
      <c r="D433" s="12">
        <f t="shared" si="8"/>
        <v>3.9020547028857968</v>
      </c>
    </row>
    <row r="434" spans="1:4" x14ac:dyDescent="0.2">
      <c r="A434" s="13">
        <v>40756</v>
      </c>
      <c r="B434" s="26">
        <v>2.2614899999999998</v>
      </c>
      <c r="C434" s="12">
        <v>3.6709999999999998</v>
      </c>
      <c r="D434" s="12">
        <f t="shared" si="8"/>
        <v>3.8727817129414679</v>
      </c>
    </row>
    <row r="435" spans="1:4" x14ac:dyDescent="0.2">
      <c r="A435" s="13">
        <v>40787</v>
      </c>
      <c r="B435" s="26">
        <v>2.26674</v>
      </c>
      <c r="C435" s="12">
        <v>3.6539999999999999</v>
      </c>
      <c r="D435" s="12">
        <f t="shared" si="8"/>
        <v>3.8459190661478604</v>
      </c>
    </row>
    <row r="436" spans="1:4" x14ac:dyDescent="0.2">
      <c r="A436" s="13">
        <v>40817</v>
      </c>
      <c r="B436" s="26">
        <v>2.2676099999999999</v>
      </c>
      <c r="C436" s="12">
        <v>3.6419999999999999</v>
      </c>
      <c r="D436" s="12">
        <f t="shared" si="8"/>
        <v>3.8318180957042873</v>
      </c>
    </row>
    <row r="437" spans="1:4" x14ac:dyDescent="0.2">
      <c r="A437" s="13">
        <v>40848</v>
      </c>
      <c r="B437" s="26">
        <v>2.27136</v>
      </c>
      <c r="C437" s="12">
        <v>3.6819999999999999</v>
      </c>
      <c r="D437" s="12">
        <f t="shared" si="8"/>
        <v>3.8675070759368837</v>
      </c>
    </row>
    <row r="438" spans="1:4" x14ac:dyDescent="0.2">
      <c r="A438" s="13">
        <v>40878</v>
      </c>
      <c r="B438" s="26">
        <v>2.2709299999999999</v>
      </c>
      <c r="C438" s="12">
        <v>3.6459999999999999</v>
      </c>
      <c r="D438" s="12">
        <f t="shared" si="8"/>
        <v>3.8304184699660491</v>
      </c>
    </row>
    <row r="439" spans="1:4" x14ac:dyDescent="0.2">
      <c r="A439" s="13">
        <v>40909</v>
      </c>
      <c r="B439" s="26">
        <v>2.2766600000000001</v>
      </c>
      <c r="C439" s="12">
        <v>3.6970000000000001</v>
      </c>
      <c r="D439" s="12">
        <f t="shared" ref="D439:D474" si="9">C439*$B$487/B439</f>
        <v>3.8742226823504606</v>
      </c>
    </row>
    <row r="440" spans="1:4" x14ac:dyDescent="0.2">
      <c r="A440" s="13">
        <v>40940</v>
      </c>
      <c r="B440" s="26">
        <v>2.28138</v>
      </c>
      <c r="C440" s="12">
        <v>3.8039999999999998</v>
      </c>
      <c r="D440" s="12">
        <f t="shared" si="9"/>
        <v>3.9781044736080791</v>
      </c>
    </row>
    <row r="441" spans="1:4" x14ac:dyDescent="0.2">
      <c r="A441" s="13">
        <v>40969</v>
      </c>
      <c r="B441" s="26">
        <v>2.2873199999999998</v>
      </c>
      <c r="C441" s="12">
        <v>3.9089999999999998</v>
      </c>
      <c r="D441" s="12">
        <f t="shared" si="9"/>
        <v>4.0772941975762027</v>
      </c>
    </row>
    <row r="442" spans="1:4" x14ac:dyDescent="0.2">
      <c r="A442" s="13">
        <v>41000</v>
      </c>
      <c r="B442" s="26">
        <v>2.2918400000000001</v>
      </c>
      <c r="C442" s="12">
        <v>3.8580000000000001</v>
      </c>
      <c r="D442" s="12">
        <f t="shared" si="9"/>
        <v>4.0161621090477517</v>
      </c>
    </row>
    <row r="443" spans="1:4" x14ac:dyDescent="0.2">
      <c r="A443" s="13">
        <v>41030</v>
      </c>
      <c r="B443" s="26">
        <v>2.28884</v>
      </c>
      <c r="C443" s="12">
        <v>3.7490000000000001</v>
      </c>
      <c r="D443" s="12">
        <f t="shared" si="9"/>
        <v>3.9078088481501547</v>
      </c>
    </row>
    <row r="444" spans="1:4" x14ac:dyDescent="0.2">
      <c r="A444" s="13">
        <v>41061</v>
      </c>
      <c r="B444" s="26">
        <v>2.2882500000000001</v>
      </c>
      <c r="C444" s="12">
        <v>3.5129999999999999</v>
      </c>
      <c r="D444" s="12">
        <f t="shared" si="9"/>
        <v>3.6627559698459518</v>
      </c>
    </row>
    <row r="445" spans="1:4" x14ac:dyDescent="0.2">
      <c r="A445" s="13">
        <v>41091</v>
      </c>
      <c r="B445" s="26">
        <v>2.2877900000000002</v>
      </c>
      <c r="C445" s="12">
        <v>3.492</v>
      </c>
      <c r="D445" s="12">
        <f t="shared" si="9"/>
        <v>3.6415928175225871</v>
      </c>
    </row>
    <row r="446" spans="1:4" x14ac:dyDescent="0.2">
      <c r="A446" s="13">
        <v>41122</v>
      </c>
      <c r="B446" s="26">
        <v>2.2995199999999998</v>
      </c>
      <c r="C446" s="12">
        <v>3.66</v>
      </c>
      <c r="D446" s="12">
        <f t="shared" si="9"/>
        <v>3.79732003200668</v>
      </c>
    </row>
    <row r="447" spans="1:4" x14ac:dyDescent="0.2">
      <c r="A447" s="13">
        <v>41153</v>
      </c>
      <c r="B447" s="26">
        <v>2.3108599999999999</v>
      </c>
      <c r="C447" s="12">
        <v>3.8170000000000002</v>
      </c>
      <c r="D447" s="12">
        <f t="shared" si="9"/>
        <v>3.9407767376647662</v>
      </c>
    </row>
    <row r="448" spans="1:4" x14ac:dyDescent="0.2">
      <c r="A448" s="13">
        <v>41183</v>
      </c>
      <c r="B448" s="26">
        <v>2.3165200000000001</v>
      </c>
      <c r="C448" s="12">
        <v>3.847</v>
      </c>
      <c r="D448" s="12">
        <f t="shared" si="9"/>
        <v>3.9620453145235093</v>
      </c>
    </row>
    <row r="449" spans="1:5" x14ac:dyDescent="0.2">
      <c r="A449" s="13">
        <v>41214</v>
      </c>
      <c r="B449" s="26">
        <v>2.3119000000000001</v>
      </c>
      <c r="C449" s="12">
        <v>3.847</v>
      </c>
      <c r="D449" s="12">
        <f t="shared" si="9"/>
        <v>3.9699628928586876</v>
      </c>
    </row>
    <row r="450" spans="1:5" x14ac:dyDescent="0.2">
      <c r="A450" s="19">
        <v>41244</v>
      </c>
      <c r="B450" s="26">
        <v>2.3109899999999999</v>
      </c>
      <c r="C450" s="12">
        <v>3.8439999999999999</v>
      </c>
      <c r="D450" s="12">
        <f t="shared" si="9"/>
        <v>3.9684290386371206</v>
      </c>
    </row>
    <row r="451" spans="1:5" x14ac:dyDescent="0.2">
      <c r="A451" s="13">
        <v>41275</v>
      </c>
      <c r="B451" s="26">
        <v>2.3132100000000002</v>
      </c>
      <c r="C451" s="12">
        <v>3.8410000000000002</v>
      </c>
      <c r="D451" s="12">
        <f t="shared" si="9"/>
        <v>3.9615263793602833</v>
      </c>
    </row>
    <row r="452" spans="1:5" x14ac:dyDescent="0.2">
      <c r="A452" s="13">
        <v>41306</v>
      </c>
      <c r="B452" s="26">
        <v>2.32599</v>
      </c>
      <c r="C452" s="12">
        <v>3.9649999999999999</v>
      </c>
      <c r="D452" s="12">
        <f t="shared" si="9"/>
        <v>4.0669483273788787</v>
      </c>
    </row>
    <row r="453" spans="1:5" x14ac:dyDescent="0.2">
      <c r="A453" s="13">
        <v>41334</v>
      </c>
      <c r="B453" s="26">
        <v>2.3207499999999999</v>
      </c>
      <c r="C453" s="12">
        <v>3.879</v>
      </c>
      <c r="D453" s="12">
        <f t="shared" si="9"/>
        <v>3.9877206437574064</v>
      </c>
    </row>
    <row r="454" spans="1:5" x14ac:dyDescent="0.2">
      <c r="A454" s="13">
        <v>41365</v>
      </c>
      <c r="B454" s="26">
        <v>2.3170700000000002</v>
      </c>
      <c r="C454" s="12">
        <v>3.7010000000000001</v>
      </c>
      <c r="D454" s="12">
        <f t="shared" si="9"/>
        <v>3.8107743814386268</v>
      </c>
    </row>
    <row r="455" spans="1:5" x14ac:dyDescent="0.2">
      <c r="A455" s="13">
        <v>41395</v>
      </c>
      <c r="B455" s="26">
        <v>2.32124</v>
      </c>
      <c r="C455" s="12">
        <v>3.5990000000000002</v>
      </c>
      <c r="D455" s="12">
        <f t="shared" si="9"/>
        <v>3.6990917802553813</v>
      </c>
    </row>
    <row r="456" spans="1:5" x14ac:dyDescent="0.2">
      <c r="A456" s="13">
        <v>41426</v>
      </c>
      <c r="B456" s="26">
        <v>2.3285999999999998</v>
      </c>
      <c r="C456" s="12">
        <v>3.569</v>
      </c>
      <c r="D456" s="12">
        <f t="shared" si="9"/>
        <v>3.6566631984883626</v>
      </c>
    </row>
    <row r="457" spans="1:5" x14ac:dyDescent="0.2">
      <c r="A457" s="13">
        <v>41456</v>
      </c>
      <c r="B457" s="26">
        <v>2.3325200000000001</v>
      </c>
      <c r="C457" s="12">
        <v>3.6040000000000001</v>
      </c>
      <c r="D457" s="12">
        <f t="shared" si="9"/>
        <v>3.6863172808807638</v>
      </c>
    </row>
    <row r="458" spans="1:5" x14ac:dyDescent="0.2">
      <c r="A458" s="13">
        <v>41487</v>
      </c>
      <c r="B458" s="26">
        <v>2.33433</v>
      </c>
      <c r="C458" s="12">
        <v>3.6509999999999998</v>
      </c>
      <c r="D458" s="12">
        <f t="shared" si="9"/>
        <v>3.7314952024777983</v>
      </c>
    </row>
    <row r="459" spans="1:5" x14ac:dyDescent="0.2">
      <c r="A459" s="13">
        <v>41518</v>
      </c>
      <c r="B459" s="26">
        <v>2.3374299999999999</v>
      </c>
      <c r="C459" s="12">
        <v>3.694</v>
      </c>
      <c r="D459" s="12">
        <f t="shared" si="9"/>
        <v>3.7704360874978078</v>
      </c>
    </row>
    <row r="460" spans="1:5" x14ac:dyDescent="0.2">
      <c r="A460" s="13">
        <v>41548</v>
      </c>
      <c r="B460" s="26">
        <v>2.3378199999999998</v>
      </c>
      <c r="C460" s="12">
        <v>3.6840000000000002</v>
      </c>
      <c r="D460" s="12">
        <f t="shared" si="9"/>
        <v>3.7596018786732941</v>
      </c>
    </row>
    <row r="461" spans="1:5" x14ac:dyDescent="0.2">
      <c r="A461" s="13">
        <v>41579</v>
      </c>
      <c r="B461" s="26">
        <v>2.3403299999999998</v>
      </c>
      <c r="C461" s="12">
        <v>3.6829999999999998</v>
      </c>
      <c r="D461" s="12">
        <f t="shared" si="9"/>
        <v>3.7545502847888974</v>
      </c>
      <c r="E461" s="10" t="s">
        <v>182</v>
      </c>
    </row>
    <row r="462" spans="1:5" x14ac:dyDescent="0.2">
      <c r="A462" s="13">
        <v>41609</v>
      </c>
      <c r="B462" s="26">
        <v>2.3459400000000001</v>
      </c>
      <c r="C462" s="12">
        <v>3.7719999999999998</v>
      </c>
      <c r="D462" s="12">
        <f t="shared" si="9"/>
        <v>3.8360838350511943</v>
      </c>
      <c r="E462" s="10" t="s">
        <v>183</v>
      </c>
    </row>
    <row r="463" spans="1:5" x14ac:dyDescent="0.2">
      <c r="A463" s="13">
        <v>41640</v>
      </c>
      <c r="B463" s="26">
        <v>2.3493300000000001</v>
      </c>
      <c r="C463" s="12">
        <v>3.9039999999999999</v>
      </c>
      <c r="D463" s="12">
        <f t="shared" si="9"/>
        <v>3.9645973890428334</v>
      </c>
      <c r="E463">
        <f t="shared" ref="E463:E486" si="10">IF($A463&gt;=DATE(YEAR($C$1),MONTH($C$1)-1,1),1,0)</f>
        <v>0</v>
      </c>
    </row>
    <row r="464" spans="1:5" x14ac:dyDescent="0.2">
      <c r="A464" s="13">
        <v>41671</v>
      </c>
      <c r="B464" s="26">
        <v>2.3516900000000001</v>
      </c>
      <c r="C464" s="12">
        <v>4.0720000000000001</v>
      </c>
      <c r="D464" s="12">
        <f t="shared" si="9"/>
        <v>4.1310552462271808</v>
      </c>
      <c r="E464">
        <f t="shared" si="10"/>
        <v>0</v>
      </c>
    </row>
    <row r="465" spans="1:5" x14ac:dyDescent="0.2">
      <c r="A465" s="13">
        <v>41699</v>
      </c>
      <c r="B465" s="26">
        <v>2.3563999999999998</v>
      </c>
      <c r="C465" s="12">
        <v>3.952</v>
      </c>
      <c r="D465" s="12">
        <f t="shared" si="9"/>
        <v>4.0013010490578855</v>
      </c>
      <c r="E465">
        <f t="shared" si="10"/>
        <v>0</v>
      </c>
    </row>
    <row r="466" spans="1:5" x14ac:dyDescent="0.2">
      <c r="A466" s="13">
        <v>41730</v>
      </c>
      <c r="B466" s="26">
        <v>2.3625400000000001</v>
      </c>
      <c r="C466" s="12">
        <v>3.83</v>
      </c>
      <c r="D466" s="12">
        <f t="shared" si="9"/>
        <v>3.8677011521498046</v>
      </c>
      <c r="E466">
        <f t="shared" si="10"/>
        <v>0</v>
      </c>
    </row>
    <row r="467" spans="1:5" x14ac:dyDescent="0.2">
      <c r="A467" s="13">
        <v>41760</v>
      </c>
      <c r="B467" s="26">
        <v>2.3708300000000002</v>
      </c>
      <c r="C467" s="12">
        <v>3.8149999999999999</v>
      </c>
      <c r="D467" s="12">
        <f t="shared" si="9"/>
        <v>3.8390824057397617</v>
      </c>
      <c r="E467">
        <f t="shared" si="10"/>
        <v>0</v>
      </c>
    </row>
    <row r="468" spans="1:5" x14ac:dyDescent="0.2">
      <c r="A468" s="13">
        <v>41791</v>
      </c>
      <c r="B468" s="26">
        <v>2.3769300000000002</v>
      </c>
      <c r="C468" s="12">
        <v>3.7789999999999999</v>
      </c>
      <c r="D468" s="12">
        <f t="shared" si="9"/>
        <v>3.7930957512421486</v>
      </c>
      <c r="E468">
        <f t="shared" si="10"/>
        <v>0</v>
      </c>
    </row>
    <row r="469" spans="1:5" x14ac:dyDescent="0.2">
      <c r="A469" s="13">
        <v>41821</v>
      </c>
      <c r="B469" s="26">
        <v>2.3790900000000001</v>
      </c>
      <c r="C469" s="12">
        <v>3.7530000000000001</v>
      </c>
      <c r="D469" s="12">
        <f t="shared" si="9"/>
        <v>3.7635786741989583</v>
      </c>
      <c r="E469">
        <f t="shared" si="10"/>
        <v>0</v>
      </c>
    </row>
    <row r="470" spans="1:5" x14ac:dyDescent="0.2">
      <c r="A470" s="13">
        <v>41852</v>
      </c>
      <c r="B470" s="26">
        <v>2.3742800000000002</v>
      </c>
      <c r="C470" s="12">
        <v>3.7050000000000001</v>
      </c>
      <c r="D470" s="12">
        <f t="shared" si="9"/>
        <v>3.7229704078710175</v>
      </c>
      <c r="E470">
        <f t="shared" si="10"/>
        <v>0</v>
      </c>
    </row>
    <row r="471" spans="1:5" x14ac:dyDescent="0.2">
      <c r="A471" s="13">
        <v>41883</v>
      </c>
      <c r="B471" s="26">
        <v>2.3822560740999998</v>
      </c>
      <c r="C471" s="12">
        <v>3.5613540000000001</v>
      </c>
      <c r="D471" s="12">
        <f t="shared" si="9"/>
        <v>3.5666460126432811</v>
      </c>
      <c r="E471">
        <f t="shared" si="10"/>
        <v>1</v>
      </c>
    </row>
    <row r="472" spans="1:5" x14ac:dyDescent="0.2">
      <c r="A472" s="13">
        <v>41913</v>
      </c>
      <c r="B472" s="26">
        <v>2.385796</v>
      </c>
      <c r="C472" s="12">
        <v>3.5043669999999998</v>
      </c>
      <c r="D472" s="12">
        <f t="shared" si="9"/>
        <v>3.5043669999999998</v>
      </c>
      <c r="E472">
        <f t="shared" si="10"/>
        <v>1</v>
      </c>
    </row>
    <row r="473" spans="1:5" x14ac:dyDescent="0.2">
      <c r="A473" s="13">
        <v>41944</v>
      </c>
      <c r="B473" s="26">
        <v>2.389246</v>
      </c>
      <c r="C473" s="12">
        <v>3.524613</v>
      </c>
      <c r="D473" s="12">
        <f t="shared" si="9"/>
        <v>3.5195235638975642</v>
      </c>
      <c r="E473">
        <f t="shared" si="10"/>
        <v>1</v>
      </c>
    </row>
    <row r="474" spans="1:5" x14ac:dyDescent="0.2">
      <c r="A474" s="19">
        <v>41974</v>
      </c>
      <c r="B474" s="26">
        <v>2.392738</v>
      </c>
      <c r="C474" s="12">
        <v>3.5800649999999998</v>
      </c>
      <c r="D474" s="12">
        <f t="shared" si="9"/>
        <v>3.569678233362783</v>
      </c>
      <c r="E474">
        <f t="shared" si="10"/>
        <v>1</v>
      </c>
    </row>
    <row r="475" spans="1:5" x14ac:dyDescent="0.2">
      <c r="A475" s="13">
        <v>42005</v>
      </c>
      <c r="B475" s="26">
        <v>2.3965459999999998</v>
      </c>
      <c r="C475" s="12">
        <v>3.6693880000000001</v>
      </c>
      <c r="D475" s="12">
        <f t="shared" si="8"/>
        <v>3.6529285116363299</v>
      </c>
      <c r="E475">
        <f t="shared" si="10"/>
        <v>1</v>
      </c>
    </row>
    <row r="476" spans="1:5" x14ac:dyDescent="0.2">
      <c r="A476" s="13">
        <v>42036</v>
      </c>
      <c r="B476" s="26">
        <v>2.399918</v>
      </c>
      <c r="C476" s="12">
        <v>3.6918530000000001</v>
      </c>
      <c r="D476" s="12">
        <f t="shared" si="8"/>
        <v>3.6701287793949628</v>
      </c>
      <c r="E476">
        <f t="shared" si="10"/>
        <v>1</v>
      </c>
    </row>
    <row r="477" spans="1:5" x14ac:dyDescent="0.2">
      <c r="A477" s="13">
        <v>42064</v>
      </c>
      <c r="B477" s="26">
        <v>2.4031280000000002</v>
      </c>
      <c r="C477" s="12">
        <v>3.687535</v>
      </c>
      <c r="D477" s="12">
        <f t="shared" si="8"/>
        <v>3.6609395141915031</v>
      </c>
      <c r="E477">
        <f t="shared" si="10"/>
        <v>1</v>
      </c>
    </row>
    <row r="478" spans="1:5" x14ac:dyDescent="0.2">
      <c r="A478" s="13">
        <v>42095</v>
      </c>
      <c r="B478" s="26">
        <v>2.405897</v>
      </c>
      <c r="C478" s="12">
        <v>3.668698</v>
      </c>
      <c r="D478" s="12">
        <f t="shared" si="8"/>
        <v>3.6380464390653469</v>
      </c>
      <c r="E478">
        <f t="shared" si="10"/>
        <v>1</v>
      </c>
    </row>
    <row r="479" spans="1:5" x14ac:dyDescent="0.2">
      <c r="A479" s="13">
        <v>42125</v>
      </c>
      <c r="B479" s="26">
        <v>2.408992</v>
      </c>
      <c r="C479" s="12">
        <v>3.6420059999999999</v>
      </c>
      <c r="D479" s="12">
        <f t="shared" si="8"/>
        <v>3.60693740235584</v>
      </c>
      <c r="E479">
        <f t="shared" si="10"/>
        <v>1</v>
      </c>
    </row>
    <row r="480" spans="1:5" x14ac:dyDescent="0.2">
      <c r="A480" s="13">
        <v>42156</v>
      </c>
      <c r="B480" s="26">
        <v>2.412134</v>
      </c>
      <c r="C480" s="12">
        <v>3.6038839999999999</v>
      </c>
      <c r="D480" s="12">
        <f t="shared" si="8"/>
        <v>3.5645333267820107</v>
      </c>
      <c r="E480">
        <f t="shared" si="10"/>
        <v>1</v>
      </c>
    </row>
    <row r="481" spans="1:5" x14ac:dyDescent="0.2">
      <c r="A481" s="13">
        <v>42186</v>
      </c>
      <c r="B481" s="26">
        <v>2.4153449999999999</v>
      </c>
      <c r="C481" s="12">
        <v>3.5606339999999999</v>
      </c>
      <c r="D481" s="12">
        <f t="shared" si="8"/>
        <v>3.5170736911969098</v>
      </c>
      <c r="E481">
        <f t="shared" si="10"/>
        <v>1</v>
      </c>
    </row>
    <row r="482" spans="1:5" x14ac:dyDescent="0.2">
      <c r="A482" s="13">
        <v>42217</v>
      </c>
      <c r="B482" s="26">
        <v>2.4185639999999999</v>
      </c>
      <c r="C482" s="12">
        <v>3.5262929999999999</v>
      </c>
      <c r="D482" s="12">
        <f t="shared" si="8"/>
        <v>3.4785168944166864</v>
      </c>
      <c r="E482">
        <f t="shared" si="10"/>
        <v>1</v>
      </c>
    </row>
    <row r="483" spans="1:5" x14ac:dyDescent="0.2">
      <c r="A483" s="13">
        <v>42248</v>
      </c>
      <c r="B483" s="26">
        <v>2.4218139999999999</v>
      </c>
      <c r="C483" s="12">
        <v>3.5415190000000001</v>
      </c>
      <c r="D483" s="12">
        <f t="shared" si="8"/>
        <v>3.4888483856002153</v>
      </c>
      <c r="E483">
        <f t="shared" si="10"/>
        <v>1</v>
      </c>
    </row>
    <row r="484" spans="1:5" x14ac:dyDescent="0.2">
      <c r="A484" s="13">
        <v>42278</v>
      </c>
      <c r="B484" s="26">
        <v>2.4251140000000002</v>
      </c>
      <c r="C484" s="12">
        <v>3.573483</v>
      </c>
      <c r="D484" s="12">
        <f t="shared" si="8"/>
        <v>3.5155466701639591</v>
      </c>
      <c r="E484">
        <f t="shared" si="10"/>
        <v>1</v>
      </c>
    </row>
    <row r="485" spans="1:5" x14ac:dyDescent="0.2">
      <c r="A485" s="13">
        <v>42309</v>
      </c>
      <c r="B485" s="26">
        <v>2.42841</v>
      </c>
      <c r="C485" s="12">
        <v>3.6145969999999998</v>
      </c>
      <c r="D485" s="12">
        <f t="shared" si="8"/>
        <v>3.5511676628790032</v>
      </c>
      <c r="E485">
        <f t="shared" si="10"/>
        <v>1</v>
      </c>
    </row>
    <row r="486" spans="1:5" x14ac:dyDescent="0.2">
      <c r="A486" s="19">
        <v>42339</v>
      </c>
      <c r="B486" s="26">
        <v>2.431721</v>
      </c>
      <c r="C486" s="12">
        <v>3.662471</v>
      </c>
      <c r="D486" s="12">
        <f t="shared" si="8"/>
        <v>3.5933022998592357</v>
      </c>
      <c r="E486">
        <f t="shared" si="10"/>
        <v>1</v>
      </c>
    </row>
    <row r="487" spans="1:5" x14ac:dyDescent="0.2">
      <c r="A487" s="15" t="str">
        <f>"Base CPI ("&amp;TEXT('Notes and Sources'!$G$7,"m/yyyy")&amp;")"</f>
        <v>Base CPI (10/2014)</v>
      </c>
      <c r="B487" s="28">
        <v>2.385796</v>
      </c>
      <c r="C487" s="16"/>
      <c r="D487" s="16"/>
      <c r="E487" s="20"/>
    </row>
    <row r="488" spans="1:5" x14ac:dyDescent="0.2">
      <c r="A488" s="41" t="str">
        <f>A1&amp;" "&amp;TEXT(C1,"Mmmm yyyy")</f>
        <v>EIA Short-Term Energy Outlook, October 2014</v>
      </c>
      <c r="B488" s="41"/>
      <c r="C488" s="41"/>
      <c r="D488" s="41"/>
      <c r="E488" s="41"/>
    </row>
    <row r="489" spans="1:5" x14ac:dyDescent="0.2">
      <c r="A489" s="36" t="s">
        <v>184</v>
      </c>
      <c r="B489" s="36"/>
      <c r="C489" s="36"/>
      <c r="D489" s="36"/>
      <c r="E489" s="36"/>
    </row>
    <row r="490" spans="1:5" x14ac:dyDescent="0.2">
      <c r="A490" s="36" t="s">
        <v>207</v>
      </c>
      <c r="B490" s="36"/>
      <c r="C490" s="36"/>
      <c r="D490" s="36"/>
      <c r="E490" s="36"/>
    </row>
    <row r="491" spans="1:5" x14ac:dyDescent="0.2">
      <c r="A491" s="34" t="str">
        <f>"Real Price ("&amp;TEXT($C$1,"mmm yyyy")&amp;" $)"</f>
        <v>Real Price (Oct 2014 $)</v>
      </c>
      <c r="B491" s="34"/>
      <c r="C491" s="34"/>
      <c r="D491" s="34"/>
      <c r="E491" s="34"/>
    </row>
    <row r="492" spans="1:5" x14ac:dyDescent="0.2">
      <c r="A492" s="37" t="s">
        <v>167</v>
      </c>
      <c r="B492" s="37"/>
      <c r="C492" s="37"/>
      <c r="D492" s="37"/>
      <c r="E492" s="37"/>
    </row>
  </sheetData>
  <mergeCells count="7">
    <mergeCell ref="A490:E490"/>
    <mergeCell ref="A492:E492"/>
    <mergeCell ref="C39:D39"/>
    <mergeCell ref="A1:B1"/>
    <mergeCell ref="C1:D1"/>
    <mergeCell ref="A488:E488"/>
    <mergeCell ref="A489:E489"/>
  </mergeCells>
  <phoneticPr fontId="3" type="noConversion"/>
  <conditionalFormatting sqref="B427:D436 B451:D460 B463:D486 B439:D447">
    <cfRule type="expression" dxfId="19" priority="2" stopIfTrue="1">
      <formula>$E427=1</formula>
    </cfRule>
  </conditionalFormatting>
  <conditionalFormatting sqref="B437:D438 B449:D450 B461:D462">
    <cfRule type="expression" dxfId="18" priority="3" stopIfTrue="1">
      <formula>#REF!=1</formula>
    </cfRule>
  </conditionalFormatting>
  <conditionalFormatting sqref="B448:D448">
    <cfRule type="expression" dxfId="17" priority="9" stopIfTrue="1">
      <formula>#REF!=1</formula>
    </cfRule>
  </conditionalFormatting>
  <conditionalFormatting sqref="B462:D462">
    <cfRule type="expression" dxfId="16" priority="13" stopIfTrue="1">
      <formula>#REF!=1</formula>
    </cfRule>
  </conditionalFormatting>
  <hyperlinks>
    <hyperlink ref="A3" location="Contents!B4" display="Return to Contents"/>
    <hyperlink ref="A49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39" t="s">
        <v>168</v>
      </c>
      <c r="B1" s="39"/>
      <c r="C1" s="40">
        <f>'Notes and Sources'!$G$7</f>
        <v>41919</v>
      </c>
      <c r="D1" s="40"/>
    </row>
    <row r="2" spans="1:4" ht="15.75" x14ac:dyDescent="0.25">
      <c r="A2" s="11" t="s">
        <v>185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8" t="s">
        <v>186</v>
      </c>
      <c r="D39" s="38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1967</v>
      </c>
      <c r="B41" s="26">
        <v>0.33400000000000002</v>
      </c>
      <c r="C41" s="12">
        <v>1.04</v>
      </c>
      <c r="D41" s="12">
        <f t="shared" ref="D41:D89" si="0">C41*$B$90/B41</f>
        <v>7.4288258682634734</v>
      </c>
    </row>
    <row r="42" spans="1:4" x14ac:dyDescent="0.2">
      <c r="A42" s="14">
        <v>1968</v>
      </c>
      <c r="B42" s="26">
        <v>0.34799999999999998</v>
      </c>
      <c r="C42" s="12">
        <v>1.04</v>
      </c>
      <c r="D42" s="12">
        <f t="shared" ref="D42" si="1">C42*$B$90/B42</f>
        <v>7.1299650574712654</v>
      </c>
    </row>
    <row r="43" spans="1:4" x14ac:dyDescent="0.2">
      <c r="A43" s="14">
        <v>1969</v>
      </c>
      <c r="B43" s="26">
        <v>0.36699999999999999</v>
      </c>
      <c r="C43" s="12">
        <v>1.05</v>
      </c>
      <c r="D43" s="12">
        <f t="shared" si="0"/>
        <v>6.8258468664850147</v>
      </c>
    </row>
    <row r="44" spans="1:4" x14ac:dyDescent="0.2">
      <c r="A44" s="14">
        <v>1970</v>
      </c>
      <c r="B44" s="26">
        <v>0.38800000000000001</v>
      </c>
      <c r="C44" s="12">
        <v>1.0900000000000001</v>
      </c>
      <c r="D44" s="12">
        <f t="shared" si="0"/>
        <v>6.7023650515463915</v>
      </c>
    </row>
    <row r="45" spans="1:4" x14ac:dyDescent="0.2">
      <c r="A45" s="14">
        <v>1971</v>
      </c>
      <c r="B45" s="26">
        <v>0.40500000000000003</v>
      </c>
      <c r="C45" s="12">
        <v>1.1499999999999999</v>
      </c>
      <c r="D45" s="12">
        <f t="shared" si="0"/>
        <v>6.7744824691358012</v>
      </c>
    </row>
    <row r="46" spans="1:4" x14ac:dyDescent="0.2">
      <c r="A46" s="14">
        <v>1972</v>
      </c>
      <c r="B46" s="26">
        <v>0.41799999999999998</v>
      </c>
      <c r="C46" s="12">
        <v>1.21</v>
      </c>
      <c r="D46" s="12">
        <f t="shared" si="0"/>
        <v>6.9062515789473684</v>
      </c>
    </row>
    <row r="47" spans="1:4" x14ac:dyDescent="0.2">
      <c r="A47" s="14">
        <v>1973</v>
      </c>
      <c r="B47" s="26">
        <v>0.44400000000000001</v>
      </c>
      <c r="C47" s="12">
        <v>1.29</v>
      </c>
      <c r="D47" s="12">
        <f t="shared" si="0"/>
        <v>6.9317045945945948</v>
      </c>
    </row>
    <row r="48" spans="1:4" x14ac:dyDescent="0.2">
      <c r="A48" s="14">
        <v>1974</v>
      </c>
      <c r="B48" s="26">
        <v>0.49299999999999999</v>
      </c>
      <c r="C48" s="12">
        <v>1.43</v>
      </c>
      <c r="D48" s="12">
        <f t="shared" si="0"/>
        <v>6.9202602028397564</v>
      </c>
    </row>
    <row r="49" spans="1:4" x14ac:dyDescent="0.2">
      <c r="A49" s="14">
        <v>1975</v>
      </c>
      <c r="B49" s="26">
        <v>0.53825000000000001</v>
      </c>
      <c r="C49" s="12">
        <v>1.71</v>
      </c>
      <c r="D49" s="12">
        <f t="shared" si="0"/>
        <v>7.5795841337668364</v>
      </c>
    </row>
    <row r="50" spans="1:4" x14ac:dyDescent="0.2">
      <c r="A50" s="14">
        <v>1976</v>
      </c>
      <c r="B50" s="26">
        <v>0.56933333333000002</v>
      </c>
      <c r="C50" s="12">
        <v>1.98</v>
      </c>
      <c r="D50" s="12">
        <f t="shared" si="0"/>
        <v>8.2972062295567746</v>
      </c>
    </row>
    <row r="51" spans="1:4" x14ac:dyDescent="0.2">
      <c r="A51" s="14">
        <v>1977</v>
      </c>
      <c r="B51" s="26">
        <v>0.60616666666999997</v>
      </c>
      <c r="C51" s="12">
        <v>2.35</v>
      </c>
      <c r="D51" s="12">
        <f t="shared" si="0"/>
        <v>9.2493053615108654</v>
      </c>
    </row>
    <row r="52" spans="1:4" x14ac:dyDescent="0.2">
      <c r="A52" s="14">
        <v>1978</v>
      </c>
      <c r="B52" s="26">
        <v>0.65241666666999998</v>
      </c>
      <c r="C52" s="12">
        <v>2.56</v>
      </c>
      <c r="D52" s="12">
        <f t="shared" si="0"/>
        <v>9.3615599846245416</v>
      </c>
    </row>
    <row r="53" spans="1:4" x14ac:dyDescent="0.2">
      <c r="A53" s="14">
        <v>1979</v>
      </c>
      <c r="B53" s="26">
        <v>0.72583333333</v>
      </c>
      <c r="C53" s="12">
        <v>2.98</v>
      </c>
      <c r="D53" s="12">
        <f t="shared" si="0"/>
        <v>9.7951854145111152</v>
      </c>
    </row>
    <row r="54" spans="1:4" x14ac:dyDescent="0.2">
      <c r="A54" s="14">
        <v>1980</v>
      </c>
      <c r="B54" s="26">
        <v>0.82383333332999997</v>
      </c>
      <c r="C54" s="12">
        <v>3.68</v>
      </c>
      <c r="D54" s="12">
        <f t="shared" si="0"/>
        <v>10.657166837995781</v>
      </c>
    </row>
    <row r="55" spans="1:4" x14ac:dyDescent="0.2">
      <c r="A55" s="14">
        <v>1981</v>
      </c>
      <c r="B55" s="26">
        <v>0.90933333332999999</v>
      </c>
      <c r="C55" s="12">
        <v>4.2039515951000004</v>
      </c>
      <c r="D55" s="12">
        <f t="shared" si="0"/>
        <v>11.02980670801316</v>
      </c>
    </row>
    <row r="56" spans="1:4" x14ac:dyDescent="0.2">
      <c r="A56" s="14">
        <v>1982</v>
      </c>
      <c r="B56" s="26">
        <v>0.96533333333000004</v>
      </c>
      <c r="C56" s="12">
        <v>5.0530628103000002</v>
      </c>
      <c r="D56" s="12">
        <f t="shared" si="0"/>
        <v>12.488512127697645</v>
      </c>
    </row>
    <row r="57" spans="1:4" x14ac:dyDescent="0.2">
      <c r="A57" s="14">
        <v>1983</v>
      </c>
      <c r="B57" s="26">
        <v>0.99583333333000001</v>
      </c>
      <c r="C57" s="12">
        <v>6.0382965756000004</v>
      </c>
      <c r="D57" s="12">
        <f t="shared" si="0"/>
        <v>14.466420569300487</v>
      </c>
    </row>
    <row r="58" spans="1:4" x14ac:dyDescent="0.2">
      <c r="A58" s="14">
        <v>1984</v>
      </c>
      <c r="B58" s="26">
        <v>1.0393333333000001</v>
      </c>
      <c r="C58" s="12">
        <v>6.1191446041999997</v>
      </c>
      <c r="D58" s="12">
        <f t="shared" si="0"/>
        <v>14.04653372731574</v>
      </c>
    </row>
    <row r="59" spans="1:4" x14ac:dyDescent="0.2">
      <c r="A59" s="14">
        <v>1985</v>
      </c>
      <c r="B59" s="26">
        <v>1.0760000000000001</v>
      </c>
      <c r="C59" s="12">
        <v>6.1205661693</v>
      </c>
      <c r="D59" s="12">
        <f t="shared" si="0"/>
        <v>13.571024427928682</v>
      </c>
    </row>
    <row r="60" spans="1:4" x14ac:dyDescent="0.2">
      <c r="A60" s="14">
        <v>1986</v>
      </c>
      <c r="B60" s="26">
        <v>1.0969166667000001</v>
      </c>
      <c r="C60" s="12">
        <v>5.8299422498000002</v>
      </c>
      <c r="D60" s="12">
        <f t="shared" si="0"/>
        <v>12.68013635133131</v>
      </c>
    </row>
    <row r="61" spans="1:4" x14ac:dyDescent="0.2">
      <c r="A61" s="14">
        <v>1987</v>
      </c>
      <c r="B61" s="26">
        <v>1.1361666667000001</v>
      </c>
      <c r="C61" s="12">
        <v>5.5461170076000004</v>
      </c>
      <c r="D61" s="12">
        <f t="shared" si="0"/>
        <v>11.646093975539838</v>
      </c>
    </row>
    <row r="62" spans="1:4" x14ac:dyDescent="0.2">
      <c r="A62" s="14">
        <v>1988</v>
      </c>
      <c r="B62" s="26">
        <v>1.18275</v>
      </c>
      <c r="C62" s="12">
        <v>5.4705541647000002</v>
      </c>
      <c r="D62" s="12">
        <f t="shared" si="0"/>
        <v>11.034983085119089</v>
      </c>
    </row>
    <row r="63" spans="1:4" x14ac:dyDescent="0.2">
      <c r="A63" s="14">
        <v>1989</v>
      </c>
      <c r="B63" s="26">
        <v>1.2394166666999999</v>
      </c>
      <c r="C63" s="12">
        <v>5.6367852937</v>
      </c>
      <c r="D63" s="12">
        <f t="shared" si="0"/>
        <v>10.850442928425958</v>
      </c>
    </row>
    <row r="64" spans="1:4" x14ac:dyDescent="0.2">
      <c r="A64" s="14">
        <v>1990</v>
      </c>
      <c r="B64" s="26">
        <v>1.3065833333000001</v>
      </c>
      <c r="C64" s="12">
        <v>5.7964966126000004</v>
      </c>
      <c r="D64" s="12">
        <f t="shared" si="0"/>
        <v>10.584291166049447</v>
      </c>
    </row>
    <row r="65" spans="1:4" x14ac:dyDescent="0.2">
      <c r="A65" s="14">
        <v>1991</v>
      </c>
      <c r="B65" s="26">
        <v>1.3616666666999999</v>
      </c>
      <c r="C65" s="12">
        <v>5.8244283716999998</v>
      </c>
      <c r="D65" s="12">
        <f t="shared" si="0"/>
        <v>10.205065785420958</v>
      </c>
    </row>
    <row r="66" spans="1:4" x14ac:dyDescent="0.2">
      <c r="A66" s="14">
        <v>1992</v>
      </c>
      <c r="B66" s="26">
        <v>1.4030833332999999</v>
      </c>
      <c r="C66" s="12">
        <v>5.8908905048999998</v>
      </c>
      <c r="D66" s="12">
        <f t="shared" si="0"/>
        <v>10.016841244897996</v>
      </c>
    </row>
    <row r="67" spans="1:4" x14ac:dyDescent="0.2">
      <c r="A67" s="14">
        <v>1993</v>
      </c>
      <c r="B67" s="26">
        <v>1.44475</v>
      </c>
      <c r="C67" s="12">
        <v>6.1662314160999996</v>
      </c>
      <c r="D67" s="12">
        <f t="shared" si="0"/>
        <v>10.182640766641782</v>
      </c>
    </row>
    <row r="68" spans="1:4" x14ac:dyDescent="0.2">
      <c r="A68" s="14">
        <v>1994</v>
      </c>
      <c r="B68" s="26">
        <v>1.4822500000000001</v>
      </c>
      <c r="C68" s="12">
        <v>6.4054976545000004</v>
      </c>
      <c r="D68" s="12">
        <f t="shared" si="0"/>
        <v>10.310143823319605</v>
      </c>
    </row>
    <row r="69" spans="1:4" x14ac:dyDescent="0.2">
      <c r="A69" s="14">
        <v>1995</v>
      </c>
      <c r="B69" s="26">
        <v>1.5238333333</v>
      </c>
      <c r="C69" s="12">
        <v>6.0641935512999998</v>
      </c>
      <c r="D69" s="12">
        <f t="shared" si="0"/>
        <v>9.4944298708742085</v>
      </c>
    </row>
    <row r="70" spans="1:4" x14ac:dyDescent="0.2">
      <c r="A70" s="14">
        <v>1996</v>
      </c>
      <c r="B70" s="26">
        <v>1.5685833333000001</v>
      </c>
      <c r="C70" s="12">
        <v>6.3493423491999996</v>
      </c>
      <c r="D70" s="12">
        <f t="shared" si="0"/>
        <v>9.6572717928112652</v>
      </c>
    </row>
    <row r="71" spans="1:4" x14ac:dyDescent="0.2">
      <c r="A71" s="14">
        <v>1997</v>
      </c>
      <c r="B71" s="26">
        <v>1.6052500000000001</v>
      </c>
      <c r="C71" s="12">
        <v>6.9462838544999999</v>
      </c>
      <c r="D71" s="12">
        <f t="shared" si="0"/>
        <v>10.323884899505174</v>
      </c>
    </row>
    <row r="72" spans="1:4" x14ac:dyDescent="0.2">
      <c r="A72" s="14">
        <v>1998</v>
      </c>
      <c r="B72" s="26">
        <v>1.6300833333</v>
      </c>
      <c r="C72" s="12">
        <v>6.8255898137999997</v>
      </c>
      <c r="D72" s="12">
        <f t="shared" si="0"/>
        <v>9.9899585148434831</v>
      </c>
    </row>
    <row r="73" spans="1:4" x14ac:dyDescent="0.2">
      <c r="A73" s="14">
        <v>1999</v>
      </c>
      <c r="B73" s="26">
        <v>1.6658333332999999</v>
      </c>
      <c r="C73" s="12">
        <v>6.6949664090000001</v>
      </c>
      <c r="D73" s="12">
        <f t="shared" si="0"/>
        <v>9.5884886917735948</v>
      </c>
    </row>
    <row r="74" spans="1:4" x14ac:dyDescent="0.2">
      <c r="A74" s="14">
        <v>2000</v>
      </c>
      <c r="B74" s="26">
        <v>1.7219166667000001</v>
      </c>
      <c r="C74" s="12">
        <v>7.7683835006999997</v>
      </c>
      <c r="D74" s="12">
        <f t="shared" si="0"/>
        <v>10.763458325747823</v>
      </c>
    </row>
    <row r="75" spans="1:4" x14ac:dyDescent="0.2">
      <c r="A75" s="14">
        <v>2001</v>
      </c>
      <c r="B75" s="26">
        <v>1.7704166667000001</v>
      </c>
      <c r="C75" s="12">
        <v>9.6307919243000004</v>
      </c>
      <c r="D75" s="12">
        <f t="shared" si="0"/>
        <v>12.978359999658066</v>
      </c>
    </row>
    <row r="76" spans="1:4" x14ac:dyDescent="0.2">
      <c r="A76" s="14">
        <v>2002</v>
      </c>
      <c r="B76" s="26">
        <v>1.7986666667</v>
      </c>
      <c r="C76" s="12">
        <v>7.8968603146999996</v>
      </c>
      <c r="D76" s="12">
        <f t="shared" si="0"/>
        <v>10.474591040226564</v>
      </c>
    </row>
    <row r="77" spans="1:4" x14ac:dyDescent="0.2">
      <c r="A77" s="14">
        <v>2003</v>
      </c>
      <c r="B77" s="26">
        <v>1.84</v>
      </c>
      <c r="C77" s="12">
        <v>9.6320075833000001</v>
      </c>
      <c r="D77" s="12">
        <f t="shared" si="0"/>
        <v>12.489133241416743</v>
      </c>
    </row>
    <row r="78" spans="1:4" x14ac:dyDescent="0.2">
      <c r="A78" s="14">
        <v>2004</v>
      </c>
      <c r="B78" s="26">
        <v>1.8890833332999999</v>
      </c>
      <c r="C78" s="12">
        <v>10.750917429999999</v>
      </c>
      <c r="D78" s="12">
        <f t="shared" si="0"/>
        <v>13.577747126707067</v>
      </c>
    </row>
    <row r="79" spans="1:4" x14ac:dyDescent="0.2">
      <c r="A79" s="14">
        <v>2005</v>
      </c>
      <c r="B79" s="26">
        <v>1.9526666667000001</v>
      </c>
      <c r="C79" s="12">
        <v>12.700083261</v>
      </c>
      <c r="D79" s="12">
        <f t="shared" si="0"/>
        <v>15.5171429719581</v>
      </c>
    </row>
    <row r="80" spans="1:4" x14ac:dyDescent="0.2">
      <c r="A80" s="14">
        <v>2006</v>
      </c>
      <c r="B80" s="26">
        <v>2.0155833332999999</v>
      </c>
      <c r="C80" s="12">
        <v>13.732421025000001</v>
      </c>
      <c r="D80" s="12">
        <f t="shared" si="0"/>
        <v>16.254726168091647</v>
      </c>
    </row>
    <row r="81" spans="1:5" x14ac:dyDescent="0.2">
      <c r="A81" s="14">
        <v>2007</v>
      </c>
      <c r="B81" s="26">
        <v>2.0734416667</v>
      </c>
      <c r="C81" s="12">
        <v>13.083873873</v>
      </c>
      <c r="D81" s="12">
        <f t="shared" si="0"/>
        <v>15.054898554435377</v>
      </c>
    </row>
    <row r="82" spans="1:5" x14ac:dyDescent="0.2">
      <c r="A82" s="14">
        <v>2008</v>
      </c>
      <c r="B82" s="26">
        <v>2.1525425</v>
      </c>
      <c r="C82" s="12">
        <v>13.895861755</v>
      </c>
      <c r="D82" s="12">
        <f t="shared" si="0"/>
        <v>15.401643122787114</v>
      </c>
    </row>
    <row r="83" spans="1:5" x14ac:dyDescent="0.2">
      <c r="A83" s="14">
        <v>2009</v>
      </c>
      <c r="B83" s="26">
        <v>2.1456466666999998</v>
      </c>
      <c r="C83" s="12">
        <v>12.142955502</v>
      </c>
      <c r="D83" s="12">
        <f t="shared" si="0"/>
        <v>13.502043516515391</v>
      </c>
    </row>
    <row r="84" spans="1:5" x14ac:dyDescent="0.2">
      <c r="A84" s="14">
        <v>2010</v>
      </c>
      <c r="B84" s="26">
        <v>2.1807975000000002</v>
      </c>
      <c r="C84" s="12">
        <v>11.391013954</v>
      </c>
      <c r="D84" s="12">
        <f t="shared" si="0"/>
        <v>12.461787730129634</v>
      </c>
    </row>
    <row r="85" spans="1:5" x14ac:dyDescent="0.2">
      <c r="A85" s="14">
        <v>2011</v>
      </c>
      <c r="B85" s="26">
        <v>2.2493191666999999</v>
      </c>
      <c r="C85" s="12">
        <v>11.026940066</v>
      </c>
      <c r="D85" s="12">
        <f t="shared" si="0"/>
        <v>11.695996678096744</v>
      </c>
    </row>
    <row r="86" spans="1:5" x14ac:dyDescent="0.2">
      <c r="A86" s="14">
        <v>2012</v>
      </c>
      <c r="B86" s="26">
        <v>2.2959891667000001</v>
      </c>
      <c r="C86" s="12">
        <v>10.694517819</v>
      </c>
      <c r="D86" s="12">
        <f t="shared" si="0"/>
        <v>11.112830236551709</v>
      </c>
      <c r="E86" s="10" t="s">
        <v>182</v>
      </c>
    </row>
    <row r="87" spans="1:5" x14ac:dyDescent="0.2">
      <c r="A87" s="14">
        <v>2013</v>
      </c>
      <c r="B87" s="26">
        <v>2.3296025</v>
      </c>
      <c r="C87" s="12">
        <v>10.308346103</v>
      </c>
      <c r="D87" s="12">
        <f>C87*$B$90/B87</f>
        <v>10.556998843859837</v>
      </c>
      <c r="E87" s="10" t="s">
        <v>183</v>
      </c>
    </row>
    <row r="88" spans="1:5" x14ac:dyDescent="0.2">
      <c r="A88" s="14">
        <v>2014</v>
      </c>
      <c r="B88" s="27">
        <v>2.3725938394999999</v>
      </c>
      <c r="C88" s="21">
        <v>11.092625218</v>
      </c>
      <c r="D88" s="21">
        <f>C88*$B$90/B88</f>
        <v>11.154349486206499</v>
      </c>
      <c r="E88">
        <v>1</v>
      </c>
    </row>
    <row r="89" spans="1:5" x14ac:dyDescent="0.2">
      <c r="A89" s="14">
        <v>2015</v>
      </c>
      <c r="B89" s="27">
        <v>2.41396525</v>
      </c>
      <c r="C89" s="21">
        <v>11.132652428</v>
      </c>
      <c r="D89" s="21">
        <f t="shared" si="0"/>
        <v>11.002742327012657</v>
      </c>
      <c r="E89">
        <v>1</v>
      </c>
    </row>
    <row r="90" spans="1:5" x14ac:dyDescent="0.2">
      <c r="A90" s="15" t="str">
        <f>"Base CPI ("&amp;TEXT('Notes and Sources'!$G$7,"m/yyyy")&amp;")"</f>
        <v>Base CPI (10/2014)</v>
      </c>
      <c r="B90" s="28">
        <v>2.385796</v>
      </c>
      <c r="C90" s="16"/>
      <c r="D90" s="16"/>
      <c r="E90" s="20"/>
    </row>
    <row r="91" spans="1:5" x14ac:dyDescent="0.2">
      <c r="A91" s="41" t="str">
        <f>A1&amp;" "&amp;TEXT(C1,"Mmmm yyyy")</f>
        <v>EIA Short-Term Energy Outlook, October 2014</v>
      </c>
      <c r="B91" s="41"/>
      <c r="C91" s="41"/>
      <c r="D91" s="41"/>
      <c r="E91" s="41"/>
    </row>
    <row r="92" spans="1:5" x14ac:dyDescent="0.2">
      <c r="A92" s="36" t="s">
        <v>184</v>
      </c>
      <c r="B92" s="36"/>
      <c r="C92" s="36"/>
      <c r="D92" s="36"/>
      <c r="E92" s="36"/>
    </row>
    <row r="93" spans="1:5" x14ac:dyDescent="0.2">
      <c r="A93" s="36" t="str">
        <f>"Real Price ("&amp;TEXT($C$1,"mmm yyyy")&amp;" $)"</f>
        <v>Real Price (Oct 2014 $)</v>
      </c>
      <c r="B93" s="36"/>
      <c r="C93" s="36"/>
      <c r="D93" s="36"/>
      <c r="E93" s="36"/>
    </row>
    <row r="94" spans="1:5" x14ac:dyDescent="0.2">
      <c r="A94" s="37" t="s">
        <v>167</v>
      </c>
      <c r="B94" s="37"/>
      <c r="C94" s="37"/>
      <c r="D94" s="37"/>
      <c r="E94" s="37"/>
    </row>
  </sheetData>
  <mergeCells count="7">
    <mergeCell ref="A93:E93"/>
    <mergeCell ref="A94:E94"/>
    <mergeCell ref="C39:D39"/>
    <mergeCell ref="A1:B1"/>
    <mergeCell ref="C1:D1"/>
    <mergeCell ref="A91:E91"/>
    <mergeCell ref="A92:E92"/>
  </mergeCells>
  <phoneticPr fontId="3" type="noConversion"/>
  <hyperlinks>
    <hyperlink ref="A3" location="Contents!B4" display="Return to Contents"/>
    <hyperlink ref="A94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39" t="s">
        <v>168</v>
      </c>
      <c r="B1" s="39"/>
      <c r="C1" s="40">
        <f>'Notes and Sources'!$G$7</f>
        <v>41919</v>
      </c>
      <c r="D1" s="40"/>
    </row>
    <row r="2" spans="1:4" ht="15.75" x14ac:dyDescent="0.25">
      <c r="A2" s="11" t="s">
        <v>187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8" t="s">
        <v>186</v>
      </c>
      <c r="D39" s="38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43</v>
      </c>
      <c r="B41" s="26">
        <v>0.87933333332999997</v>
      </c>
      <c r="C41" s="12">
        <v>3.9897217069000002</v>
      </c>
      <c r="D41" s="12">
        <f t="shared" ref="D41:D68" si="0">C41*$B$181/B41</f>
        <v>10.824862118428289</v>
      </c>
    </row>
    <row r="42" spans="1:4" x14ac:dyDescent="0.2">
      <c r="A42" s="14" t="s">
        <v>44</v>
      </c>
      <c r="B42" s="26">
        <v>0.89766666666999995</v>
      </c>
      <c r="C42" s="12">
        <v>4.2084000000000001</v>
      </c>
      <c r="D42" s="12">
        <f t="shared" si="0"/>
        <v>11.184980192754606</v>
      </c>
    </row>
    <row r="43" spans="1:4" x14ac:dyDescent="0.2">
      <c r="A43" s="14" t="s">
        <v>45</v>
      </c>
      <c r="B43" s="26">
        <v>0.92266666666999997</v>
      </c>
      <c r="C43" s="12">
        <v>4.3646173469000002</v>
      </c>
      <c r="D43" s="12">
        <f t="shared" si="0"/>
        <v>11.285859762709913</v>
      </c>
    </row>
    <row r="44" spans="1:4" x14ac:dyDescent="0.2">
      <c r="A44" s="14" t="s">
        <v>46</v>
      </c>
      <c r="B44" s="26">
        <v>0.93766666666999998</v>
      </c>
      <c r="C44" s="12">
        <v>4.5342272348000003</v>
      </c>
      <c r="D44" s="12">
        <f t="shared" si="0"/>
        <v>11.536872946859345</v>
      </c>
    </row>
    <row r="45" spans="1:4" x14ac:dyDescent="0.2">
      <c r="A45" s="14" t="s">
        <v>47</v>
      </c>
      <c r="B45" s="26">
        <v>0.94599999999999995</v>
      </c>
      <c r="C45" s="12">
        <v>4.6986690327999998</v>
      </c>
      <c r="D45" s="12">
        <f t="shared" ref="D45:D48" si="1">C45*$B$181/B45</f>
        <v>11.849963830632252</v>
      </c>
    </row>
    <row r="46" spans="1:4" x14ac:dyDescent="0.2">
      <c r="A46" s="14" t="s">
        <v>48</v>
      </c>
      <c r="B46" s="26">
        <v>0.95966666667</v>
      </c>
      <c r="C46" s="12">
        <v>5.0111542992000002</v>
      </c>
      <c r="D46" s="12">
        <f t="shared" si="1"/>
        <v>12.458067261937446</v>
      </c>
    </row>
    <row r="47" spans="1:4" x14ac:dyDescent="0.2">
      <c r="A47" s="14" t="s">
        <v>49</v>
      </c>
      <c r="B47" s="26">
        <v>0.97633333333000005</v>
      </c>
      <c r="C47" s="12">
        <v>5.2916624685000002</v>
      </c>
      <c r="D47" s="12">
        <f t="shared" si="1"/>
        <v>12.930857443571725</v>
      </c>
    </row>
    <row r="48" spans="1:4" x14ac:dyDescent="0.2">
      <c r="A48" s="14" t="s">
        <v>50</v>
      </c>
      <c r="B48" s="26">
        <v>0.97933333333000006</v>
      </c>
      <c r="C48" s="12">
        <v>5.7058958517000002</v>
      </c>
      <c r="D48" s="12">
        <f t="shared" si="1"/>
        <v>13.90037797765363</v>
      </c>
    </row>
    <row r="49" spans="1:4" x14ac:dyDescent="0.2">
      <c r="A49" s="14" t="s">
        <v>51</v>
      </c>
      <c r="B49" s="26">
        <v>0.98</v>
      </c>
      <c r="C49" s="12">
        <v>5.9018859800000003</v>
      </c>
      <c r="D49" s="12">
        <f t="shared" si="0"/>
        <v>14.368057105653143</v>
      </c>
    </row>
    <row r="50" spans="1:4" x14ac:dyDescent="0.2">
      <c r="A50" s="14" t="s">
        <v>52</v>
      </c>
      <c r="B50" s="26">
        <v>0.99133333332999996</v>
      </c>
      <c r="C50" s="12">
        <v>6.1359682791000001</v>
      </c>
      <c r="D50" s="12">
        <f t="shared" si="0"/>
        <v>14.767150547867743</v>
      </c>
    </row>
    <row r="51" spans="1:4" x14ac:dyDescent="0.2">
      <c r="A51" s="14" t="s">
        <v>53</v>
      </c>
      <c r="B51" s="26">
        <v>1.0009999999999999</v>
      </c>
      <c r="C51" s="12">
        <v>6.1937198525000001</v>
      </c>
      <c r="D51" s="12">
        <f t="shared" si="0"/>
        <v>14.762189859355736</v>
      </c>
    </row>
    <row r="52" spans="1:4" x14ac:dyDescent="0.2">
      <c r="A52" s="14" t="s">
        <v>54</v>
      </c>
      <c r="B52" s="26">
        <v>1.0109999999999999</v>
      </c>
      <c r="C52" s="12">
        <v>6.1779871595999998</v>
      </c>
      <c r="D52" s="12">
        <f t="shared" si="0"/>
        <v>14.57904753058857</v>
      </c>
    </row>
    <row r="53" spans="1:4" x14ac:dyDescent="0.2">
      <c r="A53" s="14" t="s">
        <v>55</v>
      </c>
      <c r="B53" s="26">
        <v>1.0253333333000001</v>
      </c>
      <c r="C53" s="12">
        <v>5.8378332267999999</v>
      </c>
      <c r="D53" s="12">
        <f t="shared" si="0"/>
        <v>13.583757309771773</v>
      </c>
    </row>
    <row r="54" spans="1:4" x14ac:dyDescent="0.2">
      <c r="A54" s="14" t="s">
        <v>56</v>
      </c>
      <c r="B54" s="26">
        <v>1.0349999999999999</v>
      </c>
      <c r="C54" s="12">
        <v>6.2045055806000002</v>
      </c>
      <c r="D54" s="12">
        <f t="shared" si="0"/>
        <v>14.30211072094025</v>
      </c>
    </row>
    <row r="55" spans="1:4" x14ac:dyDescent="0.2">
      <c r="A55" s="14" t="s">
        <v>57</v>
      </c>
      <c r="B55" s="26">
        <v>1.044</v>
      </c>
      <c r="C55" s="12">
        <v>7.1683480805000004</v>
      </c>
      <c r="D55" s="12">
        <f t="shared" si="0"/>
        <v>16.381433119793659</v>
      </c>
    </row>
    <row r="56" spans="1:4" x14ac:dyDescent="0.2">
      <c r="A56" s="14" t="s">
        <v>58</v>
      </c>
      <c r="B56" s="26">
        <v>1.0529999999999999</v>
      </c>
      <c r="C56" s="12">
        <v>6.2560850442999998</v>
      </c>
      <c r="D56" s="12">
        <f t="shared" si="0"/>
        <v>14.174494467569577</v>
      </c>
    </row>
    <row r="57" spans="1:4" x14ac:dyDescent="0.2">
      <c r="A57" s="14" t="s">
        <v>59</v>
      </c>
      <c r="B57" s="26">
        <v>1.0626666667</v>
      </c>
      <c r="C57" s="12">
        <v>5.9323778439000003</v>
      </c>
      <c r="D57" s="12">
        <f t="shared" si="0"/>
        <v>13.318798616707609</v>
      </c>
    </row>
    <row r="58" spans="1:4" x14ac:dyDescent="0.2">
      <c r="A58" s="14" t="s">
        <v>60</v>
      </c>
      <c r="B58" s="26">
        <v>1.0723333333</v>
      </c>
      <c r="C58" s="12">
        <v>6.4169303266000002</v>
      </c>
      <c r="D58" s="12">
        <f t="shared" si="0"/>
        <v>14.27679829588766</v>
      </c>
    </row>
    <row r="59" spans="1:4" x14ac:dyDescent="0.2">
      <c r="A59" s="14" t="s">
        <v>61</v>
      </c>
      <c r="B59" s="26">
        <v>1.079</v>
      </c>
      <c r="C59" s="12">
        <v>7.1106174590000002</v>
      </c>
      <c r="D59" s="12">
        <f t="shared" si="0"/>
        <v>15.722412132726937</v>
      </c>
    </row>
    <row r="60" spans="1:4" x14ac:dyDescent="0.2">
      <c r="A60" s="14" t="s">
        <v>62</v>
      </c>
      <c r="B60" s="26">
        <v>1.0900000000000001</v>
      </c>
      <c r="C60" s="12">
        <v>5.9481022004000002</v>
      </c>
      <c r="D60" s="12">
        <f t="shared" si="0"/>
        <v>13.019227924133501</v>
      </c>
    </row>
    <row r="61" spans="1:4" x14ac:dyDescent="0.2">
      <c r="A61" s="14" t="s">
        <v>63</v>
      </c>
      <c r="B61" s="26">
        <v>1.0956666666999999</v>
      </c>
      <c r="C61" s="12">
        <v>5.6658994298999996</v>
      </c>
      <c r="D61" s="12">
        <f t="shared" si="0"/>
        <v>12.33740206496482</v>
      </c>
    </row>
    <row r="62" spans="1:4" x14ac:dyDescent="0.2">
      <c r="A62" s="14" t="s">
        <v>64</v>
      </c>
      <c r="B62" s="26">
        <v>1.0903333333</v>
      </c>
      <c r="C62" s="12">
        <v>6.1409546733999996</v>
      </c>
      <c r="D62" s="12">
        <f t="shared" si="0"/>
        <v>13.437234879021949</v>
      </c>
    </row>
    <row r="63" spans="1:4" x14ac:dyDescent="0.2">
      <c r="A63" s="14" t="s">
        <v>65</v>
      </c>
      <c r="B63" s="26">
        <v>1.097</v>
      </c>
      <c r="C63" s="12">
        <v>6.8678786588999996</v>
      </c>
      <c r="D63" s="12">
        <f t="shared" si="0"/>
        <v>14.93651543563262</v>
      </c>
    </row>
    <row r="64" spans="1:4" x14ac:dyDescent="0.2">
      <c r="A64" s="14" t="s">
        <v>66</v>
      </c>
      <c r="B64" s="26">
        <v>1.1046666667</v>
      </c>
      <c r="C64" s="12">
        <v>5.5765833989000004</v>
      </c>
      <c r="D64" s="12">
        <f t="shared" si="0"/>
        <v>12.043986451141123</v>
      </c>
    </row>
    <row r="65" spans="1:4" x14ac:dyDescent="0.2">
      <c r="A65" s="14" t="s">
        <v>67</v>
      </c>
      <c r="B65" s="26">
        <v>1.1180000000000001</v>
      </c>
      <c r="C65" s="12">
        <v>5.3309503743000004</v>
      </c>
      <c r="D65" s="12">
        <f t="shared" si="0"/>
        <v>11.376171806085368</v>
      </c>
    </row>
    <row r="66" spans="1:4" x14ac:dyDescent="0.2">
      <c r="A66" s="14" t="s">
        <v>68</v>
      </c>
      <c r="B66" s="26">
        <v>1.1306666667</v>
      </c>
      <c r="C66" s="12">
        <v>5.8176046752000001</v>
      </c>
      <c r="D66" s="12">
        <f t="shared" si="0"/>
        <v>12.275605509962505</v>
      </c>
    </row>
    <row r="67" spans="1:4" x14ac:dyDescent="0.2">
      <c r="A67" s="14" t="s">
        <v>69</v>
      </c>
      <c r="B67" s="26">
        <v>1.1426666667000001</v>
      </c>
      <c r="C67" s="12">
        <v>6.7511987241</v>
      </c>
      <c r="D67" s="12">
        <f t="shared" si="0"/>
        <v>14.095959373418626</v>
      </c>
    </row>
    <row r="68" spans="1:4" x14ac:dyDescent="0.2">
      <c r="A68" s="14" t="s">
        <v>70</v>
      </c>
      <c r="B68" s="26">
        <v>1.1533333333</v>
      </c>
      <c r="C68" s="12">
        <v>5.3551518624999996</v>
      </c>
      <c r="D68" s="12">
        <f t="shared" si="0"/>
        <v>11.077716670503735</v>
      </c>
    </row>
    <row r="69" spans="1:4" x14ac:dyDescent="0.2">
      <c r="A69" s="14" t="s">
        <v>71</v>
      </c>
      <c r="B69" s="26">
        <v>1.1623333333000001</v>
      </c>
      <c r="C69" s="12">
        <v>5.1105111933999998</v>
      </c>
      <c r="D69" s="12">
        <f t="shared" ref="D69:D100" si="2">C69*$B$181/B69</f>
        <v>10.489793946244857</v>
      </c>
    </row>
    <row r="70" spans="1:4" x14ac:dyDescent="0.2">
      <c r="A70" s="14" t="s">
        <v>72</v>
      </c>
      <c r="B70" s="26">
        <v>1.1756666667</v>
      </c>
      <c r="C70" s="12">
        <v>5.7315043999000004</v>
      </c>
      <c r="D70" s="12">
        <f t="shared" si="2"/>
        <v>11.631018092607984</v>
      </c>
    </row>
    <row r="71" spans="1:4" x14ac:dyDescent="0.2">
      <c r="A71" s="14" t="s">
        <v>73</v>
      </c>
      <c r="B71" s="26">
        <v>1.19</v>
      </c>
      <c r="C71" s="12">
        <v>6.8141067158000004</v>
      </c>
      <c r="D71" s="12">
        <f t="shared" si="2"/>
        <v>13.661402139604016</v>
      </c>
    </row>
    <row r="72" spans="1:4" x14ac:dyDescent="0.2">
      <c r="A72" s="14" t="s">
        <v>74</v>
      </c>
      <c r="B72" s="26">
        <v>1.2030000000000001</v>
      </c>
      <c r="C72" s="12">
        <v>5.5466549967000001</v>
      </c>
      <c r="D72" s="12">
        <f t="shared" si="2"/>
        <v>11.00015569784445</v>
      </c>
    </row>
    <row r="73" spans="1:4" x14ac:dyDescent="0.2">
      <c r="A73" s="14" t="s">
        <v>75</v>
      </c>
      <c r="B73" s="26">
        <v>1.2166666666999999</v>
      </c>
      <c r="C73" s="12">
        <v>5.4116554858999999</v>
      </c>
      <c r="D73" s="12">
        <f t="shared" si="2"/>
        <v>10.61186795448045</v>
      </c>
    </row>
    <row r="74" spans="1:4" x14ac:dyDescent="0.2">
      <c r="A74" s="14" t="s">
        <v>76</v>
      </c>
      <c r="B74" s="26">
        <v>1.2363333332999999</v>
      </c>
      <c r="C74" s="12">
        <v>5.8566677455000002</v>
      </c>
      <c r="D74" s="12">
        <f t="shared" si="2"/>
        <v>11.301818129619559</v>
      </c>
    </row>
    <row r="75" spans="1:4" x14ac:dyDescent="0.2">
      <c r="A75" s="14" t="s">
        <v>77</v>
      </c>
      <c r="B75" s="26">
        <v>1.246</v>
      </c>
      <c r="C75" s="12">
        <v>6.9236309941999998</v>
      </c>
      <c r="D75" s="12">
        <f t="shared" si="2"/>
        <v>13.257119688152795</v>
      </c>
    </row>
    <row r="76" spans="1:4" x14ac:dyDescent="0.2">
      <c r="A76" s="14" t="s">
        <v>78</v>
      </c>
      <c r="B76" s="26">
        <v>1.2586666666999999</v>
      </c>
      <c r="C76" s="12">
        <v>5.495921396</v>
      </c>
      <c r="D76" s="12">
        <f t="shared" si="2"/>
        <v>10.417489896088957</v>
      </c>
    </row>
    <row r="77" spans="1:4" x14ac:dyDescent="0.2">
      <c r="A77" s="14" t="s">
        <v>79</v>
      </c>
      <c r="B77" s="26">
        <v>1.2803333333</v>
      </c>
      <c r="C77" s="12">
        <v>5.5486054691</v>
      </c>
      <c r="D77" s="12">
        <f t="shared" si="2"/>
        <v>10.339370529108214</v>
      </c>
    </row>
    <row r="78" spans="1:4" x14ac:dyDescent="0.2">
      <c r="A78" s="14" t="s">
        <v>80</v>
      </c>
      <c r="B78" s="26">
        <v>1.2929999999999999</v>
      </c>
      <c r="C78" s="12">
        <v>5.9334708620000001</v>
      </c>
      <c r="D78" s="12">
        <f t="shared" si="2"/>
        <v>10.948222002069723</v>
      </c>
    </row>
    <row r="79" spans="1:4" x14ac:dyDescent="0.2">
      <c r="A79" s="14" t="s">
        <v>81</v>
      </c>
      <c r="B79" s="26">
        <v>1.3153333332999999</v>
      </c>
      <c r="C79" s="12">
        <v>7.0040816815999998</v>
      </c>
      <c r="D79" s="12">
        <f t="shared" si="2"/>
        <v>12.704239782101899</v>
      </c>
    </row>
    <row r="80" spans="1:4" x14ac:dyDescent="0.2">
      <c r="A80" s="14" t="s">
        <v>82</v>
      </c>
      <c r="B80" s="26">
        <v>1.3376666666999999</v>
      </c>
      <c r="C80" s="12">
        <v>5.7326193126999998</v>
      </c>
      <c r="D80" s="12">
        <f t="shared" si="2"/>
        <v>10.224415817658807</v>
      </c>
    </row>
    <row r="81" spans="1:4" x14ac:dyDescent="0.2">
      <c r="A81" s="14" t="s">
        <v>83</v>
      </c>
      <c r="B81" s="26">
        <v>1.3476666666999999</v>
      </c>
      <c r="C81" s="12">
        <v>5.5629056553999998</v>
      </c>
      <c r="D81" s="12">
        <f t="shared" si="2"/>
        <v>9.8481014548867893</v>
      </c>
    </row>
    <row r="82" spans="1:4" x14ac:dyDescent="0.2">
      <c r="A82" s="14" t="s">
        <v>84</v>
      </c>
      <c r="B82" s="26">
        <v>1.3556666666999999</v>
      </c>
      <c r="C82" s="12">
        <v>6.2270297469999996</v>
      </c>
      <c r="D82" s="12">
        <f t="shared" si="2"/>
        <v>10.958757803227185</v>
      </c>
    </row>
    <row r="83" spans="1:4" x14ac:dyDescent="0.2">
      <c r="A83" s="14" t="s">
        <v>85</v>
      </c>
      <c r="B83" s="26">
        <v>1.3660000000000001</v>
      </c>
      <c r="C83" s="12">
        <v>7.1581213548999996</v>
      </c>
      <c r="D83" s="12">
        <f t="shared" si="2"/>
        <v>12.502062442192532</v>
      </c>
    </row>
    <row r="84" spans="1:4" x14ac:dyDescent="0.2">
      <c r="A84" s="14" t="s">
        <v>86</v>
      </c>
      <c r="B84" s="26">
        <v>1.3773333333</v>
      </c>
      <c r="C84" s="12">
        <v>5.6256537759</v>
      </c>
      <c r="D84" s="12">
        <f t="shared" si="2"/>
        <v>9.7446725142197046</v>
      </c>
    </row>
    <row r="85" spans="1:4" x14ac:dyDescent="0.2">
      <c r="A85" s="14" t="s">
        <v>87</v>
      </c>
      <c r="B85" s="26">
        <v>1.3866666667000001</v>
      </c>
      <c r="C85" s="12">
        <v>5.5250098991999996</v>
      </c>
      <c r="D85" s="12">
        <f t="shared" si="2"/>
        <v>9.5059229691020892</v>
      </c>
    </row>
    <row r="86" spans="1:4" x14ac:dyDescent="0.2">
      <c r="A86" s="14" t="s">
        <v>88</v>
      </c>
      <c r="B86" s="26">
        <v>1.3973333333</v>
      </c>
      <c r="C86" s="12">
        <v>6.0120418556999997</v>
      </c>
      <c r="D86" s="12">
        <f t="shared" si="2"/>
        <v>10.264913223881537</v>
      </c>
    </row>
    <row r="87" spans="1:4" x14ac:dyDescent="0.2">
      <c r="A87" s="14" t="s">
        <v>89</v>
      </c>
      <c r="B87" s="26">
        <v>1.4079999999999999</v>
      </c>
      <c r="C87" s="12">
        <v>7.2855942233000004</v>
      </c>
      <c r="D87" s="12">
        <f t="shared" si="2"/>
        <v>12.345128945718926</v>
      </c>
    </row>
    <row r="88" spans="1:4" x14ac:dyDescent="0.2">
      <c r="A88" s="14" t="s">
        <v>90</v>
      </c>
      <c r="B88" s="26">
        <v>1.4203333332999999</v>
      </c>
      <c r="C88" s="12">
        <v>5.9622944121000003</v>
      </c>
      <c r="D88" s="12">
        <f t="shared" si="2"/>
        <v>10.015126608456491</v>
      </c>
    </row>
    <row r="89" spans="1:4" x14ac:dyDescent="0.2">
      <c r="A89" s="14" t="s">
        <v>91</v>
      </c>
      <c r="B89" s="26">
        <v>1.4306666667000001</v>
      </c>
      <c r="C89" s="12">
        <v>5.7116754027000001</v>
      </c>
      <c r="D89" s="12">
        <f t="shared" si="2"/>
        <v>9.5248548430166959</v>
      </c>
    </row>
    <row r="90" spans="1:4" x14ac:dyDescent="0.2">
      <c r="A90" s="14" t="s">
        <v>92</v>
      </c>
      <c r="B90" s="26">
        <v>1.4410000000000001</v>
      </c>
      <c r="C90" s="12">
        <v>6.4899436544000002</v>
      </c>
      <c r="D90" s="12">
        <f t="shared" si="2"/>
        <v>10.74509480284032</v>
      </c>
    </row>
    <row r="91" spans="1:4" x14ac:dyDescent="0.2">
      <c r="A91" s="14" t="s">
        <v>93</v>
      </c>
      <c r="B91" s="26">
        <v>1.4476666667</v>
      </c>
      <c r="C91" s="12">
        <v>7.9031929257</v>
      </c>
      <c r="D91" s="12">
        <f t="shared" si="2"/>
        <v>13.024687590786924</v>
      </c>
    </row>
    <row r="92" spans="1:4" x14ac:dyDescent="0.2">
      <c r="A92" s="14" t="s">
        <v>94</v>
      </c>
      <c r="B92" s="26">
        <v>1.4596666667</v>
      </c>
      <c r="C92" s="12">
        <v>6.2316031790000004</v>
      </c>
      <c r="D92" s="12">
        <f t="shared" si="2"/>
        <v>10.185430877624551</v>
      </c>
    </row>
    <row r="93" spans="1:4" x14ac:dyDescent="0.2">
      <c r="A93" s="14" t="s">
        <v>95</v>
      </c>
      <c r="B93" s="26">
        <v>1.4670000000000001</v>
      </c>
      <c r="C93" s="12">
        <v>6.0644059069000003</v>
      </c>
      <c r="D93" s="12">
        <f t="shared" si="2"/>
        <v>9.8626007873608668</v>
      </c>
    </row>
    <row r="94" spans="1:4" x14ac:dyDescent="0.2">
      <c r="A94" s="14" t="s">
        <v>96</v>
      </c>
      <c r="B94" s="26">
        <v>1.4753333333</v>
      </c>
      <c r="C94" s="12">
        <v>6.8809609610000004</v>
      </c>
      <c r="D94" s="12">
        <f t="shared" si="2"/>
        <v>11.127362722964889</v>
      </c>
    </row>
    <row r="95" spans="1:4" x14ac:dyDescent="0.2">
      <c r="A95" s="14" t="s">
        <v>97</v>
      </c>
      <c r="B95" s="26">
        <v>1.4890000000000001</v>
      </c>
      <c r="C95" s="12">
        <v>8.0491941138000005</v>
      </c>
      <c r="D95" s="12">
        <f t="shared" si="2"/>
        <v>12.897068582892938</v>
      </c>
    </row>
    <row r="96" spans="1:4" x14ac:dyDescent="0.2">
      <c r="A96" s="14" t="s">
        <v>98</v>
      </c>
      <c r="B96" s="26">
        <v>1.4976666667</v>
      </c>
      <c r="C96" s="12">
        <v>6.2668882062</v>
      </c>
      <c r="D96" s="12">
        <f t="shared" si="2"/>
        <v>9.9832073099040919</v>
      </c>
    </row>
    <row r="97" spans="1:4" x14ac:dyDescent="0.2">
      <c r="A97" s="14" t="s">
        <v>99</v>
      </c>
      <c r="B97" s="26">
        <v>1.5086666666999999</v>
      </c>
      <c r="C97" s="12">
        <v>5.8159437290999998</v>
      </c>
      <c r="D97" s="12">
        <f t="shared" si="2"/>
        <v>9.1972969187838842</v>
      </c>
    </row>
    <row r="98" spans="1:4" x14ac:dyDescent="0.2">
      <c r="A98" s="14" t="s">
        <v>100</v>
      </c>
      <c r="B98" s="26">
        <v>1.5209999999999999</v>
      </c>
      <c r="C98" s="12">
        <v>6.4802565131999996</v>
      </c>
      <c r="D98" s="12">
        <f t="shared" si="2"/>
        <v>10.164740347249511</v>
      </c>
    </row>
    <row r="99" spans="1:4" x14ac:dyDescent="0.2">
      <c r="A99" s="14" t="s">
        <v>101</v>
      </c>
      <c r="B99" s="26">
        <v>1.5286666667</v>
      </c>
      <c r="C99" s="12">
        <v>7.8817624440999996</v>
      </c>
      <c r="D99" s="12">
        <f t="shared" si="2"/>
        <v>12.301097238338837</v>
      </c>
    </row>
    <row r="100" spans="1:4" x14ac:dyDescent="0.2">
      <c r="A100" s="14" t="s">
        <v>102</v>
      </c>
      <c r="B100" s="26">
        <v>1.5369999999999999</v>
      </c>
      <c r="C100" s="12">
        <v>5.7231371393000003</v>
      </c>
      <c r="D100" s="12">
        <f t="shared" si="2"/>
        <v>8.8836940106658329</v>
      </c>
    </row>
    <row r="101" spans="1:4" x14ac:dyDescent="0.2">
      <c r="A101" s="14" t="s">
        <v>103</v>
      </c>
      <c r="B101" s="26">
        <v>1.5506666667</v>
      </c>
      <c r="C101" s="12">
        <v>5.7833637267000002</v>
      </c>
      <c r="D101" s="12">
        <f t="shared" ref="D101:D132" si="3">C101*$B$181/B101</f>
        <v>8.8980606483723239</v>
      </c>
    </row>
    <row r="102" spans="1:4" x14ac:dyDescent="0.2">
      <c r="A102" s="14" t="s">
        <v>104</v>
      </c>
      <c r="B102" s="26">
        <v>1.5640000000000001</v>
      </c>
      <c r="C102" s="12">
        <v>6.7194241952000002</v>
      </c>
      <c r="D102" s="12">
        <f t="shared" si="3"/>
        <v>10.250112127373004</v>
      </c>
    </row>
    <row r="103" spans="1:4" x14ac:dyDescent="0.2">
      <c r="A103" s="14" t="s">
        <v>105</v>
      </c>
      <c r="B103" s="26">
        <v>1.573</v>
      </c>
      <c r="C103" s="12">
        <v>8.4328458148000003</v>
      </c>
      <c r="D103" s="12">
        <f t="shared" si="3"/>
        <v>12.790241458084287</v>
      </c>
    </row>
    <row r="104" spans="1:4" x14ac:dyDescent="0.2">
      <c r="A104" s="14" t="s">
        <v>106</v>
      </c>
      <c r="B104" s="26">
        <v>1.5866666667</v>
      </c>
      <c r="C104" s="12">
        <v>6.5311338789000004</v>
      </c>
      <c r="D104" s="12">
        <f t="shared" si="3"/>
        <v>9.8205586660189628</v>
      </c>
    </row>
    <row r="105" spans="1:4" x14ac:dyDescent="0.2">
      <c r="A105" s="14" t="s">
        <v>107</v>
      </c>
      <c r="B105" s="26">
        <v>1.5963333333</v>
      </c>
      <c r="C105" s="12">
        <v>6.6978872049999998</v>
      </c>
      <c r="D105" s="12">
        <f t="shared" si="3"/>
        <v>10.010310609192226</v>
      </c>
    </row>
    <row r="106" spans="1:4" x14ac:dyDescent="0.2">
      <c r="A106" s="14" t="s">
        <v>108</v>
      </c>
      <c r="B106" s="26">
        <v>1.6</v>
      </c>
      <c r="C106" s="12">
        <v>6.9555752391999999</v>
      </c>
      <c r="D106" s="12">
        <f t="shared" si="3"/>
        <v>10.371614739614001</v>
      </c>
    </row>
    <row r="107" spans="1:4" x14ac:dyDescent="0.2">
      <c r="A107" s="14" t="s">
        <v>109</v>
      </c>
      <c r="B107" s="26">
        <v>1.6080000000000001</v>
      </c>
      <c r="C107" s="12">
        <v>8.8667045042999995</v>
      </c>
      <c r="D107" s="12">
        <f t="shared" si="3"/>
        <v>13.155564763396095</v>
      </c>
    </row>
    <row r="108" spans="1:4" x14ac:dyDescent="0.2">
      <c r="A108" s="14" t="s">
        <v>110</v>
      </c>
      <c r="B108" s="26">
        <v>1.6166666667</v>
      </c>
      <c r="C108" s="12">
        <v>6.8329759436000002</v>
      </c>
      <c r="D108" s="12">
        <f t="shared" si="3"/>
        <v>10.083764952990297</v>
      </c>
    </row>
    <row r="109" spans="1:4" x14ac:dyDescent="0.2">
      <c r="A109" s="14" t="s">
        <v>111</v>
      </c>
      <c r="B109" s="26">
        <v>1.62</v>
      </c>
      <c r="C109" s="12">
        <v>6.3738797914000003</v>
      </c>
      <c r="D109" s="12">
        <f t="shared" si="3"/>
        <v>9.3868993276561437</v>
      </c>
    </row>
    <row r="110" spans="1:4" x14ac:dyDescent="0.2">
      <c r="A110" s="14" t="s">
        <v>112</v>
      </c>
      <c r="B110" s="26">
        <v>1.6253333333</v>
      </c>
      <c r="C110" s="12">
        <v>7.3938320441999998</v>
      </c>
      <c r="D110" s="12">
        <f t="shared" si="3"/>
        <v>10.853265945089804</v>
      </c>
    </row>
    <row r="111" spans="1:4" x14ac:dyDescent="0.2">
      <c r="A111" s="14" t="s">
        <v>113</v>
      </c>
      <c r="B111" s="26">
        <v>1.6336666666999999</v>
      </c>
      <c r="C111" s="12">
        <v>8.8976283085999999</v>
      </c>
      <c r="D111" s="12">
        <f t="shared" si="3"/>
        <v>12.994037560321267</v>
      </c>
    </row>
    <row r="112" spans="1:4" x14ac:dyDescent="0.2">
      <c r="A112" s="14" t="s">
        <v>114</v>
      </c>
      <c r="B112" s="26">
        <v>1.6413333333</v>
      </c>
      <c r="C112" s="12">
        <v>6.6286739421999998</v>
      </c>
      <c r="D112" s="12">
        <f t="shared" si="3"/>
        <v>9.6352541289152107</v>
      </c>
    </row>
    <row r="113" spans="1:4" x14ac:dyDescent="0.2">
      <c r="A113" s="14" t="s">
        <v>115</v>
      </c>
      <c r="B113" s="26">
        <v>1.6473333333</v>
      </c>
      <c r="C113" s="12">
        <v>6.1057942029000003</v>
      </c>
      <c r="D113" s="12">
        <f t="shared" si="3"/>
        <v>8.8428850989863044</v>
      </c>
    </row>
    <row r="114" spans="1:4" x14ac:dyDescent="0.2">
      <c r="A114" s="14" t="s">
        <v>116</v>
      </c>
      <c r="B114" s="26">
        <v>1.6596666667</v>
      </c>
      <c r="C114" s="12">
        <v>7.0307476102999997</v>
      </c>
      <c r="D114" s="12">
        <f t="shared" si="3"/>
        <v>10.106806301662827</v>
      </c>
    </row>
    <row r="115" spans="1:4" x14ac:dyDescent="0.2">
      <c r="A115" s="14" t="s">
        <v>117</v>
      </c>
      <c r="B115" s="26">
        <v>1.6719999999999999</v>
      </c>
      <c r="C115" s="12">
        <v>8.8539887144999998</v>
      </c>
      <c r="D115" s="12">
        <f t="shared" si="3"/>
        <v>12.633858169317728</v>
      </c>
    </row>
    <row r="116" spans="1:4" x14ac:dyDescent="0.2">
      <c r="A116" s="14" t="s">
        <v>118</v>
      </c>
      <c r="B116" s="26">
        <v>1.6843333332999999</v>
      </c>
      <c r="C116" s="12">
        <v>6.8919093562000002</v>
      </c>
      <c r="D116" s="12">
        <f t="shared" si="3"/>
        <v>9.7621352313734064</v>
      </c>
    </row>
    <row r="117" spans="1:4" x14ac:dyDescent="0.2">
      <c r="A117" s="14" t="s">
        <v>119</v>
      </c>
      <c r="B117" s="26">
        <v>1.7010000000000001</v>
      </c>
      <c r="C117" s="12">
        <v>6.5660024100000003</v>
      </c>
      <c r="D117" s="12">
        <f t="shared" si="3"/>
        <v>9.2093723020390126</v>
      </c>
    </row>
    <row r="118" spans="1:4" x14ac:dyDescent="0.2">
      <c r="A118" s="14" t="s">
        <v>120</v>
      </c>
      <c r="B118" s="26">
        <v>1.7143333332999999</v>
      </c>
      <c r="C118" s="12">
        <v>7.9565428560000004</v>
      </c>
      <c r="D118" s="12">
        <f t="shared" si="3"/>
        <v>11.072927155381572</v>
      </c>
    </row>
    <row r="119" spans="1:4" x14ac:dyDescent="0.2">
      <c r="A119" s="14" t="s">
        <v>121</v>
      </c>
      <c r="B119" s="26">
        <v>1.73</v>
      </c>
      <c r="C119" s="12">
        <v>10.256536981</v>
      </c>
      <c r="D119" s="12">
        <f t="shared" si="3"/>
        <v>14.144511504694727</v>
      </c>
    </row>
    <row r="120" spans="1:4" x14ac:dyDescent="0.2">
      <c r="A120" s="14" t="s">
        <v>122</v>
      </c>
      <c r="B120" s="26">
        <v>1.7423333333</v>
      </c>
      <c r="C120" s="12">
        <v>8.6930005916000006</v>
      </c>
      <c r="D120" s="12">
        <f t="shared" si="3"/>
        <v>11.903420340444059</v>
      </c>
    </row>
    <row r="121" spans="1:4" x14ac:dyDescent="0.2">
      <c r="A121" s="14" t="s">
        <v>123</v>
      </c>
      <c r="B121" s="26">
        <v>1.7589999999999999</v>
      </c>
      <c r="C121" s="12">
        <v>10.089315342000001</v>
      </c>
      <c r="D121" s="12">
        <f t="shared" si="3"/>
        <v>13.684507211871651</v>
      </c>
    </row>
    <row r="122" spans="1:4" x14ac:dyDescent="0.2">
      <c r="A122" s="14" t="s">
        <v>124</v>
      </c>
      <c r="B122" s="26">
        <v>1.7713333333000001</v>
      </c>
      <c r="C122" s="12">
        <v>10.706509938</v>
      </c>
      <c r="D122" s="12">
        <f t="shared" si="3"/>
        <v>14.420520465480616</v>
      </c>
    </row>
    <row r="123" spans="1:4" x14ac:dyDescent="0.2">
      <c r="A123" s="14" t="s">
        <v>125</v>
      </c>
      <c r="B123" s="26">
        <v>1.7763333333</v>
      </c>
      <c r="C123" s="12">
        <v>10.751646935</v>
      </c>
      <c r="D123" s="12">
        <f t="shared" si="3"/>
        <v>14.440553341011416</v>
      </c>
    </row>
    <row r="124" spans="1:4" x14ac:dyDescent="0.2">
      <c r="A124" s="14" t="s">
        <v>126</v>
      </c>
      <c r="B124" s="26">
        <v>1.7749999999999999</v>
      </c>
      <c r="C124" s="12">
        <v>7.6880911721</v>
      </c>
      <c r="D124" s="12">
        <f t="shared" si="3"/>
        <v>10.33364347382056</v>
      </c>
    </row>
    <row r="125" spans="1:4" x14ac:dyDescent="0.2">
      <c r="A125" s="14" t="s">
        <v>127</v>
      </c>
      <c r="B125" s="26">
        <v>1.7806666667</v>
      </c>
      <c r="C125" s="12">
        <v>7.2466451072</v>
      </c>
      <c r="D125" s="12">
        <f t="shared" si="3"/>
        <v>9.7092944083790833</v>
      </c>
    </row>
    <row r="126" spans="1:4" x14ac:dyDescent="0.2">
      <c r="A126" s="14" t="s">
        <v>128</v>
      </c>
      <c r="B126" s="26">
        <v>1.7946666667</v>
      </c>
      <c r="C126" s="12">
        <v>8.3003130616000007</v>
      </c>
      <c r="D126" s="12">
        <f t="shared" si="3"/>
        <v>11.034279550935306</v>
      </c>
    </row>
    <row r="127" spans="1:4" x14ac:dyDescent="0.2">
      <c r="A127" s="14" t="s">
        <v>129</v>
      </c>
      <c r="B127" s="26">
        <v>1.8043333333</v>
      </c>
      <c r="C127" s="12">
        <v>10.324056937</v>
      </c>
      <c r="D127" s="12">
        <f t="shared" si="3"/>
        <v>13.651077264652811</v>
      </c>
    </row>
    <row r="128" spans="1:4" x14ac:dyDescent="0.2">
      <c r="A128" s="14" t="s">
        <v>130</v>
      </c>
      <c r="B128" s="26">
        <v>1.8149999999999999</v>
      </c>
      <c r="C128" s="12">
        <v>8.0316893992999994</v>
      </c>
      <c r="D128" s="12">
        <f t="shared" si="3"/>
        <v>10.557560574155561</v>
      </c>
    </row>
    <row r="129" spans="1:4" x14ac:dyDescent="0.2">
      <c r="A129" s="14" t="s">
        <v>131</v>
      </c>
      <c r="B129" s="26">
        <v>1.8336666666999999</v>
      </c>
      <c r="C129" s="12">
        <v>8.7494200843000005</v>
      </c>
      <c r="D129" s="12">
        <f t="shared" si="3"/>
        <v>11.38392916145963</v>
      </c>
    </row>
    <row r="130" spans="1:4" x14ac:dyDescent="0.2">
      <c r="A130" s="14" t="s">
        <v>132</v>
      </c>
      <c r="B130" s="26">
        <v>1.8306666667</v>
      </c>
      <c r="C130" s="12">
        <v>10.729331695999999</v>
      </c>
      <c r="D130" s="12">
        <f t="shared" si="3"/>
        <v>13.982882361174756</v>
      </c>
    </row>
    <row r="131" spans="1:4" x14ac:dyDescent="0.2">
      <c r="A131" s="14" t="s">
        <v>133</v>
      </c>
      <c r="B131" s="26">
        <v>1.8443333333</v>
      </c>
      <c r="C131" s="12">
        <v>12.625594359000001</v>
      </c>
      <c r="D131" s="12">
        <f t="shared" si="3"/>
        <v>16.332238850462229</v>
      </c>
    </row>
    <row r="132" spans="1:4" x14ac:dyDescent="0.2">
      <c r="A132" s="14" t="s">
        <v>134</v>
      </c>
      <c r="B132" s="26">
        <v>1.8513333332999999</v>
      </c>
      <c r="C132" s="12">
        <v>9.7768076197999996</v>
      </c>
      <c r="D132" s="12">
        <f t="shared" si="3"/>
        <v>12.599280795377208</v>
      </c>
    </row>
    <row r="133" spans="1:4" x14ac:dyDescent="0.2">
      <c r="A133" s="14" t="s">
        <v>135</v>
      </c>
      <c r="B133" s="26">
        <v>1.867</v>
      </c>
      <c r="C133" s="12">
        <v>9.8382450862000006</v>
      </c>
      <c r="D133" s="12">
        <f t="shared" ref="D133:D164" si="4">C133*$B$181/B133</f>
        <v>12.572065224250464</v>
      </c>
    </row>
    <row r="134" spans="1:4" x14ac:dyDescent="0.2">
      <c r="A134" s="14" t="s">
        <v>136</v>
      </c>
      <c r="B134" s="26">
        <v>1.8816666666999999</v>
      </c>
      <c r="C134" s="12">
        <v>11.354012114</v>
      </c>
      <c r="D134" s="12">
        <f t="shared" si="4"/>
        <v>14.39593800799976</v>
      </c>
    </row>
    <row r="135" spans="1:4" x14ac:dyDescent="0.2">
      <c r="A135" s="14" t="s">
        <v>137</v>
      </c>
      <c r="B135" s="26">
        <v>1.8936666666999999</v>
      </c>
      <c r="C135" s="12">
        <v>13.527092732</v>
      </c>
      <c r="D135" s="12">
        <f t="shared" si="4"/>
        <v>17.042536735293041</v>
      </c>
    </row>
    <row r="136" spans="1:4" x14ac:dyDescent="0.2">
      <c r="A136" s="14" t="s">
        <v>138</v>
      </c>
      <c r="B136" s="26">
        <v>1.9139999999999999</v>
      </c>
      <c r="C136" s="12">
        <v>11.291872561</v>
      </c>
      <c r="D136" s="12">
        <f t="shared" si="4"/>
        <v>14.075289649186811</v>
      </c>
    </row>
    <row r="137" spans="1:4" x14ac:dyDescent="0.2">
      <c r="A137" s="14" t="s">
        <v>139</v>
      </c>
      <c r="B137" s="26">
        <v>1.9236666667</v>
      </c>
      <c r="C137" s="12">
        <v>10.872760166000001</v>
      </c>
      <c r="D137" s="12">
        <f t="shared" si="4"/>
        <v>13.484762283427125</v>
      </c>
    </row>
    <row r="138" spans="1:4" x14ac:dyDescent="0.2">
      <c r="A138" s="14" t="s">
        <v>140</v>
      </c>
      <c r="B138" s="26">
        <v>1.9366666667000001</v>
      </c>
      <c r="C138" s="12">
        <v>12.522113772000001</v>
      </c>
      <c r="D138" s="12">
        <f t="shared" si="4"/>
        <v>15.42609756364973</v>
      </c>
    </row>
    <row r="139" spans="1:4" x14ac:dyDescent="0.2">
      <c r="A139" s="14" t="s">
        <v>141</v>
      </c>
      <c r="B139" s="26">
        <v>1.966</v>
      </c>
      <c r="C139" s="12">
        <v>15.636551425</v>
      </c>
      <c r="D139" s="12">
        <f t="shared" si="4"/>
        <v>18.975392595910122</v>
      </c>
    </row>
    <row r="140" spans="1:4" x14ac:dyDescent="0.2">
      <c r="A140" s="14" t="s">
        <v>142</v>
      </c>
      <c r="B140" s="26">
        <v>1.9843333332999999</v>
      </c>
      <c r="C140" s="12">
        <v>15.169305442000001</v>
      </c>
      <c r="D140" s="12">
        <f t="shared" si="4"/>
        <v>18.238300813157959</v>
      </c>
    </row>
    <row r="141" spans="1:4" x14ac:dyDescent="0.2">
      <c r="A141" s="14" t="s">
        <v>143</v>
      </c>
      <c r="B141" s="26">
        <v>1.9946666666999999</v>
      </c>
      <c r="C141" s="12">
        <v>14.060256932</v>
      </c>
      <c r="D141" s="12">
        <f t="shared" si="4"/>
        <v>16.817298502729262</v>
      </c>
    </row>
    <row r="142" spans="1:4" x14ac:dyDescent="0.2">
      <c r="A142" s="14" t="s">
        <v>144</v>
      </c>
      <c r="B142" s="26">
        <v>2.0126666666999999</v>
      </c>
      <c r="C142" s="12">
        <v>13.964245328000001</v>
      </c>
      <c r="D142" s="12">
        <f t="shared" si="4"/>
        <v>16.553084123555479</v>
      </c>
    </row>
    <row r="143" spans="1:4" x14ac:dyDescent="0.2">
      <c r="A143" s="14" t="s">
        <v>145</v>
      </c>
      <c r="B143" s="26">
        <v>2.0316666667000001</v>
      </c>
      <c r="C143" s="12">
        <v>15.859369933</v>
      </c>
      <c r="D143" s="12">
        <f t="shared" si="4"/>
        <v>18.623734871887223</v>
      </c>
    </row>
    <row r="144" spans="1:4" x14ac:dyDescent="0.2">
      <c r="A144" s="14" t="s">
        <v>146</v>
      </c>
      <c r="B144" s="26">
        <v>2.0233333333000001</v>
      </c>
      <c r="C144" s="12">
        <v>12.500345907</v>
      </c>
      <c r="D144" s="12">
        <f t="shared" si="4"/>
        <v>14.739674759816289</v>
      </c>
    </row>
    <row r="145" spans="1:4" x14ac:dyDescent="0.2">
      <c r="A145" s="14" t="s">
        <v>147</v>
      </c>
      <c r="B145" s="26">
        <v>2.0431699999999999</v>
      </c>
      <c r="C145" s="12">
        <v>12.324631611999999</v>
      </c>
      <c r="D145" s="12">
        <f t="shared" si="4"/>
        <v>14.391390242311285</v>
      </c>
    </row>
    <row r="146" spans="1:4" x14ac:dyDescent="0.2">
      <c r="A146" s="14" t="s">
        <v>148</v>
      </c>
      <c r="B146" s="26">
        <v>2.0663100000000001</v>
      </c>
      <c r="C146" s="12">
        <v>14.237018304999999</v>
      </c>
      <c r="D146" s="12">
        <f t="shared" si="4"/>
        <v>16.438298863188862</v>
      </c>
    </row>
    <row r="147" spans="1:4" x14ac:dyDescent="0.2">
      <c r="A147" s="14" t="s">
        <v>149</v>
      </c>
      <c r="B147" s="26">
        <v>2.0793900000000001</v>
      </c>
      <c r="C147" s="12">
        <v>16.481205973000002</v>
      </c>
      <c r="D147" s="12">
        <f t="shared" si="4"/>
        <v>18.909774157594061</v>
      </c>
    </row>
    <row r="148" spans="1:4" x14ac:dyDescent="0.2">
      <c r="A148" s="14" t="s">
        <v>150</v>
      </c>
      <c r="B148" s="26">
        <v>2.1048966667000002</v>
      </c>
      <c r="C148" s="12">
        <v>12.858624644000001</v>
      </c>
      <c r="D148" s="12">
        <f t="shared" si="4"/>
        <v>14.574613436607722</v>
      </c>
    </row>
    <row r="149" spans="1:4" x14ac:dyDescent="0.2">
      <c r="A149" s="14" t="s">
        <v>151</v>
      </c>
      <c r="B149" s="26">
        <v>2.1276966666999999</v>
      </c>
      <c r="C149" s="12">
        <v>12.605657901000001</v>
      </c>
      <c r="D149" s="12">
        <f t="shared" si="4"/>
        <v>14.134781836275083</v>
      </c>
    </row>
    <row r="150" spans="1:4" x14ac:dyDescent="0.2">
      <c r="A150" s="14" t="s">
        <v>152</v>
      </c>
      <c r="B150" s="26">
        <v>2.1553766667000001</v>
      </c>
      <c r="C150" s="12">
        <v>15.88119442</v>
      </c>
      <c r="D150" s="12">
        <f t="shared" si="4"/>
        <v>17.578964599477132</v>
      </c>
    </row>
    <row r="151" spans="1:4" x14ac:dyDescent="0.2">
      <c r="A151" s="14" t="s">
        <v>153</v>
      </c>
      <c r="B151" s="26">
        <v>2.1886100000000002</v>
      </c>
      <c r="C151" s="12">
        <v>19.776655492</v>
      </c>
      <c r="D151" s="12">
        <f t="shared" si="4"/>
        <v>21.55846202210153</v>
      </c>
    </row>
    <row r="152" spans="1:4" x14ac:dyDescent="0.2">
      <c r="A152" s="14" t="s">
        <v>154</v>
      </c>
      <c r="B152" s="26">
        <v>2.1384866667</v>
      </c>
      <c r="C152" s="12">
        <v>13.532172959</v>
      </c>
      <c r="D152" s="12">
        <f t="shared" si="4"/>
        <v>15.097126682913053</v>
      </c>
    </row>
    <row r="153" spans="1:4" x14ac:dyDescent="0.2">
      <c r="A153" s="14" t="s">
        <v>155</v>
      </c>
      <c r="B153" s="26">
        <v>2.1237766667</v>
      </c>
      <c r="C153" s="12">
        <v>12.281649222</v>
      </c>
      <c r="D153" s="12">
        <f t="shared" si="4"/>
        <v>13.796888367165483</v>
      </c>
    </row>
    <row r="154" spans="1:4" x14ac:dyDescent="0.2">
      <c r="A154" s="14" t="s">
        <v>156</v>
      </c>
      <c r="B154" s="26">
        <v>2.1350699999999998</v>
      </c>
      <c r="C154" s="12">
        <v>12.501107147000001</v>
      </c>
      <c r="D154" s="12">
        <f t="shared" si="4"/>
        <v>13.969139853439943</v>
      </c>
    </row>
    <row r="155" spans="1:4" x14ac:dyDescent="0.2">
      <c r="A155" s="14" t="s">
        <v>157</v>
      </c>
      <c r="B155" s="26">
        <v>2.1534399999999998</v>
      </c>
      <c r="C155" s="12">
        <v>15.217545757</v>
      </c>
      <c r="D155" s="12">
        <f t="shared" si="4"/>
        <v>16.859517700454887</v>
      </c>
    </row>
    <row r="156" spans="1:4" x14ac:dyDescent="0.2">
      <c r="A156" s="14" t="s">
        <v>158</v>
      </c>
      <c r="B156" s="26">
        <v>2.1703000000000001</v>
      </c>
      <c r="C156" s="12">
        <v>10.952025391999999</v>
      </c>
      <c r="D156" s="12">
        <f t="shared" si="4"/>
        <v>12.039486878372589</v>
      </c>
    </row>
    <row r="157" spans="1:4" x14ac:dyDescent="0.2">
      <c r="A157" s="14" t="s">
        <v>159</v>
      </c>
      <c r="B157" s="26">
        <v>2.1734066667</v>
      </c>
      <c r="C157" s="12">
        <v>10.712775365000001</v>
      </c>
      <c r="D157" s="12">
        <f t="shared" si="4"/>
        <v>11.759647656516291</v>
      </c>
    </row>
    <row r="158" spans="1:4" x14ac:dyDescent="0.2">
      <c r="A158" s="14" t="s">
        <v>160</v>
      </c>
      <c r="B158" s="26">
        <v>2.1732</v>
      </c>
      <c r="C158" s="12">
        <v>12.923139136</v>
      </c>
      <c r="D158" s="12">
        <f t="shared" si="4"/>
        <v>14.187361337250255</v>
      </c>
    </row>
    <row r="159" spans="1:4" x14ac:dyDescent="0.2">
      <c r="A159" s="14" t="s">
        <v>161</v>
      </c>
      <c r="B159" s="26">
        <v>2.1798999999999999</v>
      </c>
      <c r="C159" s="12">
        <v>16.147674498000001</v>
      </c>
      <c r="D159" s="12">
        <f t="shared" si="4"/>
        <v>17.672855280806647</v>
      </c>
    </row>
    <row r="160" spans="1:4" x14ac:dyDescent="0.2">
      <c r="A160" s="14" t="s">
        <v>162</v>
      </c>
      <c r="B160" s="26">
        <v>2.1966833333000002</v>
      </c>
      <c r="C160" s="12">
        <v>10.708874521</v>
      </c>
      <c r="D160" s="12">
        <f t="shared" si="4"/>
        <v>11.63080249638079</v>
      </c>
    </row>
    <row r="161" spans="1:5" x14ac:dyDescent="0.2">
      <c r="A161" s="14" t="s">
        <v>163</v>
      </c>
      <c r="B161" s="26">
        <v>2.2195100000000001</v>
      </c>
      <c r="C161" s="12">
        <v>10.114185715</v>
      </c>
      <c r="D161" s="12">
        <f t="shared" si="4"/>
        <v>10.871941925066405</v>
      </c>
    </row>
    <row r="162" spans="1:5" x14ac:dyDescent="0.2">
      <c r="A162" s="14" t="s">
        <v>164</v>
      </c>
      <c r="B162" s="26">
        <v>2.2465466667</v>
      </c>
      <c r="C162" s="12">
        <v>12.312851985</v>
      </c>
      <c r="D162" s="12">
        <f t="shared" si="4"/>
        <v>13.0760484301695</v>
      </c>
    </row>
    <row r="163" spans="1:5" x14ac:dyDescent="0.2">
      <c r="A163" s="14" t="s">
        <v>165</v>
      </c>
      <c r="B163" s="26">
        <v>2.2612533333</v>
      </c>
      <c r="C163" s="12">
        <v>16.131138433</v>
      </c>
      <c r="D163" s="12">
        <f t="shared" si="4"/>
        <v>17.019590411275598</v>
      </c>
    </row>
    <row r="164" spans="1:5" x14ac:dyDescent="0.2">
      <c r="A164" s="14" t="s">
        <v>166</v>
      </c>
      <c r="B164" s="26">
        <v>2.2699666666999998</v>
      </c>
      <c r="C164" s="12">
        <v>10.638284912</v>
      </c>
      <c r="D164" s="12">
        <f t="shared" si="4"/>
        <v>11.181123477380247</v>
      </c>
    </row>
    <row r="165" spans="1:5" x14ac:dyDescent="0.2">
      <c r="A165" s="14" t="s">
        <v>213</v>
      </c>
      <c r="B165" s="26">
        <v>2.2817866667</v>
      </c>
      <c r="C165" s="12">
        <v>9.7857000869000004</v>
      </c>
      <c r="D165" s="12">
        <f t="shared" ref="D165:D180" si="5">C165*$B$181/B165</f>
        <v>10.231755871503303</v>
      </c>
    </row>
    <row r="166" spans="1:5" x14ac:dyDescent="0.2">
      <c r="A166" s="14" t="s">
        <v>214</v>
      </c>
      <c r="B166" s="26">
        <v>2.2896433332999999</v>
      </c>
      <c r="C166" s="12">
        <v>12.192221701999999</v>
      </c>
      <c r="D166" s="12">
        <f t="shared" si="5"/>
        <v>12.704229232865206</v>
      </c>
    </row>
    <row r="167" spans="1:5" x14ac:dyDescent="0.2">
      <c r="A167" s="14" t="s">
        <v>215</v>
      </c>
      <c r="B167" s="26">
        <v>2.2993899999999998</v>
      </c>
      <c r="C167" s="12">
        <v>15.280216040999999</v>
      </c>
      <c r="D167" s="12">
        <f t="shared" si="5"/>
        <v>15.85441282677303</v>
      </c>
    </row>
    <row r="168" spans="1:5" x14ac:dyDescent="0.2">
      <c r="A168" s="18" t="s">
        <v>216</v>
      </c>
      <c r="B168" s="26">
        <v>2.3131366667000002</v>
      </c>
      <c r="C168" s="12">
        <v>10.207333637</v>
      </c>
      <c r="D168" s="12">
        <f t="shared" si="5"/>
        <v>10.52796236054756</v>
      </c>
    </row>
    <row r="169" spans="1:5" x14ac:dyDescent="0.2">
      <c r="A169" s="14" t="s">
        <v>243</v>
      </c>
      <c r="B169" s="26">
        <v>2.3199833333000002</v>
      </c>
      <c r="C169" s="12">
        <v>9.2422964114999999</v>
      </c>
      <c r="D169" s="12">
        <f t="shared" ref="D169:D176" si="6">C169*$B$181/B169</f>
        <v>9.5044794041715246</v>
      </c>
    </row>
    <row r="170" spans="1:5" x14ac:dyDescent="0.2">
      <c r="A170" s="14" t="s">
        <v>244</v>
      </c>
      <c r="B170" s="26">
        <v>2.3223033332999998</v>
      </c>
      <c r="C170" s="12">
        <v>11.876722474999999</v>
      </c>
      <c r="D170" s="12">
        <f t="shared" si="6"/>
        <v>12.201436637349333</v>
      </c>
    </row>
    <row r="171" spans="1:5" x14ac:dyDescent="0.2">
      <c r="A171" s="14" t="s">
        <v>245</v>
      </c>
      <c r="B171" s="26">
        <v>2.3347600000000002</v>
      </c>
      <c r="C171" s="12">
        <v>16.134832785</v>
      </c>
      <c r="D171" s="12">
        <f t="shared" si="6"/>
        <v>16.48752742000114</v>
      </c>
      <c r="E171" s="10" t="s">
        <v>182</v>
      </c>
    </row>
    <row r="172" spans="1:5" x14ac:dyDescent="0.2">
      <c r="A172" s="14" t="s">
        <v>246</v>
      </c>
      <c r="B172" s="26">
        <v>2.3413633332999999</v>
      </c>
      <c r="C172" s="12">
        <v>9.9259103690000003</v>
      </c>
      <c r="D172" s="12">
        <f t="shared" si="6"/>
        <v>10.114276976116138</v>
      </c>
      <c r="E172" s="10" t="s">
        <v>183</v>
      </c>
    </row>
    <row r="173" spans="1:5" x14ac:dyDescent="0.2">
      <c r="A173" s="14" t="s">
        <v>247</v>
      </c>
      <c r="B173" s="26">
        <v>2.3524733332999999</v>
      </c>
      <c r="C173" s="12">
        <v>9.8132301718000008</v>
      </c>
      <c r="D173" s="12">
        <f t="shared" si="6"/>
        <v>9.9522340846760571</v>
      </c>
      <c r="E173" s="22">
        <f>MAX('Natural Gas-M'!E437:E439)</f>
        <v>0</v>
      </c>
    </row>
    <row r="174" spans="1:5" x14ac:dyDescent="0.2">
      <c r="A174" s="14" t="s">
        <v>248</v>
      </c>
      <c r="B174" s="26">
        <v>2.3700999999999999</v>
      </c>
      <c r="C174" s="12">
        <v>13.173137027999999</v>
      </c>
      <c r="D174" s="12">
        <f t="shared" si="6"/>
        <v>13.260376198833082</v>
      </c>
      <c r="E174" s="22">
        <f>MAX('Natural Gas-M'!E440:E442)</f>
        <v>0</v>
      </c>
    </row>
    <row r="175" spans="1:5" x14ac:dyDescent="0.2">
      <c r="A175" s="14" t="s">
        <v>249</v>
      </c>
      <c r="B175" s="26">
        <v>2.3785420247000002</v>
      </c>
      <c r="C175" s="12">
        <v>17.004218082000001</v>
      </c>
      <c r="D175" s="12">
        <f t="shared" si="6"/>
        <v>17.056076815914192</v>
      </c>
      <c r="E175" s="22">
        <f>MAX('Natural Gas-M'!E443:E445)</f>
        <v>1</v>
      </c>
    </row>
    <row r="176" spans="1:5" x14ac:dyDescent="0.2">
      <c r="A176" s="18" t="s">
        <v>250</v>
      </c>
      <c r="B176" s="26">
        <v>2.3892600000000002</v>
      </c>
      <c r="C176" s="12">
        <v>11.061694404000001</v>
      </c>
      <c r="D176" s="12">
        <f t="shared" si="6"/>
        <v>11.045656924020651</v>
      </c>
      <c r="E176" s="22">
        <f>MAX('Natural Gas-M'!E446:E448)</f>
        <v>1</v>
      </c>
    </row>
    <row r="177" spans="1:5" x14ac:dyDescent="0.2">
      <c r="A177" s="14" t="s">
        <v>251</v>
      </c>
      <c r="B177" s="26">
        <v>2.399864</v>
      </c>
      <c r="C177" s="12">
        <v>10.005856276999999</v>
      </c>
      <c r="D177" s="12">
        <f t="shared" si="5"/>
        <v>9.9472019590449676</v>
      </c>
      <c r="E177" s="22">
        <f>MAX('Natural Gas-M'!E449:E451)</f>
        <v>1</v>
      </c>
    </row>
    <row r="178" spans="1:5" x14ac:dyDescent="0.2">
      <c r="A178" s="14" t="s">
        <v>252</v>
      </c>
      <c r="B178" s="26">
        <v>2.4090076667</v>
      </c>
      <c r="C178" s="12">
        <v>12.545113531</v>
      </c>
      <c r="D178" s="12">
        <f t="shared" si="5"/>
        <v>12.42423679074698</v>
      </c>
      <c r="E178" s="22">
        <f>MAX('Natural Gas-M'!E452:E454)</f>
        <v>1</v>
      </c>
    </row>
    <row r="179" spans="1:5" x14ac:dyDescent="0.2">
      <c r="A179" s="14" t="s">
        <v>253</v>
      </c>
      <c r="B179" s="26">
        <v>2.4185743333</v>
      </c>
      <c r="C179" s="12">
        <v>16.510041823000002</v>
      </c>
      <c r="D179" s="12">
        <f t="shared" si="5"/>
        <v>16.286285353653518</v>
      </c>
      <c r="E179" s="22">
        <f>MAX('Natural Gas-M'!E455:E457)</f>
        <v>1</v>
      </c>
    </row>
    <row r="180" spans="1:5" x14ac:dyDescent="0.2">
      <c r="A180" s="18" t="s">
        <v>254</v>
      </c>
      <c r="B180" s="26">
        <v>2.4284150000000002</v>
      </c>
      <c r="C180" s="12">
        <v>10.98667957</v>
      </c>
      <c r="D180" s="12">
        <f t="shared" si="5"/>
        <v>10.793861910500354</v>
      </c>
      <c r="E180" s="22">
        <f>MAX('Natural Gas-M'!E458:E460)</f>
        <v>1</v>
      </c>
    </row>
    <row r="181" spans="1:5" x14ac:dyDescent="0.2">
      <c r="A181" s="15" t="str">
        <f>"Base CPI ("&amp;TEXT('Notes and Sources'!$G$7,"m/yyyy")&amp;")"</f>
        <v>Base CPI (10/2014)</v>
      </c>
      <c r="B181" s="28">
        <v>2.385796</v>
      </c>
      <c r="C181" s="16"/>
      <c r="D181" s="16"/>
      <c r="E181" s="20"/>
    </row>
    <row r="182" spans="1:5" x14ac:dyDescent="0.2">
      <c r="A182" s="41" t="str">
        <f>A1&amp;" "&amp;TEXT(C1,"Mmmm yyyy")</f>
        <v>EIA Short-Term Energy Outlook, October 2014</v>
      </c>
      <c r="B182" s="41"/>
      <c r="C182" s="41"/>
      <c r="D182" s="41"/>
      <c r="E182" s="41"/>
    </row>
    <row r="183" spans="1:5" x14ac:dyDescent="0.2">
      <c r="A183" s="36" t="s">
        <v>184</v>
      </c>
      <c r="B183" s="36"/>
      <c r="C183" s="36"/>
      <c r="D183" s="36"/>
      <c r="E183" s="36"/>
    </row>
    <row r="184" spans="1:5" x14ac:dyDescent="0.2">
      <c r="A184" s="36" t="s">
        <v>207</v>
      </c>
      <c r="B184" s="36"/>
      <c r="C184" s="36"/>
      <c r="D184" s="36"/>
      <c r="E184" s="36"/>
    </row>
    <row r="185" spans="1:5" x14ac:dyDescent="0.2">
      <c r="A185" s="34" t="str">
        <f>"Real Price ("&amp;TEXT($C$1,"mmm yyyy")&amp;" $)"</f>
        <v>Real Price (Oct 2014 $)</v>
      </c>
      <c r="B185" s="34"/>
      <c r="C185" s="34"/>
      <c r="D185" s="34"/>
      <c r="E185" s="34"/>
    </row>
    <row r="186" spans="1:5" x14ac:dyDescent="0.2">
      <c r="A186" s="37" t="s">
        <v>167</v>
      </c>
      <c r="B186" s="37"/>
      <c r="C186" s="37"/>
      <c r="D186" s="37"/>
      <c r="E186" s="37"/>
    </row>
  </sheetData>
  <mergeCells count="7">
    <mergeCell ref="A184:E184"/>
    <mergeCell ref="A186:E186"/>
    <mergeCell ref="C39:D39"/>
    <mergeCell ref="A1:B1"/>
    <mergeCell ref="C1:D1"/>
    <mergeCell ref="A182:E182"/>
    <mergeCell ref="A183:E183"/>
  </mergeCells>
  <phoneticPr fontId="3" type="noConversion"/>
  <conditionalFormatting sqref="B161:D162 B173:D180">
    <cfRule type="expression" dxfId="15" priority="2" stopIfTrue="1">
      <formula>$E161=1</formula>
    </cfRule>
  </conditionalFormatting>
  <conditionalFormatting sqref="B163:D164 B167:D168 B171:D172">
    <cfRule type="expression" dxfId="14" priority="3" stopIfTrue="1">
      <formula>#REF!=1</formula>
    </cfRule>
  </conditionalFormatting>
  <conditionalFormatting sqref="B166:D166 B169:D170">
    <cfRule type="expression" dxfId="13" priority="9" stopIfTrue="1">
      <formula>#REF!=1</formula>
    </cfRule>
  </conditionalFormatting>
  <conditionalFormatting sqref="B165:D165">
    <cfRule type="expression" dxfId="12" priority="16" stopIfTrue="1">
      <formula>$E169=1</formula>
    </cfRule>
  </conditionalFormatting>
  <conditionalFormatting sqref="B169:D172">
    <cfRule type="expression" dxfId="11" priority="17" stopIfTrue="1">
      <formula>#REF!=1</formula>
    </cfRule>
  </conditionalFormatting>
  <hyperlinks>
    <hyperlink ref="A3" location="Contents!B4" display="Return to Contents"/>
    <hyperlink ref="A186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6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39" t="s">
        <v>168</v>
      </c>
      <c r="B1" s="39"/>
      <c r="C1" s="40">
        <f>'Notes and Sources'!$G$7</f>
        <v>41919</v>
      </c>
      <c r="D1" s="40"/>
    </row>
    <row r="2" spans="1:4" ht="15.75" x14ac:dyDescent="0.25">
      <c r="A2" s="11" t="s">
        <v>188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8" t="s">
        <v>186</v>
      </c>
      <c r="D39" s="38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29587</v>
      </c>
      <c r="B41" s="26">
        <v>0.872</v>
      </c>
      <c r="C41" s="12">
        <v>3.94</v>
      </c>
      <c r="D41" s="12">
        <f t="shared" ref="D41:D92" si="0">C41*$B$461/B41</f>
        <v>10.779858073394497</v>
      </c>
    </row>
    <row r="42" spans="1:4" x14ac:dyDescent="0.2">
      <c r="A42" s="13">
        <v>29618</v>
      </c>
      <c r="B42" s="26">
        <v>0.88</v>
      </c>
      <c r="C42" s="12">
        <v>3.99</v>
      </c>
      <c r="D42" s="12">
        <f t="shared" si="0"/>
        <v>10.817415954545456</v>
      </c>
    </row>
    <row r="43" spans="1:4" x14ac:dyDescent="0.2">
      <c r="A43" s="13">
        <v>29646</v>
      </c>
      <c r="B43" s="26">
        <v>0.88600000000000001</v>
      </c>
      <c r="C43" s="12">
        <v>4.0599999999999996</v>
      </c>
      <c r="D43" s="12">
        <f t="shared" si="0"/>
        <v>10.932654356659143</v>
      </c>
    </row>
    <row r="44" spans="1:4" x14ac:dyDescent="0.2">
      <c r="A44" s="13">
        <v>29677</v>
      </c>
      <c r="B44" s="26">
        <v>0.89100000000000001</v>
      </c>
      <c r="C44" s="12">
        <v>4.1100000000000003</v>
      </c>
      <c r="D44" s="12">
        <f t="shared" si="0"/>
        <v>11.005186936026936</v>
      </c>
    </row>
    <row r="45" spans="1:4" x14ac:dyDescent="0.2">
      <c r="A45" s="13">
        <v>29707</v>
      </c>
      <c r="B45" s="26">
        <v>0.89700000000000002</v>
      </c>
      <c r="C45" s="12">
        <v>4.29</v>
      </c>
      <c r="D45" s="12">
        <f t="shared" si="0"/>
        <v>11.410328695652174</v>
      </c>
    </row>
    <row r="46" spans="1:4" x14ac:dyDescent="0.2">
      <c r="A46" s="13">
        <v>29738</v>
      </c>
      <c r="B46" s="26">
        <v>0.90500000000000003</v>
      </c>
      <c r="C46" s="12">
        <v>4.3</v>
      </c>
      <c r="D46" s="12">
        <f t="shared" si="0"/>
        <v>11.335826298342541</v>
      </c>
    </row>
    <row r="47" spans="1:4" x14ac:dyDescent="0.2">
      <c r="A47" s="13">
        <v>29768</v>
      </c>
      <c r="B47" s="26">
        <v>0.91500000000000004</v>
      </c>
      <c r="C47" s="12">
        <v>4.32</v>
      </c>
      <c r="D47" s="12">
        <f t="shared" si="0"/>
        <v>11.264086032786885</v>
      </c>
    </row>
    <row r="48" spans="1:4" x14ac:dyDescent="0.2">
      <c r="A48" s="13">
        <v>29799</v>
      </c>
      <c r="B48" s="26">
        <v>0.92200000000000004</v>
      </c>
      <c r="C48" s="12">
        <v>4.3</v>
      </c>
      <c r="D48" s="12">
        <f t="shared" si="0"/>
        <v>11.12681431670282</v>
      </c>
    </row>
    <row r="49" spans="1:4" x14ac:dyDescent="0.2">
      <c r="A49" s="13">
        <v>29830</v>
      </c>
      <c r="B49" s="26">
        <v>0.93100000000000005</v>
      </c>
      <c r="C49" s="12">
        <v>4.47</v>
      </c>
      <c r="D49" s="12">
        <f t="shared" si="0"/>
        <v>11.454895939849623</v>
      </c>
    </row>
    <row r="50" spans="1:4" x14ac:dyDescent="0.2">
      <c r="A50" s="13">
        <v>29860</v>
      </c>
      <c r="B50" s="26">
        <v>0.93400000000000005</v>
      </c>
      <c r="C50" s="12">
        <v>4.5</v>
      </c>
      <c r="D50" s="12">
        <f t="shared" si="0"/>
        <v>11.494734475374731</v>
      </c>
    </row>
    <row r="51" spans="1:4" x14ac:dyDescent="0.2">
      <c r="A51" s="13">
        <v>29891</v>
      </c>
      <c r="B51" s="26">
        <v>0.93799999999999994</v>
      </c>
      <c r="C51" s="12">
        <v>4.53</v>
      </c>
      <c r="D51" s="12">
        <f t="shared" si="0"/>
        <v>11.522021194029852</v>
      </c>
    </row>
    <row r="52" spans="1:4" x14ac:dyDescent="0.2">
      <c r="A52" s="13">
        <v>29921</v>
      </c>
      <c r="B52" s="26">
        <v>0.94099999999999995</v>
      </c>
      <c r="C52" s="12">
        <v>4.55</v>
      </c>
      <c r="D52" s="12">
        <f t="shared" si="0"/>
        <v>11.535995536663126</v>
      </c>
    </row>
    <row r="53" spans="1:4" x14ac:dyDescent="0.2">
      <c r="A53" s="13">
        <v>29952</v>
      </c>
      <c r="B53" s="26">
        <v>0.94399999999999995</v>
      </c>
      <c r="C53" s="12">
        <v>4.6500000000000004</v>
      </c>
      <c r="D53" s="12">
        <f t="shared" ref="D53:D64" si="1">C53*$B$461/B53</f>
        <v>11.752067161016951</v>
      </c>
    </row>
    <row r="54" spans="1:4" x14ac:dyDescent="0.2">
      <c r="A54" s="13">
        <v>29983</v>
      </c>
      <c r="B54" s="26">
        <v>0.94699999999999995</v>
      </c>
      <c r="C54" s="12">
        <v>4.6900000000000004</v>
      </c>
      <c r="D54" s="12">
        <f t="shared" si="1"/>
        <v>11.815610601900742</v>
      </c>
    </row>
    <row r="55" spans="1:4" x14ac:dyDescent="0.2">
      <c r="A55" s="13">
        <v>30011</v>
      </c>
      <c r="B55" s="26">
        <v>0.94699999999999995</v>
      </c>
      <c r="C55" s="12">
        <v>4.78</v>
      </c>
      <c r="D55" s="12">
        <f t="shared" si="1"/>
        <v>12.042349398099262</v>
      </c>
    </row>
    <row r="56" spans="1:4" x14ac:dyDescent="0.2">
      <c r="A56" s="13">
        <v>30042</v>
      </c>
      <c r="B56" s="26">
        <v>0.95</v>
      </c>
      <c r="C56" s="12">
        <v>4.8600000000000003</v>
      </c>
      <c r="D56" s="12">
        <f t="shared" si="1"/>
        <v>12.205230063157897</v>
      </c>
    </row>
    <row r="57" spans="1:4" x14ac:dyDescent="0.2">
      <c r="A57" s="13">
        <v>30072</v>
      </c>
      <c r="B57" s="26">
        <v>0.95899999999999996</v>
      </c>
      <c r="C57" s="12">
        <v>5.17</v>
      </c>
      <c r="D57" s="12">
        <f t="shared" si="1"/>
        <v>12.861903357664234</v>
      </c>
    </row>
    <row r="58" spans="1:4" x14ac:dyDescent="0.2">
      <c r="A58" s="13">
        <v>30103</v>
      </c>
      <c r="B58" s="26">
        <v>0.97</v>
      </c>
      <c r="C58" s="12">
        <v>5.2</v>
      </c>
      <c r="D58" s="12">
        <f t="shared" si="1"/>
        <v>12.789834226804125</v>
      </c>
    </row>
    <row r="59" spans="1:4" x14ac:dyDescent="0.2">
      <c r="A59" s="13">
        <v>30133</v>
      </c>
      <c r="B59" s="26">
        <v>0.97499999999999998</v>
      </c>
      <c r="C59" s="12">
        <v>5.23</v>
      </c>
      <c r="D59" s="12">
        <f t="shared" si="1"/>
        <v>12.797654441025642</v>
      </c>
    </row>
    <row r="60" spans="1:4" x14ac:dyDescent="0.2">
      <c r="A60" s="13">
        <v>30164</v>
      </c>
      <c r="B60" s="26">
        <v>0.97699999999999998</v>
      </c>
      <c r="C60" s="12">
        <v>5.23</v>
      </c>
      <c r="D60" s="12">
        <f t="shared" si="1"/>
        <v>12.771456581371547</v>
      </c>
    </row>
    <row r="61" spans="1:4" x14ac:dyDescent="0.2">
      <c r="A61" s="13">
        <v>30195</v>
      </c>
      <c r="B61" s="26">
        <v>0.97699999999999998</v>
      </c>
      <c r="C61" s="12">
        <v>5.41</v>
      </c>
      <c r="D61" s="12">
        <f t="shared" si="1"/>
        <v>13.211009580348005</v>
      </c>
    </row>
    <row r="62" spans="1:4" x14ac:dyDescent="0.2">
      <c r="A62" s="13">
        <v>30225</v>
      </c>
      <c r="B62" s="26">
        <v>0.98099999999999998</v>
      </c>
      <c r="C62" s="12">
        <v>5.66</v>
      </c>
      <c r="D62" s="12">
        <f t="shared" si="1"/>
        <v>13.765143078491336</v>
      </c>
    </row>
    <row r="63" spans="1:4" x14ac:dyDescent="0.2">
      <c r="A63" s="13">
        <v>30256</v>
      </c>
      <c r="B63" s="26">
        <v>0.98</v>
      </c>
      <c r="C63" s="12">
        <v>5.68</v>
      </c>
      <c r="D63" s="12">
        <f t="shared" si="1"/>
        <v>13.827878857142856</v>
      </c>
    </row>
    <row r="64" spans="1:4" x14ac:dyDescent="0.2">
      <c r="A64" s="13">
        <v>30286</v>
      </c>
      <c r="B64" s="26">
        <v>0.97699999999999998</v>
      </c>
      <c r="C64" s="12">
        <v>5.74</v>
      </c>
      <c r="D64" s="12">
        <f t="shared" si="1"/>
        <v>14.016856745138179</v>
      </c>
    </row>
    <row r="65" spans="1:4" x14ac:dyDescent="0.2">
      <c r="A65" s="13">
        <v>30317</v>
      </c>
      <c r="B65" s="26">
        <v>0.97899999999999998</v>
      </c>
      <c r="C65" s="12">
        <v>5.86</v>
      </c>
      <c r="D65" s="12">
        <f t="shared" si="0"/>
        <v>14.280658386108275</v>
      </c>
    </row>
    <row r="66" spans="1:4" x14ac:dyDescent="0.2">
      <c r="A66" s="13">
        <v>30348</v>
      </c>
      <c r="B66" s="26">
        <v>0.98</v>
      </c>
      <c r="C66" s="12">
        <v>5.87</v>
      </c>
      <c r="D66" s="12">
        <f t="shared" si="0"/>
        <v>14.290431142857143</v>
      </c>
    </row>
    <row r="67" spans="1:4" x14ac:dyDescent="0.2">
      <c r="A67" s="13">
        <v>30376</v>
      </c>
      <c r="B67" s="26">
        <v>0.98099999999999998</v>
      </c>
      <c r="C67" s="12">
        <v>6</v>
      </c>
      <c r="D67" s="12">
        <f t="shared" si="0"/>
        <v>14.592024464831805</v>
      </c>
    </row>
    <row r="68" spans="1:4" x14ac:dyDescent="0.2">
      <c r="A68" s="13">
        <v>30407</v>
      </c>
      <c r="B68" s="26">
        <v>0.98799999999999999</v>
      </c>
      <c r="C68" s="12">
        <v>6.06</v>
      </c>
      <c r="D68" s="12">
        <f t="shared" si="0"/>
        <v>14.633526072874494</v>
      </c>
    </row>
    <row r="69" spans="1:4" x14ac:dyDescent="0.2">
      <c r="A69" s="13">
        <v>30437</v>
      </c>
      <c r="B69" s="26">
        <v>0.99199999999999999</v>
      </c>
      <c r="C69" s="12">
        <v>6.22</v>
      </c>
      <c r="D69" s="12">
        <f t="shared" si="0"/>
        <v>14.959325725806451</v>
      </c>
    </row>
    <row r="70" spans="1:4" x14ac:dyDescent="0.2">
      <c r="A70" s="13">
        <v>30468</v>
      </c>
      <c r="B70" s="26">
        <v>0.99399999999999999</v>
      </c>
      <c r="C70" s="12">
        <v>6.2</v>
      </c>
      <c r="D70" s="12">
        <f t="shared" si="0"/>
        <v>14.881222535211268</v>
      </c>
    </row>
    <row r="71" spans="1:4" x14ac:dyDescent="0.2">
      <c r="A71" s="13">
        <v>30498</v>
      </c>
      <c r="B71" s="26">
        <v>0.998</v>
      </c>
      <c r="C71" s="12">
        <v>6.21</v>
      </c>
      <c r="D71" s="12">
        <f t="shared" si="0"/>
        <v>14.845484128256514</v>
      </c>
    </row>
    <row r="72" spans="1:4" x14ac:dyDescent="0.2">
      <c r="A72" s="13">
        <v>30529</v>
      </c>
      <c r="B72" s="26">
        <v>1.0009999999999999</v>
      </c>
      <c r="C72" s="12">
        <v>6.18</v>
      </c>
      <c r="D72" s="12">
        <f t="shared" si="0"/>
        <v>14.729489790209792</v>
      </c>
    </row>
    <row r="73" spans="1:4" x14ac:dyDescent="0.2">
      <c r="A73" s="13">
        <v>30560</v>
      </c>
      <c r="B73" s="26">
        <v>1.004</v>
      </c>
      <c r="C73" s="12">
        <v>6.19</v>
      </c>
      <c r="D73" s="12">
        <f t="shared" si="0"/>
        <v>14.709240278884462</v>
      </c>
    </row>
    <row r="74" spans="1:4" x14ac:dyDescent="0.2">
      <c r="A74" s="13">
        <v>30590</v>
      </c>
      <c r="B74" s="26">
        <v>1.008</v>
      </c>
      <c r="C74" s="12">
        <v>6.7</v>
      </c>
      <c r="D74" s="12">
        <f t="shared" si="0"/>
        <v>15.857969444444445</v>
      </c>
    </row>
    <row r="75" spans="1:4" x14ac:dyDescent="0.2">
      <c r="A75" s="13">
        <v>30621</v>
      </c>
      <c r="B75" s="26">
        <v>1.0109999999999999</v>
      </c>
      <c r="C75" s="12">
        <v>6.3</v>
      </c>
      <c r="D75" s="12">
        <f t="shared" si="0"/>
        <v>14.866978041543028</v>
      </c>
    </row>
    <row r="76" spans="1:4" x14ac:dyDescent="0.2">
      <c r="A76" s="13">
        <v>30651</v>
      </c>
      <c r="B76" s="26">
        <v>1.014</v>
      </c>
      <c r="C76" s="12">
        <v>5.94</v>
      </c>
      <c r="D76" s="12">
        <f t="shared" si="0"/>
        <v>13.97596473372781</v>
      </c>
    </row>
    <row r="77" spans="1:4" x14ac:dyDescent="0.2">
      <c r="A77" s="13">
        <v>30682</v>
      </c>
      <c r="B77" s="26">
        <v>1.0209999999999999</v>
      </c>
      <c r="C77" s="12">
        <v>5.78</v>
      </c>
      <c r="D77" s="12">
        <f t="shared" si="0"/>
        <v>13.506269226248778</v>
      </c>
    </row>
    <row r="78" spans="1:4" x14ac:dyDescent="0.2">
      <c r="A78" s="13">
        <v>30713</v>
      </c>
      <c r="B78" s="26">
        <v>1.026</v>
      </c>
      <c r="C78" s="12">
        <v>5.84</v>
      </c>
      <c r="D78" s="12">
        <f t="shared" si="0"/>
        <v>13.579969434697855</v>
      </c>
    </row>
    <row r="79" spans="1:4" x14ac:dyDescent="0.2">
      <c r="A79" s="13">
        <v>30742</v>
      </c>
      <c r="B79" s="26">
        <v>1.0289999999999999</v>
      </c>
      <c r="C79" s="12">
        <v>5.92</v>
      </c>
      <c r="D79" s="12">
        <f t="shared" si="0"/>
        <v>13.725862312925171</v>
      </c>
    </row>
    <row r="80" spans="1:4" x14ac:dyDescent="0.2">
      <c r="A80" s="13">
        <v>30773</v>
      </c>
      <c r="B80" s="26">
        <v>1.0329999999999999</v>
      </c>
      <c r="C80" s="12">
        <v>5.96</v>
      </c>
      <c r="D80" s="12">
        <f t="shared" si="0"/>
        <v>13.765095992255567</v>
      </c>
    </row>
    <row r="81" spans="1:4" x14ac:dyDescent="0.2">
      <c r="A81" s="13">
        <v>30803</v>
      </c>
      <c r="B81" s="26">
        <v>1.0349999999999999</v>
      </c>
      <c r="C81" s="12">
        <v>6.27</v>
      </c>
      <c r="D81" s="12">
        <f t="shared" si="0"/>
        <v>14.453083014492755</v>
      </c>
    </row>
    <row r="82" spans="1:4" x14ac:dyDescent="0.2">
      <c r="A82" s="13">
        <v>30834</v>
      </c>
      <c r="B82" s="26">
        <v>1.0369999999999999</v>
      </c>
      <c r="C82" s="12">
        <v>6.76</v>
      </c>
      <c r="D82" s="12">
        <f t="shared" si="0"/>
        <v>15.552537087753134</v>
      </c>
    </row>
    <row r="83" spans="1:4" x14ac:dyDescent="0.2">
      <c r="A83" s="13">
        <v>30864</v>
      </c>
      <c r="B83" s="26">
        <v>1.0409999999999999</v>
      </c>
      <c r="C83" s="12">
        <v>7.11</v>
      </c>
      <c r="D83" s="12">
        <f t="shared" si="0"/>
        <v>16.294917925072046</v>
      </c>
    </row>
    <row r="84" spans="1:4" x14ac:dyDescent="0.2">
      <c r="A84" s="13">
        <v>30895</v>
      </c>
      <c r="B84" s="26">
        <v>1.044</v>
      </c>
      <c r="C84" s="12">
        <v>7.23</v>
      </c>
      <c r="D84" s="12">
        <f t="shared" si="0"/>
        <v>16.522322873563219</v>
      </c>
    </row>
    <row r="85" spans="1:4" x14ac:dyDescent="0.2">
      <c r="A85" s="13">
        <v>30926</v>
      </c>
      <c r="B85" s="26">
        <v>1.0469999999999999</v>
      </c>
      <c r="C85" s="12">
        <v>7.17</v>
      </c>
      <c r="D85" s="12">
        <f t="shared" si="0"/>
        <v>16.338259140401149</v>
      </c>
    </row>
    <row r="86" spans="1:4" x14ac:dyDescent="0.2">
      <c r="A86" s="13">
        <v>30956</v>
      </c>
      <c r="B86" s="26">
        <v>1.0509999999999999</v>
      </c>
      <c r="C86" s="12">
        <v>6.8</v>
      </c>
      <c r="D86" s="12">
        <f t="shared" si="0"/>
        <v>15.43616822074215</v>
      </c>
    </row>
    <row r="87" spans="1:4" x14ac:dyDescent="0.2">
      <c r="A87" s="13">
        <v>30987</v>
      </c>
      <c r="B87" s="26">
        <v>1.0529999999999999</v>
      </c>
      <c r="C87" s="12">
        <v>6.31</v>
      </c>
      <c r="D87" s="12">
        <f t="shared" si="0"/>
        <v>14.296650294396962</v>
      </c>
    </row>
    <row r="88" spans="1:4" x14ac:dyDescent="0.2">
      <c r="A88" s="13">
        <v>31017</v>
      </c>
      <c r="B88" s="26">
        <v>1.0549999999999999</v>
      </c>
      <c r="C88" s="12">
        <v>6.05</v>
      </c>
      <c r="D88" s="12">
        <f t="shared" si="0"/>
        <v>13.681578957345971</v>
      </c>
    </row>
    <row r="89" spans="1:4" x14ac:dyDescent="0.2">
      <c r="A89" s="13">
        <v>31048</v>
      </c>
      <c r="B89" s="26">
        <v>1.0569999999999999</v>
      </c>
      <c r="C89" s="12">
        <v>5.97</v>
      </c>
      <c r="D89" s="12">
        <f t="shared" si="0"/>
        <v>13.475120264900662</v>
      </c>
    </row>
    <row r="90" spans="1:4" x14ac:dyDescent="0.2">
      <c r="A90" s="13">
        <v>31079</v>
      </c>
      <c r="B90" s="26">
        <v>1.0629999999999999</v>
      </c>
      <c r="C90" s="12">
        <v>5.86</v>
      </c>
      <c r="D90" s="12">
        <f t="shared" si="0"/>
        <v>13.152177384760114</v>
      </c>
    </row>
    <row r="91" spans="1:4" x14ac:dyDescent="0.2">
      <c r="A91" s="13">
        <v>31107</v>
      </c>
      <c r="B91" s="26">
        <v>1.0680000000000001</v>
      </c>
      <c r="C91" s="12">
        <v>5.99</v>
      </c>
      <c r="D91" s="12">
        <f t="shared" si="0"/>
        <v>13.381009400749065</v>
      </c>
    </row>
    <row r="92" spans="1:4" x14ac:dyDescent="0.2">
      <c r="A92" s="13">
        <v>31138</v>
      </c>
      <c r="B92" s="26">
        <v>1.07</v>
      </c>
      <c r="C92" s="12">
        <v>6.11</v>
      </c>
      <c r="D92" s="12">
        <f t="shared" si="0"/>
        <v>13.623564074766355</v>
      </c>
    </row>
    <row r="93" spans="1:4" x14ac:dyDescent="0.2">
      <c r="A93" s="13">
        <v>31168</v>
      </c>
      <c r="B93" s="26">
        <v>1.0720000000000001</v>
      </c>
      <c r="C93" s="12">
        <v>6.59</v>
      </c>
      <c r="D93" s="12">
        <f t="shared" ref="D93:D156" si="2">C93*$B$461/B93</f>
        <v>14.666413843283582</v>
      </c>
    </row>
    <row r="94" spans="1:4" x14ac:dyDescent="0.2">
      <c r="A94" s="13">
        <v>31199</v>
      </c>
      <c r="B94" s="26">
        <v>1.075</v>
      </c>
      <c r="C94" s="12">
        <v>6.96</v>
      </c>
      <c r="D94" s="12">
        <f t="shared" si="2"/>
        <v>15.446642009302327</v>
      </c>
    </row>
    <row r="95" spans="1:4" x14ac:dyDescent="0.2">
      <c r="A95" s="13">
        <v>31229</v>
      </c>
      <c r="B95" s="26">
        <v>1.077</v>
      </c>
      <c r="C95" s="12">
        <v>7.07</v>
      </c>
      <c r="D95" s="12">
        <f t="shared" si="2"/>
        <v>15.661632051996287</v>
      </c>
    </row>
    <row r="96" spans="1:4" x14ac:dyDescent="0.2">
      <c r="A96" s="13">
        <v>31260</v>
      </c>
      <c r="B96" s="26">
        <v>1.079</v>
      </c>
      <c r="C96" s="12">
        <v>7.21</v>
      </c>
      <c r="D96" s="12">
        <f t="shared" si="2"/>
        <v>15.942158628359595</v>
      </c>
    </row>
    <row r="97" spans="1:4" x14ac:dyDescent="0.2">
      <c r="A97" s="13">
        <v>31291</v>
      </c>
      <c r="B97" s="26">
        <v>1.081</v>
      </c>
      <c r="C97" s="12">
        <v>7.06</v>
      </c>
      <c r="D97" s="12">
        <f t="shared" si="2"/>
        <v>15.581609398704902</v>
      </c>
    </row>
    <row r="98" spans="1:4" x14ac:dyDescent="0.2">
      <c r="A98" s="13">
        <v>31321</v>
      </c>
      <c r="B98" s="26">
        <v>1.085</v>
      </c>
      <c r="C98" s="12">
        <v>6.5</v>
      </c>
      <c r="D98" s="12">
        <f t="shared" si="2"/>
        <v>14.292787096774195</v>
      </c>
    </row>
    <row r="99" spans="1:4" x14ac:dyDescent="0.2">
      <c r="A99" s="13">
        <v>31352</v>
      </c>
      <c r="B99" s="26">
        <v>1.0900000000000001</v>
      </c>
      <c r="C99" s="12">
        <v>6.13</v>
      </c>
      <c r="D99" s="12">
        <f t="shared" si="2"/>
        <v>13.417366495412843</v>
      </c>
    </row>
    <row r="100" spans="1:4" x14ac:dyDescent="0.2">
      <c r="A100" s="13">
        <v>31382</v>
      </c>
      <c r="B100" s="26">
        <v>1.095</v>
      </c>
      <c r="C100" s="12">
        <v>5.7</v>
      </c>
      <c r="D100" s="12">
        <f t="shared" si="2"/>
        <v>12.419212054794521</v>
      </c>
    </row>
    <row r="101" spans="1:4" x14ac:dyDescent="0.2">
      <c r="A101" s="13">
        <v>31413</v>
      </c>
      <c r="B101" s="26">
        <v>1.099</v>
      </c>
      <c r="C101" s="12">
        <v>5.63</v>
      </c>
      <c r="D101" s="12">
        <f t="shared" si="2"/>
        <v>12.222048662420381</v>
      </c>
    </row>
    <row r="102" spans="1:4" x14ac:dyDescent="0.2">
      <c r="A102" s="13">
        <v>31444</v>
      </c>
      <c r="B102" s="26">
        <v>1.097</v>
      </c>
      <c r="C102" s="12">
        <v>5.67</v>
      </c>
      <c r="D102" s="12">
        <f t="shared" si="2"/>
        <v>12.331324813126709</v>
      </c>
    </row>
    <row r="103" spans="1:4" x14ac:dyDescent="0.2">
      <c r="A103" s="13">
        <v>31472</v>
      </c>
      <c r="B103" s="26">
        <v>1.091</v>
      </c>
      <c r="C103" s="12">
        <v>5.71</v>
      </c>
      <c r="D103" s="12">
        <f t="shared" si="2"/>
        <v>12.486613345554538</v>
      </c>
    </row>
    <row r="104" spans="1:4" x14ac:dyDescent="0.2">
      <c r="A104" s="13">
        <v>31503</v>
      </c>
      <c r="B104" s="26">
        <v>1.087</v>
      </c>
      <c r="C104" s="12">
        <v>5.89</v>
      </c>
      <c r="D104" s="12">
        <f t="shared" si="2"/>
        <v>12.927634259429624</v>
      </c>
    </row>
    <row r="105" spans="1:4" x14ac:dyDescent="0.2">
      <c r="A105" s="13">
        <v>31533</v>
      </c>
      <c r="B105" s="26">
        <v>1.0900000000000001</v>
      </c>
      <c r="C105" s="12">
        <v>6.18</v>
      </c>
      <c r="D105" s="12">
        <f t="shared" si="2"/>
        <v>13.526806678899082</v>
      </c>
    </row>
    <row r="106" spans="1:4" x14ac:dyDescent="0.2">
      <c r="A106" s="13">
        <v>31564</v>
      </c>
      <c r="B106" s="26">
        <v>1.0940000000000001</v>
      </c>
      <c r="C106" s="12">
        <v>6.67</v>
      </c>
      <c r="D106" s="12">
        <f t="shared" si="2"/>
        <v>14.54594087751371</v>
      </c>
    </row>
    <row r="107" spans="1:4" x14ac:dyDescent="0.2">
      <c r="A107" s="13">
        <v>31594</v>
      </c>
      <c r="B107" s="26">
        <v>1.095</v>
      </c>
      <c r="C107" s="12">
        <v>6.84</v>
      </c>
      <c r="D107" s="12">
        <f t="shared" si="2"/>
        <v>14.903054465753424</v>
      </c>
    </row>
    <row r="108" spans="1:4" x14ac:dyDescent="0.2">
      <c r="A108" s="13">
        <v>31625</v>
      </c>
      <c r="B108" s="26">
        <v>1.0960000000000001</v>
      </c>
      <c r="C108" s="12">
        <v>6.94</v>
      </c>
      <c r="D108" s="12">
        <f t="shared" si="2"/>
        <v>15.107138905109487</v>
      </c>
    </row>
    <row r="109" spans="1:4" x14ac:dyDescent="0.2">
      <c r="A109" s="13">
        <v>31656</v>
      </c>
      <c r="B109" s="26">
        <v>1.1000000000000001</v>
      </c>
      <c r="C109" s="12">
        <v>6.83</v>
      </c>
      <c r="D109" s="12">
        <f t="shared" si="2"/>
        <v>14.813624254545454</v>
      </c>
    </row>
    <row r="110" spans="1:4" x14ac:dyDescent="0.2">
      <c r="A110" s="13">
        <v>31686</v>
      </c>
      <c r="B110" s="26">
        <v>1.1020000000000001</v>
      </c>
      <c r="C110" s="12">
        <v>6.38</v>
      </c>
      <c r="D110" s="12">
        <f t="shared" si="2"/>
        <v>13.812503157894737</v>
      </c>
    </row>
    <row r="111" spans="1:4" x14ac:dyDescent="0.2">
      <c r="A111" s="13">
        <v>31717</v>
      </c>
      <c r="B111" s="26">
        <v>1.1040000000000001</v>
      </c>
      <c r="C111" s="12">
        <v>5.66</v>
      </c>
      <c r="D111" s="12">
        <f t="shared" si="2"/>
        <v>12.231526594202897</v>
      </c>
    </row>
    <row r="112" spans="1:4" x14ac:dyDescent="0.2">
      <c r="A112" s="13">
        <v>31747</v>
      </c>
      <c r="B112" s="26">
        <v>1.1080000000000001</v>
      </c>
      <c r="C112" s="12">
        <v>5.28</v>
      </c>
      <c r="D112" s="12">
        <f t="shared" si="2"/>
        <v>11.369136173285199</v>
      </c>
    </row>
    <row r="113" spans="1:4" x14ac:dyDescent="0.2">
      <c r="A113" s="13">
        <v>31778</v>
      </c>
      <c r="B113" s="26">
        <v>1.1140000000000001</v>
      </c>
      <c r="C113" s="12">
        <v>5.3</v>
      </c>
      <c r="D113" s="12">
        <f t="shared" si="2"/>
        <v>11.35073500897666</v>
      </c>
    </row>
    <row r="114" spans="1:4" x14ac:dyDescent="0.2">
      <c r="A114" s="13">
        <v>31809</v>
      </c>
      <c r="B114" s="26">
        <v>1.1180000000000001</v>
      </c>
      <c r="C114" s="12">
        <v>5.34</v>
      </c>
      <c r="D114" s="12">
        <f t="shared" si="2"/>
        <v>11.395483577817529</v>
      </c>
    </row>
    <row r="115" spans="1:4" x14ac:dyDescent="0.2">
      <c r="A115" s="13">
        <v>31837</v>
      </c>
      <c r="B115" s="26">
        <v>1.1220000000000001</v>
      </c>
      <c r="C115" s="12">
        <v>5.36</v>
      </c>
      <c r="D115" s="12">
        <f t="shared" si="2"/>
        <v>11.397385525846703</v>
      </c>
    </row>
    <row r="116" spans="1:4" x14ac:dyDescent="0.2">
      <c r="A116" s="13">
        <v>31868</v>
      </c>
      <c r="B116" s="26">
        <v>1.127</v>
      </c>
      <c r="C116" s="12">
        <v>5.46</v>
      </c>
      <c r="D116" s="12">
        <f t="shared" si="2"/>
        <v>11.558514782608697</v>
      </c>
    </row>
    <row r="117" spans="1:4" x14ac:dyDescent="0.2">
      <c r="A117" s="13">
        <v>31898</v>
      </c>
      <c r="B117" s="26">
        <v>1.1299999999999999</v>
      </c>
      <c r="C117" s="12">
        <v>5.98</v>
      </c>
      <c r="D117" s="12">
        <f t="shared" si="2"/>
        <v>12.625716884955756</v>
      </c>
    </row>
    <row r="118" spans="1:4" x14ac:dyDescent="0.2">
      <c r="A118" s="13">
        <v>31929</v>
      </c>
      <c r="B118" s="26">
        <v>1.135</v>
      </c>
      <c r="C118" s="12">
        <v>6.55</v>
      </c>
      <c r="D118" s="12">
        <f t="shared" si="2"/>
        <v>13.768250044052865</v>
      </c>
    </row>
    <row r="119" spans="1:4" x14ac:dyDescent="0.2">
      <c r="A119" s="13">
        <v>31959</v>
      </c>
      <c r="B119" s="26">
        <v>1.1379999999999999</v>
      </c>
      <c r="C119" s="12">
        <v>6.78</v>
      </c>
      <c r="D119" s="12">
        <f t="shared" si="2"/>
        <v>14.214144885764501</v>
      </c>
    </row>
    <row r="120" spans="1:4" x14ac:dyDescent="0.2">
      <c r="A120" s="13">
        <v>31990</v>
      </c>
      <c r="B120" s="26">
        <v>1.143</v>
      </c>
      <c r="C120" s="12">
        <v>6.84</v>
      </c>
      <c r="D120" s="12">
        <f t="shared" si="2"/>
        <v>14.277204409448817</v>
      </c>
    </row>
    <row r="121" spans="1:4" x14ac:dyDescent="0.2">
      <c r="A121" s="13">
        <v>32021</v>
      </c>
      <c r="B121" s="26">
        <v>1.147</v>
      </c>
      <c r="C121" s="12">
        <v>6.64</v>
      </c>
      <c r="D121" s="12">
        <f t="shared" si="2"/>
        <v>13.811408404533564</v>
      </c>
    </row>
    <row r="122" spans="1:4" x14ac:dyDescent="0.2">
      <c r="A122" s="13">
        <v>32051</v>
      </c>
      <c r="B122" s="26">
        <v>1.1499999999999999</v>
      </c>
      <c r="C122" s="12">
        <v>5.85</v>
      </c>
      <c r="D122" s="12">
        <f t="shared" si="2"/>
        <v>12.13644052173913</v>
      </c>
    </row>
    <row r="123" spans="1:4" x14ac:dyDescent="0.2">
      <c r="A123" s="13">
        <v>32082</v>
      </c>
      <c r="B123" s="26">
        <v>1.1539999999999999</v>
      </c>
      <c r="C123" s="12">
        <v>5.42</v>
      </c>
      <c r="D123" s="12">
        <f t="shared" si="2"/>
        <v>11.205385025996534</v>
      </c>
    </row>
    <row r="124" spans="1:4" x14ac:dyDescent="0.2">
      <c r="A124" s="13">
        <v>32112</v>
      </c>
      <c r="B124" s="26">
        <v>1.1559999999999999</v>
      </c>
      <c r="C124" s="12">
        <v>5.13</v>
      </c>
      <c r="D124" s="12">
        <f t="shared" si="2"/>
        <v>10.587485709342561</v>
      </c>
    </row>
    <row r="125" spans="1:4" x14ac:dyDescent="0.2">
      <c r="A125" s="13">
        <v>32143</v>
      </c>
      <c r="B125" s="26">
        <v>1.1599999999999999</v>
      </c>
      <c r="C125" s="12">
        <v>5.08</v>
      </c>
      <c r="D125" s="12">
        <f t="shared" si="2"/>
        <v>10.448141103448277</v>
      </c>
    </row>
    <row r="126" spans="1:4" x14ac:dyDescent="0.2">
      <c r="A126" s="13">
        <v>32174</v>
      </c>
      <c r="B126" s="26">
        <v>1.1619999999999999</v>
      </c>
      <c r="C126" s="12">
        <v>5.09</v>
      </c>
      <c r="D126" s="12">
        <f t="shared" si="2"/>
        <v>10.450689879518073</v>
      </c>
    </row>
    <row r="127" spans="1:4" x14ac:dyDescent="0.2">
      <c r="A127" s="13">
        <v>32203</v>
      </c>
      <c r="B127" s="26">
        <v>1.165</v>
      </c>
      <c r="C127" s="12">
        <v>5.18</v>
      </c>
      <c r="D127" s="12">
        <f t="shared" si="2"/>
        <v>10.608088652360514</v>
      </c>
    </row>
    <row r="128" spans="1:4" x14ac:dyDescent="0.2">
      <c r="A128" s="13">
        <v>32234</v>
      </c>
      <c r="B128" s="26">
        <v>1.1719999999999999</v>
      </c>
      <c r="C128" s="12">
        <v>5.35</v>
      </c>
      <c r="D128" s="12">
        <f t="shared" si="2"/>
        <v>10.890792320819113</v>
      </c>
    </row>
    <row r="129" spans="1:4" x14ac:dyDescent="0.2">
      <c r="A129" s="13">
        <v>32264</v>
      </c>
      <c r="B129" s="26">
        <v>1.175</v>
      </c>
      <c r="C129" s="12">
        <v>5.87</v>
      </c>
      <c r="D129" s="12">
        <f t="shared" si="2"/>
        <v>11.918827676595743</v>
      </c>
    </row>
    <row r="130" spans="1:4" x14ac:dyDescent="0.2">
      <c r="A130" s="13">
        <v>32295</v>
      </c>
      <c r="B130" s="26">
        <v>1.18</v>
      </c>
      <c r="C130" s="12">
        <v>6.5</v>
      </c>
      <c r="D130" s="12">
        <f t="shared" si="2"/>
        <v>13.142096610169492</v>
      </c>
    </row>
    <row r="131" spans="1:4" x14ac:dyDescent="0.2">
      <c r="A131" s="13">
        <v>32325</v>
      </c>
      <c r="B131" s="26">
        <v>1.1850000000000001</v>
      </c>
      <c r="C131" s="12">
        <v>6.74</v>
      </c>
      <c r="D131" s="12">
        <f t="shared" si="2"/>
        <v>13.569843915611814</v>
      </c>
    </row>
    <row r="132" spans="1:4" x14ac:dyDescent="0.2">
      <c r="A132" s="13">
        <v>32356</v>
      </c>
      <c r="B132" s="26">
        <v>1.19</v>
      </c>
      <c r="C132" s="12">
        <v>6.92</v>
      </c>
      <c r="D132" s="12">
        <f t="shared" si="2"/>
        <v>13.873704470588237</v>
      </c>
    </row>
    <row r="133" spans="1:4" x14ac:dyDescent="0.2">
      <c r="A133" s="13">
        <v>32387</v>
      </c>
      <c r="B133" s="26">
        <v>1.1950000000000001</v>
      </c>
      <c r="C133" s="12">
        <v>6.79</v>
      </c>
      <c r="D133" s="12">
        <f t="shared" si="2"/>
        <v>13.556112836820084</v>
      </c>
    </row>
    <row r="134" spans="1:4" x14ac:dyDescent="0.2">
      <c r="A134" s="13">
        <v>32417</v>
      </c>
      <c r="B134" s="26">
        <v>1.1990000000000001</v>
      </c>
      <c r="C134" s="12">
        <v>5.95</v>
      </c>
      <c r="D134" s="12">
        <f t="shared" si="2"/>
        <v>11.839438031693078</v>
      </c>
    </row>
    <row r="135" spans="1:4" x14ac:dyDescent="0.2">
      <c r="A135" s="13">
        <v>32448</v>
      </c>
      <c r="B135" s="26">
        <v>1.2030000000000001</v>
      </c>
      <c r="C135" s="12">
        <v>5.56</v>
      </c>
      <c r="D135" s="12">
        <f t="shared" si="2"/>
        <v>11.026621579384869</v>
      </c>
    </row>
    <row r="136" spans="1:4" x14ac:dyDescent="0.2">
      <c r="A136" s="13">
        <v>32478</v>
      </c>
      <c r="B136" s="26">
        <v>1.2070000000000001</v>
      </c>
      <c r="C136" s="12">
        <v>5.39</v>
      </c>
      <c r="D136" s="12">
        <f t="shared" si="2"/>
        <v>10.654051731565865</v>
      </c>
    </row>
    <row r="137" spans="1:4" x14ac:dyDescent="0.2">
      <c r="A137" s="13">
        <v>32509</v>
      </c>
      <c r="B137" s="26">
        <v>1.212</v>
      </c>
      <c r="C137" s="12">
        <v>5.41</v>
      </c>
      <c r="D137" s="12">
        <f t="shared" si="2"/>
        <v>10.649468943894389</v>
      </c>
    </row>
    <row r="138" spans="1:4" x14ac:dyDescent="0.2">
      <c r="A138" s="13">
        <v>32540</v>
      </c>
      <c r="B138" s="26">
        <v>1.216</v>
      </c>
      <c r="C138" s="12">
        <v>5.38</v>
      </c>
      <c r="D138" s="12">
        <f t="shared" si="2"/>
        <v>10.55557769736842</v>
      </c>
    </row>
    <row r="139" spans="1:4" x14ac:dyDescent="0.2">
      <c r="A139" s="13">
        <v>32568</v>
      </c>
      <c r="B139" s="26">
        <v>1.222</v>
      </c>
      <c r="C139" s="12">
        <v>5.45</v>
      </c>
      <c r="D139" s="12">
        <f t="shared" si="2"/>
        <v>10.640415875613748</v>
      </c>
    </row>
    <row r="140" spans="1:4" x14ac:dyDescent="0.2">
      <c r="A140" s="13">
        <v>32599</v>
      </c>
      <c r="B140" s="26">
        <v>1.2310000000000001</v>
      </c>
      <c r="C140" s="12">
        <v>5.54</v>
      </c>
      <c r="D140" s="12">
        <f t="shared" si="2"/>
        <v>10.737051047928514</v>
      </c>
    </row>
    <row r="141" spans="1:4" x14ac:dyDescent="0.2">
      <c r="A141" s="13">
        <v>32629</v>
      </c>
      <c r="B141" s="26">
        <v>1.2370000000000001</v>
      </c>
      <c r="C141" s="12">
        <v>5.93</v>
      </c>
      <c r="D141" s="12">
        <f t="shared" si="2"/>
        <v>11.437162716248988</v>
      </c>
    </row>
    <row r="142" spans="1:4" x14ac:dyDescent="0.2">
      <c r="A142" s="13">
        <v>32660</v>
      </c>
      <c r="B142" s="26">
        <v>1.2410000000000001</v>
      </c>
      <c r="C142" s="12">
        <v>6.58</v>
      </c>
      <c r="D142" s="12">
        <f t="shared" si="2"/>
        <v>12.649909492344882</v>
      </c>
    </row>
    <row r="143" spans="1:4" x14ac:dyDescent="0.2">
      <c r="A143" s="13">
        <v>32690</v>
      </c>
      <c r="B143" s="26">
        <v>1.2450000000000001</v>
      </c>
      <c r="C143" s="12">
        <v>6.92</v>
      </c>
      <c r="D143" s="12">
        <f t="shared" si="2"/>
        <v>13.26080989558233</v>
      </c>
    </row>
    <row r="144" spans="1:4" x14ac:dyDescent="0.2">
      <c r="A144" s="13">
        <v>32721</v>
      </c>
      <c r="B144" s="26">
        <v>1.2450000000000001</v>
      </c>
      <c r="C144" s="12">
        <v>7.07</v>
      </c>
      <c r="D144" s="12">
        <f t="shared" si="2"/>
        <v>13.548255196787148</v>
      </c>
    </row>
    <row r="145" spans="1:4" x14ac:dyDescent="0.2">
      <c r="A145" s="13">
        <v>32752</v>
      </c>
      <c r="B145" s="26">
        <v>1.248</v>
      </c>
      <c r="C145" s="12">
        <v>6.8</v>
      </c>
      <c r="D145" s="12">
        <f t="shared" si="2"/>
        <v>12.999529487179485</v>
      </c>
    </row>
    <row r="146" spans="1:4" x14ac:dyDescent="0.2">
      <c r="A146" s="13">
        <v>32782</v>
      </c>
      <c r="B146" s="26">
        <v>1.254</v>
      </c>
      <c r="C146" s="12">
        <v>6.06</v>
      </c>
      <c r="D146" s="12">
        <f t="shared" si="2"/>
        <v>11.529444784688994</v>
      </c>
    </row>
    <row r="147" spans="1:4" x14ac:dyDescent="0.2">
      <c r="A147" s="13">
        <v>32813</v>
      </c>
      <c r="B147" s="26">
        <v>1.2589999999999999</v>
      </c>
      <c r="C147" s="12">
        <v>5.56</v>
      </c>
      <c r="D147" s="12">
        <f t="shared" si="2"/>
        <v>10.536160254169976</v>
      </c>
    </row>
    <row r="148" spans="1:4" x14ac:dyDescent="0.2">
      <c r="A148" s="13">
        <v>32843</v>
      </c>
      <c r="B148" s="26">
        <v>1.2629999999999999</v>
      </c>
      <c r="C148" s="12">
        <v>5.3</v>
      </c>
      <c r="D148" s="12">
        <f t="shared" si="2"/>
        <v>10.011653840063342</v>
      </c>
    </row>
    <row r="149" spans="1:4" x14ac:dyDescent="0.2">
      <c r="A149" s="13">
        <v>32874</v>
      </c>
      <c r="B149" s="26">
        <v>1.2749999999999999</v>
      </c>
      <c r="C149" s="12">
        <v>5.43</v>
      </c>
      <c r="D149" s="12">
        <f t="shared" si="2"/>
        <v>10.160684141176471</v>
      </c>
    </row>
    <row r="150" spans="1:4" x14ac:dyDescent="0.2">
      <c r="A150" s="13">
        <v>32905</v>
      </c>
      <c r="B150" s="26">
        <v>1.28</v>
      </c>
      <c r="C150" s="12">
        <v>5.65</v>
      </c>
      <c r="D150" s="12">
        <f t="shared" si="2"/>
        <v>10.531052656250001</v>
      </c>
    </row>
    <row r="151" spans="1:4" x14ac:dyDescent="0.2">
      <c r="A151" s="13">
        <v>32933</v>
      </c>
      <c r="B151" s="26">
        <v>1.286</v>
      </c>
      <c r="C151" s="12">
        <v>5.6</v>
      </c>
      <c r="D151" s="12">
        <f t="shared" si="2"/>
        <v>10.38915832037325</v>
      </c>
    </row>
    <row r="152" spans="1:4" x14ac:dyDescent="0.2">
      <c r="A152" s="13">
        <v>32964</v>
      </c>
      <c r="B152" s="26">
        <v>1.2889999999999999</v>
      </c>
      <c r="C152" s="12">
        <v>5.64</v>
      </c>
      <c r="D152" s="12">
        <f t="shared" si="2"/>
        <v>10.439014305663305</v>
      </c>
    </row>
    <row r="153" spans="1:4" x14ac:dyDescent="0.2">
      <c r="A153" s="13">
        <v>32994</v>
      </c>
      <c r="B153" s="26">
        <v>1.2909999999999999</v>
      </c>
      <c r="C153" s="12">
        <v>6</v>
      </c>
      <c r="D153" s="12">
        <f t="shared" si="2"/>
        <v>11.088130131680868</v>
      </c>
    </row>
    <row r="154" spans="1:4" x14ac:dyDescent="0.2">
      <c r="A154" s="13">
        <v>33025</v>
      </c>
      <c r="B154" s="26">
        <v>1.2989999999999999</v>
      </c>
      <c r="C154" s="12">
        <v>6.56</v>
      </c>
      <c r="D154" s="12">
        <f t="shared" si="2"/>
        <v>12.048361632024635</v>
      </c>
    </row>
    <row r="155" spans="1:4" x14ac:dyDescent="0.2">
      <c r="A155" s="13">
        <v>33055</v>
      </c>
      <c r="B155" s="26">
        <v>1.3049999999999999</v>
      </c>
      <c r="C155" s="12">
        <v>7.04</v>
      </c>
      <c r="D155" s="12">
        <f t="shared" si="2"/>
        <v>12.870501026819925</v>
      </c>
    </row>
    <row r="156" spans="1:4" x14ac:dyDescent="0.2">
      <c r="A156" s="13">
        <v>33086</v>
      </c>
      <c r="B156" s="26">
        <v>1.3160000000000001</v>
      </c>
      <c r="C156" s="12">
        <v>7.08</v>
      </c>
      <c r="D156" s="12">
        <f t="shared" si="2"/>
        <v>12.835437446808511</v>
      </c>
    </row>
    <row r="157" spans="1:4" x14ac:dyDescent="0.2">
      <c r="A157" s="13">
        <v>33117</v>
      </c>
      <c r="B157" s="26">
        <v>1.325</v>
      </c>
      <c r="C157" s="12">
        <v>6.9</v>
      </c>
      <c r="D157" s="12">
        <f t="shared" ref="D157:D220" si="3">C157*$B$461/B157</f>
        <v>12.42414520754717</v>
      </c>
    </row>
    <row r="158" spans="1:4" x14ac:dyDescent="0.2">
      <c r="A158" s="13">
        <v>33147</v>
      </c>
      <c r="B158" s="26">
        <v>1.3340000000000001</v>
      </c>
      <c r="C158" s="12">
        <v>6.14</v>
      </c>
      <c r="D158" s="12">
        <f t="shared" si="3"/>
        <v>10.981100029985006</v>
      </c>
    </row>
    <row r="159" spans="1:4" x14ac:dyDescent="0.2">
      <c r="A159" s="13">
        <v>33178</v>
      </c>
      <c r="B159" s="26">
        <v>1.337</v>
      </c>
      <c r="C159" s="12">
        <v>5.69</v>
      </c>
      <c r="D159" s="12">
        <f t="shared" si="3"/>
        <v>10.153462408376964</v>
      </c>
    </row>
    <row r="160" spans="1:4" x14ac:dyDescent="0.2">
      <c r="A160" s="13">
        <v>33208</v>
      </c>
      <c r="B160" s="26">
        <v>1.3420000000000001</v>
      </c>
      <c r="C160" s="12">
        <v>5.62</v>
      </c>
      <c r="D160" s="12">
        <f t="shared" si="3"/>
        <v>9.9911874217585694</v>
      </c>
    </row>
    <row r="161" spans="1:4" x14ac:dyDescent="0.2">
      <c r="A161" s="13">
        <v>33239</v>
      </c>
      <c r="B161" s="26">
        <v>1.347</v>
      </c>
      <c r="C161" s="12">
        <v>5.54</v>
      </c>
      <c r="D161" s="12">
        <f t="shared" si="3"/>
        <v>9.8124052264291031</v>
      </c>
    </row>
    <row r="162" spans="1:4" x14ac:dyDescent="0.2">
      <c r="A162" s="13">
        <v>33270</v>
      </c>
      <c r="B162" s="26">
        <v>1.3480000000000001</v>
      </c>
      <c r="C162" s="12">
        <v>5.56</v>
      </c>
      <c r="D162" s="12">
        <f t="shared" si="3"/>
        <v>9.8405235608308583</v>
      </c>
    </row>
    <row r="163" spans="1:4" x14ac:dyDescent="0.2">
      <c r="A163" s="13">
        <v>33298</v>
      </c>
      <c r="B163" s="26">
        <v>1.3480000000000001</v>
      </c>
      <c r="C163" s="12">
        <v>5.6</v>
      </c>
      <c r="D163" s="12">
        <f t="shared" si="3"/>
        <v>9.9113186943620164</v>
      </c>
    </row>
    <row r="164" spans="1:4" x14ac:dyDescent="0.2">
      <c r="A164" s="13">
        <v>33329</v>
      </c>
      <c r="B164" s="26">
        <v>1.351</v>
      </c>
      <c r="C164" s="12">
        <v>5.9</v>
      </c>
      <c r="D164" s="12">
        <f t="shared" si="3"/>
        <v>10.419094300518136</v>
      </c>
    </row>
    <row r="165" spans="1:4" x14ac:dyDescent="0.2">
      <c r="A165" s="13">
        <v>33359</v>
      </c>
      <c r="B165" s="26">
        <v>1.3560000000000001</v>
      </c>
      <c r="C165" s="12">
        <v>6.28</v>
      </c>
      <c r="D165" s="12">
        <f t="shared" si="3"/>
        <v>11.049261710914454</v>
      </c>
    </row>
    <row r="166" spans="1:4" x14ac:dyDescent="0.2">
      <c r="A166" s="13">
        <v>33390</v>
      </c>
      <c r="B166" s="26">
        <v>1.36</v>
      </c>
      <c r="C166" s="12">
        <v>6.97</v>
      </c>
      <c r="D166" s="12">
        <f t="shared" si="3"/>
        <v>12.227204499999997</v>
      </c>
    </row>
    <row r="167" spans="1:4" x14ac:dyDescent="0.2">
      <c r="A167" s="13">
        <v>33420</v>
      </c>
      <c r="B167" s="26">
        <v>1.3620000000000001</v>
      </c>
      <c r="C167" s="12">
        <v>7.23</v>
      </c>
      <c r="D167" s="12">
        <f t="shared" si="3"/>
        <v>12.664688017621147</v>
      </c>
    </row>
    <row r="168" spans="1:4" x14ac:dyDescent="0.2">
      <c r="A168" s="13">
        <v>33451</v>
      </c>
      <c r="B168" s="26">
        <v>1.3660000000000001</v>
      </c>
      <c r="C168" s="12">
        <v>7.36</v>
      </c>
      <c r="D168" s="12">
        <f t="shared" si="3"/>
        <v>12.854654875549047</v>
      </c>
    </row>
    <row r="169" spans="1:4" x14ac:dyDescent="0.2">
      <c r="A169" s="13">
        <v>33482</v>
      </c>
      <c r="B169" s="26">
        <v>1.37</v>
      </c>
      <c r="C169" s="12">
        <v>6.92</v>
      </c>
      <c r="D169" s="12">
        <f t="shared" si="3"/>
        <v>12.05088198540146</v>
      </c>
    </row>
    <row r="170" spans="1:4" x14ac:dyDescent="0.2">
      <c r="A170" s="13">
        <v>33512</v>
      </c>
      <c r="B170" s="26">
        <v>1.3720000000000001</v>
      </c>
      <c r="C170" s="12">
        <v>6.2</v>
      </c>
      <c r="D170" s="12">
        <f t="shared" si="3"/>
        <v>10.78129387755102</v>
      </c>
    </row>
    <row r="171" spans="1:4" x14ac:dyDescent="0.2">
      <c r="A171" s="13">
        <v>33543</v>
      </c>
      <c r="B171" s="26">
        <v>1.3779999999999999</v>
      </c>
      <c r="C171" s="12">
        <v>5.51</v>
      </c>
      <c r="D171" s="12">
        <f t="shared" si="3"/>
        <v>9.5397213062409296</v>
      </c>
    </row>
    <row r="172" spans="1:4" x14ac:dyDescent="0.2">
      <c r="A172" s="13">
        <v>33573</v>
      </c>
      <c r="B172" s="26">
        <v>1.3819999999999999</v>
      </c>
      <c r="C172" s="12">
        <v>5.51</v>
      </c>
      <c r="D172" s="12">
        <f t="shared" si="3"/>
        <v>9.512109956584661</v>
      </c>
    </row>
    <row r="173" spans="1:4" x14ac:dyDescent="0.2">
      <c r="A173" s="13">
        <v>33604</v>
      </c>
      <c r="B173" s="26">
        <v>1.383</v>
      </c>
      <c r="C173" s="12">
        <v>5.53</v>
      </c>
      <c r="D173" s="12">
        <f t="shared" si="3"/>
        <v>9.539733825018077</v>
      </c>
    </row>
    <row r="174" spans="1:4" x14ac:dyDescent="0.2">
      <c r="A174" s="13">
        <v>33635</v>
      </c>
      <c r="B174" s="26">
        <v>1.3859999999999999</v>
      </c>
      <c r="C174" s="12">
        <v>5.54</v>
      </c>
      <c r="D174" s="12">
        <f t="shared" si="3"/>
        <v>9.5362985858585869</v>
      </c>
    </row>
    <row r="175" spans="1:4" x14ac:dyDescent="0.2">
      <c r="A175" s="13">
        <v>33664</v>
      </c>
      <c r="B175" s="26">
        <v>1.391</v>
      </c>
      <c r="C175" s="12">
        <v>5.5</v>
      </c>
      <c r="D175" s="12">
        <f t="shared" si="3"/>
        <v>9.433413371675055</v>
      </c>
    </row>
    <row r="176" spans="1:4" x14ac:dyDescent="0.2">
      <c r="A176" s="13">
        <v>33695</v>
      </c>
      <c r="B176" s="26">
        <v>1.3939999999999999</v>
      </c>
      <c r="C176" s="12">
        <v>5.62</v>
      </c>
      <c r="D176" s="12">
        <f t="shared" si="3"/>
        <v>9.6184888952654237</v>
      </c>
    </row>
    <row r="177" spans="1:4" x14ac:dyDescent="0.2">
      <c r="A177" s="13">
        <v>33725</v>
      </c>
      <c r="B177" s="26">
        <v>1.397</v>
      </c>
      <c r="C177" s="12">
        <v>6.15</v>
      </c>
      <c r="D177" s="12">
        <f t="shared" si="3"/>
        <v>10.502967358625627</v>
      </c>
    </row>
    <row r="178" spans="1:4" x14ac:dyDescent="0.2">
      <c r="A178" s="13">
        <v>33756</v>
      </c>
      <c r="B178" s="26">
        <v>1.401</v>
      </c>
      <c r="C178" s="12">
        <v>6.84</v>
      </c>
      <c r="D178" s="12">
        <f t="shared" si="3"/>
        <v>11.64799760171306</v>
      </c>
    </row>
    <row r="179" spans="1:4" x14ac:dyDescent="0.2">
      <c r="A179" s="13">
        <v>33786</v>
      </c>
      <c r="B179" s="26">
        <v>1.405</v>
      </c>
      <c r="C179" s="12">
        <v>7.27</v>
      </c>
      <c r="D179" s="12">
        <f t="shared" si="3"/>
        <v>12.345008483985763</v>
      </c>
    </row>
    <row r="180" spans="1:4" x14ac:dyDescent="0.2">
      <c r="A180" s="13">
        <v>33817</v>
      </c>
      <c r="B180" s="26">
        <v>1.4079999999999999</v>
      </c>
      <c r="C180" s="12">
        <v>7.45</v>
      </c>
      <c r="D180" s="12">
        <f t="shared" si="3"/>
        <v>12.623707528409092</v>
      </c>
    </row>
    <row r="181" spans="1:4" x14ac:dyDescent="0.2">
      <c r="A181" s="13">
        <v>33848</v>
      </c>
      <c r="B181" s="26">
        <v>1.411</v>
      </c>
      <c r="C181" s="12">
        <v>7.15</v>
      </c>
      <c r="D181" s="12">
        <f t="shared" si="3"/>
        <v>12.089611197732104</v>
      </c>
    </row>
    <row r="182" spans="1:4" x14ac:dyDescent="0.2">
      <c r="A182" s="13">
        <v>33878</v>
      </c>
      <c r="B182" s="26">
        <v>1.417</v>
      </c>
      <c r="C182" s="12">
        <v>6.52</v>
      </c>
      <c r="D182" s="12">
        <f t="shared" si="3"/>
        <v>10.977692251235004</v>
      </c>
    </row>
    <row r="183" spans="1:4" x14ac:dyDescent="0.2">
      <c r="A183" s="13">
        <v>33909</v>
      </c>
      <c r="B183" s="26">
        <v>1.421</v>
      </c>
      <c r="C183" s="12">
        <v>6.02</v>
      </c>
      <c r="D183" s="12">
        <f t="shared" si="3"/>
        <v>10.107313103448273</v>
      </c>
    </row>
    <row r="184" spans="1:4" x14ac:dyDescent="0.2">
      <c r="A184" s="13">
        <v>33939</v>
      </c>
      <c r="B184" s="26">
        <v>1.423</v>
      </c>
      <c r="C184" s="12">
        <v>5.74</v>
      </c>
      <c r="D184" s="12">
        <f t="shared" si="3"/>
        <v>9.6236606043569921</v>
      </c>
    </row>
    <row r="185" spans="1:4" x14ac:dyDescent="0.2">
      <c r="A185" s="13">
        <v>33970</v>
      </c>
      <c r="B185" s="26">
        <v>1.4279999999999999</v>
      </c>
      <c r="C185" s="12">
        <v>5.73</v>
      </c>
      <c r="D185" s="12">
        <f t="shared" si="3"/>
        <v>9.5732570588235308</v>
      </c>
    </row>
    <row r="186" spans="1:4" x14ac:dyDescent="0.2">
      <c r="A186" s="13">
        <v>34001</v>
      </c>
      <c r="B186" s="26">
        <v>1.431</v>
      </c>
      <c r="C186" s="12">
        <v>5.73</v>
      </c>
      <c r="D186" s="12">
        <f t="shared" si="3"/>
        <v>9.5531873375262055</v>
      </c>
    </row>
    <row r="187" spans="1:4" x14ac:dyDescent="0.2">
      <c r="A187" s="13">
        <v>34029</v>
      </c>
      <c r="B187" s="26">
        <v>1.4330000000000001</v>
      </c>
      <c r="C187" s="12">
        <v>5.67</v>
      </c>
      <c r="D187" s="12">
        <f t="shared" si="3"/>
        <v>9.4399604466154923</v>
      </c>
    </row>
    <row r="188" spans="1:4" x14ac:dyDescent="0.2">
      <c r="A188" s="13">
        <v>34060</v>
      </c>
      <c r="B188" s="26">
        <v>1.4379999999999999</v>
      </c>
      <c r="C188" s="12">
        <v>6.02</v>
      </c>
      <c r="D188" s="12">
        <f t="shared" si="3"/>
        <v>9.9878247009735741</v>
      </c>
    </row>
    <row r="189" spans="1:4" x14ac:dyDescent="0.2">
      <c r="A189" s="13">
        <v>34090</v>
      </c>
      <c r="B189" s="26">
        <v>1.4419999999999999</v>
      </c>
      <c r="C189" s="12">
        <v>6.78</v>
      </c>
      <c r="D189" s="12">
        <f t="shared" si="3"/>
        <v>11.21754291262136</v>
      </c>
    </row>
    <row r="190" spans="1:4" x14ac:dyDescent="0.2">
      <c r="A190" s="13">
        <v>34121</v>
      </c>
      <c r="B190" s="26">
        <v>1.4430000000000001</v>
      </c>
      <c r="C190" s="12">
        <v>7.37</v>
      </c>
      <c r="D190" s="12">
        <f t="shared" si="3"/>
        <v>12.185250533610533</v>
      </c>
    </row>
    <row r="191" spans="1:4" x14ac:dyDescent="0.2">
      <c r="A191" s="13">
        <v>34151</v>
      </c>
      <c r="B191" s="26">
        <v>1.4450000000000001</v>
      </c>
      <c r="C191" s="12">
        <v>7.86</v>
      </c>
      <c r="D191" s="12">
        <f t="shared" si="3"/>
        <v>12.977409384083046</v>
      </c>
    </row>
    <row r="192" spans="1:4" x14ac:dyDescent="0.2">
      <c r="A192" s="13">
        <v>34182</v>
      </c>
      <c r="B192" s="26">
        <v>1.448</v>
      </c>
      <c r="C192" s="12">
        <v>8.1300000000000008</v>
      </c>
      <c r="D192" s="12">
        <f t="shared" si="3"/>
        <v>13.395387762430939</v>
      </c>
    </row>
    <row r="193" spans="1:4" x14ac:dyDescent="0.2">
      <c r="A193" s="13">
        <v>34213</v>
      </c>
      <c r="B193" s="26">
        <v>1.45</v>
      </c>
      <c r="C193" s="12">
        <v>7.75</v>
      </c>
      <c r="D193" s="12">
        <f t="shared" si="3"/>
        <v>12.75166827586207</v>
      </c>
    </row>
    <row r="194" spans="1:4" x14ac:dyDescent="0.2">
      <c r="A194" s="13">
        <v>34243</v>
      </c>
      <c r="B194" s="26">
        <v>1.456</v>
      </c>
      <c r="C194" s="12">
        <v>6.79</v>
      </c>
      <c r="D194" s="12">
        <f t="shared" si="3"/>
        <v>11.126067884615386</v>
      </c>
    </row>
    <row r="195" spans="1:4" x14ac:dyDescent="0.2">
      <c r="A195" s="13">
        <v>34274</v>
      </c>
      <c r="B195" s="26">
        <v>1.46</v>
      </c>
      <c r="C195" s="12">
        <v>6.17</v>
      </c>
      <c r="D195" s="12">
        <f t="shared" si="3"/>
        <v>10.082439260273974</v>
      </c>
    </row>
    <row r="196" spans="1:4" x14ac:dyDescent="0.2">
      <c r="A196" s="13">
        <v>34304</v>
      </c>
      <c r="B196" s="26">
        <v>1.4630000000000001</v>
      </c>
      <c r="C196" s="12">
        <v>6.07</v>
      </c>
      <c r="D196" s="12">
        <f t="shared" si="3"/>
        <v>9.898688803827751</v>
      </c>
    </row>
    <row r="197" spans="1:4" x14ac:dyDescent="0.2">
      <c r="A197" s="13">
        <v>34335</v>
      </c>
      <c r="B197" s="26">
        <v>1.4630000000000001</v>
      </c>
      <c r="C197" s="12">
        <v>5.93</v>
      </c>
      <c r="D197" s="12">
        <f t="shared" si="3"/>
        <v>9.6703829665071765</v>
      </c>
    </row>
    <row r="198" spans="1:4" x14ac:dyDescent="0.2">
      <c r="A198" s="13">
        <v>34366</v>
      </c>
      <c r="B198" s="26">
        <v>1.4670000000000001</v>
      </c>
      <c r="C198" s="12">
        <v>6.04</v>
      </c>
      <c r="D198" s="12">
        <f t="shared" si="3"/>
        <v>9.8229092297205174</v>
      </c>
    </row>
    <row r="199" spans="1:4" x14ac:dyDescent="0.2">
      <c r="A199" s="13">
        <v>34394</v>
      </c>
      <c r="B199" s="26">
        <v>1.4710000000000001</v>
      </c>
      <c r="C199" s="12">
        <v>6.3</v>
      </c>
      <c r="D199" s="12">
        <f t="shared" si="3"/>
        <v>10.217889055064582</v>
      </c>
    </row>
    <row r="200" spans="1:4" x14ac:dyDescent="0.2">
      <c r="A200" s="13">
        <v>34425</v>
      </c>
      <c r="B200" s="26">
        <v>1.472</v>
      </c>
      <c r="C200" s="12">
        <v>6.6</v>
      </c>
      <c r="D200" s="12">
        <f t="shared" si="3"/>
        <v>10.697183152173913</v>
      </c>
    </row>
    <row r="201" spans="1:4" x14ac:dyDescent="0.2">
      <c r="A201" s="13">
        <v>34455</v>
      </c>
      <c r="B201" s="26">
        <v>1.4750000000000001</v>
      </c>
      <c r="C201" s="12">
        <v>6.84</v>
      </c>
      <c r="D201" s="12">
        <f t="shared" si="3"/>
        <v>11.063623484745762</v>
      </c>
    </row>
    <row r="202" spans="1:4" x14ac:dyDescent="0.2">
      <c r="A202" s="13">
        <v>34486</v>
      </c>
      <c r="B202" s="26">
        <v>1.4790000000000001</v>
      </c>
      <c r="C202" s="12">
        <v>7.66</v>
      </c>
      <c r="D202" s="12">
        <f t="shared" si="3"/>
        <v>12.356455280594997</v>
      </c>
    </row>
    <row r="203" spans="1:4" x14ac:dyDescent="0.2">
      <c r="A203" s="13">
        <v>34516</v>
      </c>
      <c r="B203" s="26">
        <v>1.484</v>
      </c>
      <c r="C203" s="12">
        <v>8.1</v>
      </c>
      <c r="D203" s="12">
        <f t="shared" si="3"/>
        <v>13.022201886792452</v>
      </c>
    </row>
    <row r="204" spans="1:4" x14ac:dyDescent="0.2">
      <c r="A204" s="13">
        <v>34547</v>
      </c>
      <c r="B204" s="26">
        <v>1.49</v>
      </c>
      <c r="C204" s="12">
        <v>8.2200000000000006</v>
      </c>
      <c r="D204" s="12">
        <f t="shared" si="3"/>
        <v>13.161908134228188</v>
      </c>
    </row>
    <row r="205" spans="1:4" x14ac:dyDescent="0.2">
      <c r="A205" s="13">
        <v>34578</v>
      </c>
      <c r="B205" s="26">
        <v>1.4930000000000001</v>
      </c>
      <c r="C205" s="12">
        <v>7.84</v>
      </c>
      <c r="D205" s="12">
        <f t="shared" si="3"/>
        <v>12.52822547890154</v>
      </c>
    </row>
    <row r="206" spans="1:4" x14ac:dyDescent="0.2">
      <c r="A206" s="13">
        <v>34608</v>
      </c>
      <c r="B206" s="26">
        <v>1.494</v>
      </c>
      <c r="C206" s="12">
        <v>6.86</v>
      </c>
      <c r="D206" s="12">
        <f t="shared" si="3"/>
        <v>10.954859812583669</v>
      </c>
    </row>
    <row r="207" spans="1:4" x14ac:dyDescent="0.2">
      <c r="A207" s="13">
        <v>34639</v>
      </c>
      <c r="B207" s="26">
        <v>1.498</v>
      </c>
      <c r="C207" s="12">
        <v>6.27</v>
      </c>
      <c r="D207" s="12">
        <f t="shared" si="3"/>
        <v>9.9859418691588786</v>
      </c>
    </row>
    <row r="208" spans="1:4" x14ac:dyDescent="0.2">
      <c r="A208" s="13">
        <v>34669</v>
      </c>
      <c r="B208" s="26">
        <v>1.5009999999999999</v>
      </c>
      <c r="C208" s="12">
        <v>6.06</v>
      </c>
      <c r="D208" s="12">
        <f t="shared" si="3"/>
        <v>9.6321943770819463</v>
      </c>
    </row>
    <row r="209" spans="1:4" x14ac:dyDescent="0.2">
      <c r="A209" s="13">
        <v>34700</v>
      </c>
      <c r="B209" s="26">
        <v>1.5049999999999999</v>
      </c>
      <c r="C209" s="12">
        <v>5.85</v>
      </c>
      <c r="D209" s="12">
        <f t="shared" si="3"/>
        <v>9.2736920930232571</v>
      </c>
    </row>
    <row r="210" spans="1:4" x14ac:dyDescent="0.2">
      <c r="A210" s="13">
        <v>34731</v>
      </c>
      <c r="B210" s="26">
        <v>1.5089999999999999</v>
      </c>
      <c r="C210" s="12">
        <v>5.76</v>
      </c>
      <c r="D210" s="12">
        <f t="shared" si="3"/>
        <v>9.1068157455268395</v>
      </c>
    </row>
    <row r="211" spans="1:4" x14ac:dyDescent="0.2">
      <c r="A211" s="13">
        <v>34759</v>
      </c>
      <c r="B211" s="26">
        <v>1.512</v>
      </c>
      <c r="C211" s="12">
        <v>5.84</v>
      </c>
      <c r="D211" s="12">
        <f t="shared" si="3"/>
        <v>9.214979259259259</v>
      </c>
    </row>
    <row r="212" spans="1:4" x14ac:dyDescent="0.2">
      <c r="A212" s="13">
        <v>34790</v>
      </c>
      <c r="B212" s="26">
        <v>1.518</v>
      </c>
      <c r="C212" s="12">
        <v>6.06</v>
      </c>
      <c r="D212" s="12">
        <f t="shared" si="3"/>
        <v>9.5243239525691692</v>
      </c>
    </row>
    <row r="213" spans="1:4" x14ac:dyDescent="0.2">
      <c r="A213" s="13">
        <v>34820</v>
      </c>
      <c r="B213" s="26">
        <v>1.5209999999999999</v>
      </c>
      <c r="C213" s="12">
        <v>6.54</v>
      </c>
      <c r="D213" s="12">
        <f t="shared" si="3"/>
        <v>10.258452228796845</v>
      </c>
    </row>
    <row r="214" spans="1:4" x14ac:dyDescent="0.2">
      <c r="A214" s="13">
        <v>34851</v>
      </c>
      <c r="B214" s="26">
        <v>1.524</v>
      </c>
      <c r="C214" s="12">
        <v>7.49</v>
      </c>
      <c r="D214" s="12">
        <f t="shared" si="3"/>
        <v>11.725467217847768</v>
      </c>
    </row>
    <row r="215" spans="1:4" x14ac:dyDescent="0.2">
      <c r="A215" s="13">
        <v>34881</v>
      </c>
      <c r="B215" s="26">
        <v>1.526</v>
      </c>
      <c r="C215" s="12">
        <v>7.82</v>
      </c>
      <c r="D215" s="12">
        <f t="shared" si="3"/>
        <v>12.226031926605504</v>
      </c>
    </row>
    <row r="216" spans="1:4" x14ac:dyDescent="0.2">
      <c r="A216" s="13">
        <v>34912</v>
      </c>
      <c r="B216" s="26">
        <v>1.5289999999999999</v>
      </c>
      <c r="C216" s="12">
        <v>8.1300000000000008</v>
      </c>
      <c r="D216" s="12">
        <f t="shared" si="3"/>
        <v>12.685756363636365</v>
      </c>
    </row>
    <row r="217" spans="1:4" x14ac:dyDescent="0.2">
      <c r="A217" s="13">
        <v>34943</v>
      </c>
      <c r="B217" s="26">
        <v>1.5309999999999999</v>
      </c>
      <c r="C217" s="12">
        <v>7.73</v>
      </c>
      <c r="D217" s="12">
        <f t="shared" si="3"/>
        <v>12.045854395819728</v>
      </c>
    </row>
    <row r="218" spans="1:4" x14ac:dyDescent="0.2">
      <c r="A218" s="13">
        <v>34973</v>
      </c>
      <c r="B218" s="26">
        <v>1.5349999999999999</v>
      </c>
      <c r="C218" s="12">
        <v>6.62</v>
      </c>
      <c r="D218" s="12">
        <f t="shared" si="3"/>
        <v>10.289230957654725</v>
      </c>
    </row>
    <row r="219" spans="1:4" x14ac:dyDescent="0.2">
      <c r="A219" s="13">
        <v>35004</v>
      </c>
      <c r="B219" s="26">
        <v>1.5369999999999999</v>
      </c>
      <c r="C219" s="12">
        <v>5.61</v>
      </c>
      <c r="D219" s="12">
        <f t="shared" si="3"/>
        <v>8.708077787898505</v>
      </c>
    </row>
    <row r="220" spans="1:4" x14ac:dyDescent="0.2">
      <c r="A220" s="13">
        <v>35034</v>
      </c>
      <c r="B220" s="26">
        <v>1.5389999999999999</v>
      </c>
      <c r="C220" s="12">
        <v>5.54</v>
      </c>
      <c r="D220" s="12">
        <f t="shared" si="3"/>
        <v>8.5882455100714754</v>
      </c>
    </row>
    <row r="221" spans="1:4" x14ac:dyDescent="0.2">
      <c r="A221" s="13">
        <v>35065</v>
      </c>
      <c r="B221" s="26">
        <v>1.5469999999999999</v>
      </c>
      <c r="C221" s="12">
        <v>5.64</v>
      </c>
      <c r="D221" s="12">
        <f t="shared" ref="D221:D284" si="4">C221*$B$461/B221</f>
        <v>8.6980539366515846</v>
      </c>
    </row>
    <row r="222" spans="1:4" x14ac:dyDescent="0.2">
      <c r="A222" s="13">
        <v>35096</v>
      </c>
      <c r="B222" s="26">
        <v>1.55</v>
      </c>
      <c r="C222" s="12">
        <v>5.82</v>
      </c>
      <c r="D222" s="12">
        <f t="shared" si="4"/>
        <v>8.9582791741935495</v>
      </c>
    </row>
    <row r="223" spans="1:4" x14ac:dyDescent="0.2">
      <c r="A223" s="13">
        <v>35125</v>
      </c>
      <c r="B223" s="26">
        <v>1.5549999999999999</v>
      </c>
      <c r="C223" s="12">
        <v>5.93</v>
      </c>
      <c r="D223" s="12">
        <f t="shared" si="4"/>
        <v>9.0982445530546627</v>
      </c>
    </row>
    <row r="224" spans="1:4" x14ac:dyDescent="0.2">
      <c r="A224" s="13">
        <v>35156</v>
      </c>
      <c r="B224" s="26">
        <v>1.5609999999999999</v>
      </c>
      <c r="C224" s="12">
        <v>6.27</v>
      </c>
      <c r="D224" s="12">
        <f t="shared" si="4"/>
        <v>9.5829217937219742</v>
      </c>
    </row>
    <row r="225" spans="1:4" x14ac:dyDescent="0.2">
      <c r="A225" s="13">
        <v>35186</v>
      </c>
      <c r="B225" s="26">
        <v>1.5640000000000001</v>
      </c>
      <c r="C225" s="12">
        <v>6.84</v>
      </c>
      <c r="D225" s="12">
        <f t="shared" si="4"/>
        <v>10.434043887468029</v>
      </c>
    </row>
    <row r="226" spans="1:4" x14ac:dyDescent="0.2">
      <c r="A226" s="13">
        <v>35217</v>
      </c>
      <c r="B226" s="26">
        <v>1.5669999999999999</v>
      </c>
      <c r="C226" s="12">
        <v>7.83</v>
      </c>
      <c r="D226" s="12">
        <f t="shared" si="4"/>
        <v>11.921367377153798</v>
      </c>
    </row>
    <row r="227" spans="1:4" x14ac:dyDescent="0.2">
      <c r="A227" s="13">
        <v>35247</v>
      </c>
      <c r="B227" s="26">
        <v>1.57</v>
      </c>
      <c r="C227" s="12">
        <v>8.64</v>
      </c>
      <c r="D227" s="12">
        <f t="shared" si="4"/>
        <v>13.129476076433122</v>
      </c>
    </row>
    <row r="228" spans="1:4" x14ac:dyDescent="0.2">
      <c r="A228" s="13">
        <v>35278</v>
      </c>
      <c r="B228" s="26">
        <v>1.5720000000000001</v>
      </c>
      <c r="C228" s="12">
        <v>8.73</v>
      </c>
      <c r="D228" s="12">
        <f t="shared" si="4"/>
        <v>13.249363282442749</v>
      </c>
    </row>
    <row r="229" spans="1:4" x14ac:dyDescent="0.2">
      <c r="A229" s="13">
        <v>35309</v>
      </c>
      <c r="B229" s="26">
        <v>1.577</v>
      </c>
      <c r="C229" s="12">
        <v>7.99</v>
      </c>
      <c r="D229" s="12">
        <f t="shared" si="4"/>
        <v>12.087831350665821</v>
      </c>
    </row>
    <row r="230" spans="1:4" x14ac:dyDescent="0.2">
      <c r="A230" s="13">
        <v>35339</v>
      </c>
      <c r="B230" s="26">
        <v>1.5820000000000001</v>
      </c>
      <c r="C230" s="12">
        <v>7.05</v>
      </c>
      <c r="D230" s="12">
        <f t="shared" si="4"/>
        <v>10.632023893805307</v>
      </c>
    </row>
    <row r="231" spans="1:4" x14ac:dyDescent="0.2">
      <c r="A231" s="13">
        <v>35370</v>
      </c>
      <c r="B231" s="26">
        <v>1.587</v>
      </c>
      <c r="C231" s="12">
        <v>6.37</v>
      </c>
      <c r="D231" s="12">
        <f t="shared" si="4"/>
        <v>9.5762574165091383</v>
      </c>
    </row>
    <row r="232" spans="1:4" x14ac:dyDescent="0.2">
      <c r="A232" s="13">
        <v>35400</v>
      </c>
      <c r="B232" s="26">
        <v>1.591</v>
      </c>
      <c r="C232" s="12">
        <v>6.47</v>
      </c>
      <c r="D232" s="12">
        <f t="shared" si="4"/>
        <v>9.7021370961659326</v>
      </c>
    </row>
    <row r="233" spans="1:4" x14ac:dyDescent="0.2">
      <c r="A233" s="13">
        <v>35431</v>
      </c>
      <c r="B233" s="26">
        <v>1.5940000000000001</v>
      </c>
      <c r="C233" s="12">
        <v>6.74</v>
      </c>
      <c r="D233" s="12">
        <f t="shared" si="4"/>
        <v>10.087995633626097</v>
      </c>
    </row>
    <row r="234" spans="1:4" x14ac:dyDescent="0.2">
      <c r="A234" s="13">
        <v>35462</v>
      </c>
      <c r="B234" s="26">
        <v>1.597</v>
      </c>
      <c r="C234" s="12">
        <v>6.79</v>
      </c>
      <c r="D234" s="12">
        <f t="shared" si="4"/>
        <v>10.143741289918598</v>
      </c>
    </row>
    <row r="235" spans="1:4" x14ac:dyDescent="0.2">
      <c r="A235" s="13">
        <v>35490</v>
      </c>
      <c r="B235" s="26">
        <v>1.5980000000000001</v>
      </c>
      <c r="C235" s="12">
        <v>6.52</v>
      </c>
      <c r="D235" s="12">
        <f t="shared" si="4"/>
        <v>9.7342865581977467</v>
      </c>
    </row>
    <row r="236" spans="1:4" x14ac:dyDescent="0.2">
      <c r="A236" s="13">
        <v>35521</v>
      </c>
      <c r="B236" s="26">
        <v>1.599</v>
      </c>
      <c r="C236" s="12">
        <v>6.53</v>
      </c>
      <c r="D236" s="12">
        <f t="shared" si="4"/>
        <v>9.7431193746091314</v>
      </c>
    </row>
    <row r="237" spans="1:4" x14ac:dyDescent="0.2">
      <c r="A237" s="13">
        <v>35551</v>
      </c>
      <c r="B237" s="26">
        <v>1.599</v>
      </c>
      <c r="C237" s="12">
        <v>6.83</v>
      </c>
      <c r="D237" s="12">
        <f t="shared" si="4"/>
        <v>10.190735884928081</v>
      </c>
    </row>
    <row r="238" spans="1:4" x14ac:dyDescent="0.2">
      <c r="A238" s="13">
        <v>35582</v>
      </c>
      <c r="B238" s="26">
        <v>1.6020000000000001</v>
      </c>
      <c r="C238" s="12">
        <v>8.3000000000000007</v>
      </c>
      <c r="D238" s="12">
        <f t="shared" si="4"/>
        <v>12.360865667915105</v>
      </c>
    </row>
    <row r="239" spans="1:4" x14ac:dyDescent="0.2">
      <c r="A239" s="13">
        <v>35612</v>
      </c>
      <c r="B239" s="26">
        <v>1.6040000000000001</v>
      </c>
      <c r="C239" s="12">
        <v>8.7799999999999994</v>
      </c>
      <c r="D239" s="12">
        <f t="shared" si="4"/>
        <v>13.059407032418951</v>
      </c>
    </row>
    <row r="240" spans="1:4" x14ac:dyDescent="0.2">
      <c r="A240" s="13">
        <v>35643</v>
      </c>
      <c r="B240" s="26">
        <v>1.6080000000000001</v>
      </c>
      <c r="C240" s="12">
        <v>8.99</v>
      </c>
      <c r="D240" s="12">
        <f t="shared" si="4"/>
        <v>13.338498781094527</v>
      </c>
    </row>
    <row r="241" spans="1:4" x14ac:dyDescent="0.2">
      <c r="A241" s="13">
        <v>35674</v>
      </c>
      <c r="B241" s="26">
        <v>1.6120000000000001</v>
      </c>
      <c r="C241" s="12">
        <v>8.84</v>
      </c>
      <c r="D241" s="12">
        <f t="shared" si="4"/>
        <v>13.083397419354839</v>
      </c>
    </row>
    <row r="242" spans="1:4" x14ac:dyDescent="0.2">
      <c r="A242" s="13">
        <v>35704</v>
      </c>
      <c r="B242" s="26">
        <v>1.615</v>
      </c>
      <c r="C242" s="12">
        <v>7.69</v>
      </c>
      <c r="D242" s="12">
        <f t="shared" si="4"/>
        <v>11.360229869969041</v>
      </c>
    </row>
    <row r="243" spans="1:4" x14ac:dyDescent="0.2">
      <c r="A243" s="13">
        <v>35735</v>
      </c>
      <c r="B243" s="26">
        <v>1.617</v>
      </c>
      <c r="C243" s="12">
        <v>6.86</v>
      </c>
      <c r="D243" s="12">
        <f t="shared" si="4"/>
        <v>10.121558787878788</v>
      </c>
    </row>
    <row r="244" spans="1:4" x14ac:dyDescent="0.2">
      <c r="A244" s="13">
        <v>35765</v>
      </c>
      <c r="B244" s="26">
        <v>1.6180000000000001</v>
      </c>
      <c r="C244" s="12">
        <v>6.54</v>
      </c>
      <c r="D244" s="12">
        <f t="shared" si="4"/>
        <v>9.6434523114956736</v>
      </c>
    </row>
    <row r="245" spans="1:4" x14ac:dyDescent="0.2">
      <c r="A245" s="13">
        <v>35796</v>
      </c>
      <c r="B245" s="26">
        <v>1.62</v>
      </c>
      <c r="C245" s="12">
        <v>6.41</v>
      </c>
      <c r="D245" s="12">
        <f t="shared" si="4"/>
        <v>9.4400940493827168</v>
      </c>
    </row>
    <row r="246" spans="1:4" x14ac:dyDescent="0.2">
      <c r="A246" s="13">
        <v>35827</v>
      </c>
      <c r="B246" s="26">
        <v>1.62</v>
      </c>
      <c r="C246" s="12">
        <v>6.41</v>
      </c>
      <c r="D246" s="12">
        <f t="shared" si="4"/>
        <v>9.4400940493827168</v>
      </c>
    </row>
    <row r="247" spans="1:4" x14ac:dyDescent="0.2">
      <c r="A247" s="13">
        <v>35855</v>
      </c>
      <c r="B247" s="26">
        <v>1.62</v>
      </c>
      <c r="C247" s="12">
        <v>6.29</v>
      </c>
      <c r="D247" s="12">
        <f t="shared" si="4"/>
        <v>9.2633684197530854</v>
      </c>
    </row>
    <row r="248" spans="1:4" x14ac:dyDescent="0.2">
      <c r="A248" s="13">
        <v>35886</v>
      </c>
      <c r="B248" s="26">
        <v>1.6220000000000001</v>
      </c>
      <c r="C248" s="12">
        <v>6.81</v>
      </c>
      <c r="D248" s="12">
        <f t="shared" si="4"/>
        <v>10.016813045622687</v>
      </c>
    </row>
    <row r="249" spans="1:4" x14ac:dyDescent="0.2">
      <c r="A249" s="13">
        <v>35916</v>
      </c>
      <c r="B249" s="26">
        <v>1.6259999999999999</v>
      </c>
      <c r="C249" s="12">
        <v>7.7</v>
      </c>
      <c r="D249" s="12">
        <f t="shared" si="4"/>
        <v>11.298049938499386</v>
      </c>
    </row>
    <row r="250" spans="1:4" x14ac:dyDescent="0.2">
      <c r="A250" s="13">
        <v>35947</v>
      </c>
      <c r="B250" s="26">
        <v>1.6279999999999999</v>
      </c>
      <c r="C250" s="12">
        <v>8.51</v>
      </c>
      <c r="D250" s="12">
        <f t="shared" si="4"/>
        <v>12.471206363636364</v>
      </c>
    </row>
    <row r="251" spans="1:4" x14ac:dyDescent="0.2">
      <c r="A251" s="13">
        <v>35977</v>
      </c>
      <c r="B251" s="26">
        <v>1.6319999999999999</v>
      </c>
      <c r="C251" s="12">
        <v>8.5299999999999994</v>
      </c>
      <c r="D251" s="12">
        <f t="shared" si="4"/>
        <v>12.469877377450981</v>
      </c>
    </row>
    <row r="252" spans="1:4" x14ac:dyDescent="0.2">
      <c r="A252" s="13">
        <v>36008</v>
      </c>
      <c r="B252" s="26">
        <v>1.6339999999999999</v>
      </c>
      <c r="C252" s="12">
        <v>9.25</v>
      </c>
      <c r="D252" s="12">
        <f t="shared" si="4"/>
        <v>13.505883108935128</v>
      </c>
    </row>
    <row r="253" spans="1:4" x14ac:dyDescent="0.2">
      <c r="A253" s="13">
        <v>36039</v>
      </c>
      <c r="B253" s="26">
        <v>1.635</v>
      </c>
      <c r="C253" s="12">
        <v>8.9600000000000009</v>
      </c>
      <c r="D253" s="12">
        <f t="shared" si="4"/>
        <v>13.074453920489299</v>
      </c>
    </row>
    <row r="254" spans="1:4" x14ac:dyDescent="0.2">
      <c r="A254" s="13">
        <v>36069</v>
      </c>
      <c r="B254" s="26">
        <v>1.639</v>
      </c>
      <c r="C254" s="12">
        <v>7.6</v>
      </c>
      <c r="D254" s="12">
        <f t="shared" si="4"/>
        <v>11.062873459426479</v>
      </c>
    </row>
    <row r="255" spans="1:4" x14ac:dyDescent="0.2">
      <c r="A255" s="13">
        <v>36100</v>
      </c>
      <c r="B255" s="26">
        <v>1.641</v>
      </c>
      <c r="C255" s="12">
        <v>6.58</v>
      </c>
      <c r="D255" s="12">
        <f t="shared" si="4"/>
        <v>9.5664458744667886</v>
      </c>
    </row>
    <row r="256" spans="1:4" x14ac:dyDescent="0.2">
      <c r="A256" s="13">
        <v>36130</v>
      </c>
      <c r="B256" s="26">
        <v>1.6439999999999999</v>
      </c>
      <c r="C256" s="12">
        <v>6.34</v>
      </c>
      <c r="D256" s="12">
        <f t="shared" si="4"/>
        <v>9.200697469586375</v>
      </c>
    </row>
    <row r="257" spans="1:4" x14ac:dyDescent="0.2">
      <c r="A257" s="13">
        <v>36161</v>
      </c>
      <c r="B257" s="26">
        <v>1.647</v>
      </c>
      <c r="C257" s="12">
        <v>6</v>
      </c>
      <c r="D257" s="12">
        <f t="shared" si="4"/>
        <v>8.6914244080145728</v>
      </c>
    </row>
    <row r="258" spans="1:4" x14ac:dyDescent="0.2">
      <c r="A258" s="13">
        <v>36192</v>
      </c>
      <c r="B258" s="26">
        <v>1.647</v>
      </c>
      <c r="C258" s="12">
        <v>6.29</v>
      </c>
      <c r="D258" s="12">
        <f t="shared" si="4"/>
        <v>9.1115099210686097</v>
      </c>
    </row>
    <row r="259" spans="1:4" x14ac:dyDescent="0.2">
      <c r="A259" s="13">
        <v>36220</v>
      </c>
      <c r="B259" s="26">
        <v>1.6479999999999999</v>
      </c>
      <c r="C259" s="12">
        <v>6.06</v>
      </c>
      <c r="D259" s="12">
        <f t="shared" si="4"/>
        <v>8.7730119902912627</v>
      </c>
    </row>
    <row r="260" spans="1:4" x14ac:dyDescent="0.2">
      <c r="A260" s="13">
        <v>36251</v>
      </c>
      <c r="B260" s="26">
        <v>1.659</v>
      </c>
      <c r="C260" s="12">
        <v>6.44</v>
      </c>
      <c r="D260" s="12">
        <f t="shared" si="4"/>
        <v>9.2613178059071739</v>
      </c>
    </row>
    <row r="261" spans="1:4" x14ac:dyDescent="0.2">
      <c r="A261" s="13">
        <v>36281</v>
      </c>
      <c r="B261" s="26">
        <v>1.66</v>
      </c>
      <c r="C261" s="12">
        <v>7.3</v>
      </c>
      <c r="D261" s="12">
        <f t="shared" si="4"/>
        <v>10.491753493975905</v>
      </c>
    </row>
    <row r="262" spans="1:4" x14ac:dyDescent="0.2">
      <c r="A262" s="13">
        <v>36312</v>
      </c>
      <c r="B262" s="26">
        <v>1.66</v>
      </c>
      <c r="C262" s="12">
        <v>8.1999999999999993</v>
      </c>
      <c r="D262" s="12">
        <f t="shared" si="4"/>
        <v>11.785257349397591</v>
      </c>
    </row>
    <row r="263" spans="1:4" x14ac:dyDescent="0.2">
      <c r="A263" s="13">
        <v>36342</v>
      </c>
      <c r="B263" s="26">
        <v>1.667</v>
      </c>
      <c r="C263" s="12">
        <v>8.83</v>
      </c>
      <c r="D263" s="12">
        <f t="shared" si="4"/>
        <v>12.637419724055189</v>
      </c>
    </row>
    <row r="264" spans="1:4" x14ac:dyDescent="0.2">
      <c r="A264" s="13">
        <v>36373</v>
      </c>
      <c r="B264" s="26">
        <v>1.671</v>
      </c>
      <c r="C264" s="12">
        <v>9.14</v>
      </c>
      <c r="D264" s="12">
        <f t="shared" si="4"/>
        <v>13.049775846798324</v>
      </c>
    </row>
    <row r="265" spans="1:4" x14ac:dyDescent="0.2">
      <c r="A265" s="13">
        <v>36404</v>
      </c>
      <c r="B265" s="26">
        <v>1.6779999999999999</v>
      </c>
      <c r="C265" s="12">
        <v>8.6300000000000008</v>
      </c>
      <c r="D265" s="12">
        <f t="shared" si="4"/>
        <v>12.270214231227655</v>
      </c>
    </row>
    <row r="266" spans="1:4" x14ac:dyDescent="0.2">
      <c r="A266" s="13">
        <v>36434</v>
      </c>
      <c r="B266" s="26">
        <v>1.681</v>
      </c>
      <c r="C266" s="12">
        <v>7.56</v>
      </c>
      <c r="D266" s="12">
        <f t="shared" si="4"/>
        <v>10.729695276621058</v>
      </c>
    </row>
    <row r="267" spans="1:4" x14ac:dyDescent="0.2">
      <c r="A267" s="13">
        <v>36465</v>
      </c>
      <c r="B267" s="26">
        <v>1.6839999999999999</v>
      </c>
      <c r="C267" s="12">
        <v>7.15</v>
      </c>
      <c r="D267" s="12">
        <f t="shared" si="4"/>
        <v>10.129715795724465</v>
      </c>
    </row>
    <row r="268" spans="1:4" x14ac:dyDescent="0.2">
      <c r="A268" s="13">
        <v>36495</v>
      </c>
      <c r="B268" s="26">
        <v>1.6879999999999999</v>
      </c>
      <c r="C268" s="12">
        <v>6.51</v>
      </c>
      <c r="D268" s="12">
        <f t="shared" si="4"/>
        <v>9.2011445260663507</v>
      </c>
    </row>
    <row r="269" spans="1:4" x14ac:dyDescent="0.2">
      <c r="A269" s="13">
        <v>36526</v>
      </c>
      <c r="B269" s="26">
        <v>1.6930000000000001</v>
      </c>
      <c r="C269" s="12">
        <v>6.37</v>
      </c>
      <c r="D269" s="12">
        <f t="shared" si="4"/>
        <v>8.9766807560543427</v>
      </c>
    </row>
    <row r="270" spans="1:4" x14ac:dyDescent="0.2">
      <c r="A270" s="13">
        <v>36557</v>
      </c>
      <c r="B270" s="26">
        <v>1.7</v>
      </c>
      <c r="C270" s="12">
        <v>6.54</v>
      </c>
      <c r="D270" s="12">
        <f t="shared" si="4"/>
        <v>9.1782975529411761</v>
      </c>
    </row>
    <row r="271" spans="1:4" x14ac:dyDescent="0.2">
      <c r="A271" s="13">
        <v>36586</v>
      </c>
      <c r="B271" s="26">
        <v>1.71</v>
      </c>
      <c r="C271" s="12">
        <v>6.91</v>
      </c>
      <c r="D271" s="12">
        <f t="shared" si="4"/>
        <v>9.6408481637426906</v>
      </c>
    </row>
    <row r="272" spans="1:4" x14ac:dyDescent="0.2">
      <c r="A272" s="13">
        <v>36617</v>
      </c>
      <c r="B272" s="26">
        <v>1.7090000000000001</v>
      </c>
      <c r="C272" s="12">
        <v>7.19</v>
      </c>
      <c r="D272" s="12">
        <f t="shared" si="4"/>
        <v>10.037374628437684</v>
      </c>
    </row>
    <row r="273" spans="1:4" x14ac:dyDescent="0.2">
      <c r="A273" s="13">
        <v>36647</v>
      </c>
      <c r="B273" s="26">
        <v>1.712</v>
      </c>
      <c r="C273" s="12">
        <v>8.26</v>
      </c>
      <c r="D273" s="12">
        <f t="shared" si="4"/>
        <v>11.510908271028038</v>
      </c>
    </row>
    <row r="274" spans="1:4" x14ac:dyDescent="0.2">
      <c r="A274" s="13">
        <v>36678</v>
      </c>
      <c r="B274" s="26">
        <v>1.722</v>
      </c>
      <c r="C274" s="12">
        <v>9.5</v>
      </c>
      <c r="D274" s="12">
        <f t="shared" si="4"/>
        <v>13.162056910569106</v>
      </c>
    </row>
    <row r="275" spans="1:4" x14ac:dyDescent="0.2">
      <c r="A275" s="13">
        <v>36708</v>
      </c>
      <c r="B275" s="26">
        <v>1.7270000000000001</v>
      </c>
      <c r="C275" s="12">
        <v>10.32</v>
      </c>
      <c r="D275" s="12">
        <f t="shared" si="4"/>
        <v>14.256754325419802</v>
      </c>
    </row>
    <row r="276" spans="1:4" x14ac:dyDescent="0.2">
      <c r="A276" s="13">
        <v>36739</v>
      </c>
      <c r="B276" s="26">
        <v>1.7270000000000001</v>
      </c>
      <c r="C276" s="12">
        <v>10.37</v>
      </c>
      <c r="D276" s="12">
        <f t="shared" si="4"/>
        <v>14.325827747539083</v>
      </c>
    </row>
    <row r="277" spans="1:4" x14ac:dyDescent="0.2">
      <c r="A277" s="13">
        <v>36770</v>
      </c>
      <c r="B277" s="26">
        <v>1.736</v>
      </c>
      <c r="C277" s="12">
        <v>10.1</v>
      </c>
      <c r="D277" s="12">
        <f t="shared" si="4"/>
        <v>13.880495161290323</v>
      </c>
    </row>
    <row r="278" spans="1:4" x14ac:dyDescent="0.2">
      <c r="A278" s="13">
        <v>36800</v>
      </c>
      <c r="B278" s="26">
        <v>1.7390000000000001</v>
      </c>
      <c r="C278" s="12">
        <v>9.44</v>
      </c>
      <c r="D278" s="12">
        <f t="shared" si="4"/>
        <v>12.951072018401378</v>
      </c>
    </row>
    <row r="279" spans="1:4" x14ac:dyDescent="0.2">
      <c r="A279" s="13">
        <v>36831</v>
      </c>
      <c r="B279" s="26">
        <v>1.742</v>
      </c>
      <c r="C279" s="12">
        <v>8.58</v>
      </c>
      <c r="D279" s="12">
        <f t="shared" si="4"/>
        <v>11.75093552238806</v>
      </c>
    </row>
    <row r="280" spans="1:4" x14ac:dyDescent="0.2">
      <c r="A280" s="13">
        <v>36861</v>
      </c>
      <c r="B280" s="26">
        <v>1.746</v>
      </c>
      <c r="C280" s="12">
        <v>8.56</v>
      </c>
      <c r="D280" s="12">
        <f t="shared" si="4"/>
        <v>11.696686002290951</v>
      </c>
    </row>
    <row r="281" spans="1:4" x14ac:dyDescent="0.2">
      <c r="A281" s="13">
        <v>36892</v>
      </c>
      <c r="B281" s="26">
        <v>1.756</v>
      </c>
      <c r="C281" s="12">
        <v>10.119999999999999</v>
      </c>
      <c r="D281" s="12">
        <f t="shared" si="4"/>
        <v>13.749576036446468</v>
      </c>
    </row>
    <row r="282" spans="1:4" x14ac:dyDescent="0.2">
      <c r="A282" s="13">
        <v>36923</v>
      </c>
      <c r="B282" s="26">
        <v>1.76</v>
      </c>
      <c r="C282" s="12">
        <v>10.26</v>
      </c>
      <c r="D282" s="12">
        <f t="shared" si="4"/>
        <v>13.908106227272727</v>
      </c>
    </row>
    <row r="283" spans="1:4" x14ac:dyDescent="0.2">
      <c r="A283" s="13">
        <v>36951</v>
      </c>
      <c r="B283" s="26">
        <v>1.7609999999999999</v>
      </c>
      <c r="C283" s="12">
        <v>9.85</v>
      </c>
      <c r="D283" s="12">
        <f t="shared" si="4"/>
        <v>13.344741964792732</v>
      </c>
    </row>
    <row r="284" spans="1:4" x14ac:dyDescent="0.2">
      <c r="A284" s="13">
        <v>36982</v>
      </c>
      <c r="B284" s="26">
        <v>1.764</v>
      </c>
      <c r="C284" s="12">
        <v>10.16</v>
      </c>
      <c r="D284" s="12">
        <f t="shared" si="4"/>
        <v>13.741319365079367</v>
      </c>
    </row>
    <row r="285" spans="1:4" x14ac:dyDescent="0.2">
      <c r="A285" s="13">
        <v>37012</v>
      </c>
      <c r="B285" s="26">
        <v>1.7729999999999999</v>
      </c>
      <c r="C285" s="12">
        <v>11.14</v>
      </c>
      <c r="D285" s="12">
        <f t="shared" ref="D285:D348" si="5">C285*$B$461/B285</f>
        <v>14.990280564015794</v>
      </c>
    </row>
    <row r="286" spans="1:4" x14ac:dyDescent="0.2">
      <c r="A286" s="13">
        <v>37043</v>
      </c>
      <c r="B286" s="26">
        <v>1.7769999999999999</v>
      </c>
      <c r="C286" s="12">
        <v>11.58</v>
      </c>
      <c r="D286" s="12">
        <f t="shared" si="5"/>
        <v>15.547280630275747</v>
      </c>
    </row>
    <row r="287" spans="1:4" x14ac:dyDescent="0.2">
      <c r="A287" s="13">
        <v>37073</v>
      </c>
      <c r="B287" s="26">
        <v>1.774</v>
      </c>
      <c r="C287" s="12">
        <v>11.22</v>
      </c>
      <c r="D287" s="12">
        <f t="shared" si="5"/>
        <v>15.089420022547916</v>
      </c>
    </row>
    <row r="288" spans="1:4" x14ac:dyDescent="0.2">
      <c r="A288" s="13">
        <v>37104</v>
      </c>
      <c r="B288" s="26">
        <v>1.774</v>
      </c>
      <c r="C288" s="12">
        <v>10.89</v>
      </c>
      <c r="D288" s="12">
        <f t="shared" si="5"/>
        <v>14.645613551296506</v>
      </c>
    </row>
    <row r="289" spans="1:4" x14ac:dyDescent="0.2">
      <c r="A289" s="13">
        <v>37135</v>
      </c>
      <c r="B289" s="26">
        <v>1.7809999999999999</v>
      </c>
      <c r="C289" s="12">
        <v>10.17</v>
      </c>
      <c r="D289" s="12">
        <f t="shared" si="5"/>
        <v>13.623551555306008</v>
      </c>
    </row>
    <row r="290" spans="1:4" x14ac:dyDescent="0.2">
      <c r="A290" s="13">
        <v>37165</v>
      </c>
      <c r="B290" s="26">
        <v>1.776</v>
      </c>
      <c r="C290" s="12">
        <v>8.24</v>
      </c>
      <c r="D290" s="12">
        <f t="shared" si="5"/>
        <v>11.069233693693693</v>
      </c>
    </row>
    <row r="291" spans="1:4" x14ac:dyDescent="0.2">
      <c r="A291" s="13">
        <v>37196</v>
      </c>
      <c r="B291" s="26">
        <v>1.7749999999999999</v>
      </c>
      <c r="C291" s="12">
        <v>7.98</v>
      </c>
      <c r="D291" s="12">
        <f t="shared" si="5"/>
        <v>10.726001171830987</v>
      </c>
    </row>
    <row r="292" spans="1:4" x14ac:dyDescent="0.2">
      <c r="A292" s="13">
        <v>37226</v>
      </c>
      <c r="B292" s="26">
        <v>1.774</v>
      </c>
      <c r="C292" s="12">
        <v>7.3</v>
      </c>
      <c r="D292" s="12">
        <f t="shared" si="5"/>
        <v>9.8175370913190534</v>
      </c>
    </row>
    <row r="293" spans="1:4" x14ac:dyDescent="0.2">
      <c r="A293" s="13">
        <v>37257</v>
      </c>
      <c r="B293" s="26">
        <v>1.7769999999999999</v>
      </c>
      <c r="C293" s="12">
        <v>7.38</v>
      </c>
      <c r="D293" s="12">
        <f t="shared" si="5"/>
        <v>9.9083705571187402</v>
      </c>
    </row>
    <row r="294" spans="1:4" x14ac:dyDescent="0.2">
      <c r="A294" s="13">
        <v>37288</v>
      </c>
      <c r="B294" s="26">
        <v>1.78</v>
      </c>
      <c r="C294" s="12">
        <v>7.23</v>
      </c>
      <c r="D294" s="12">
        <f t="shared" si="5"/>
        <v>9.6906208314606754</v>
      </c>
    </row>
    <row r="295" spans="1:4" x14ac:dyDescent="0.2">
      <c r="A295" s="13">
        <v>37316</v>
      </c>
      <c r="B295" s="26">
        <v>1.7849999999999999</v>
      </c>
      <c r="C295" s="12">
        <v>7.1</v>
      </c>
      <c r="D295" s="12">
        <f t="shared" si="5"/>
        <v>9.4897207843137252</v>
      </c>
    </row>
    <row r="296" spans="1:4" x14ac:dyDescent="0.2">
      <c r="A296" s="13">
        <v>37347</v>
      </c>
      <c r="B296" s="26">
        <v>1.7929999999999999</v>
      </c>
      <c r="C296" s="12">
        <v>7.66</v>
      </c>
      <c r="D296" s="12">
        <f t="shared" si="5"/>
        <v>10.192525019520357</v>
      </c>
    </row>
    <row r="297" spans="1:4" x14ac:dyDescent="0.2">
      <c r="A297" s="13">
        <v>37377</v>
      </c>
      <c r="B297" s="26">
        <v>1.7949999999999999</v>
      </c>
      <c r="C297" s="12">
        <v>8.5399999999999991</v>
      </c>
      <c r="D297" s="12">
        <f t="shared" si="5"/>
        <v>11.350806596100279</v>
      </c>
    </row>
    <row r="298" spans="1:4" x14ac:dyDescent="0.2">
      <c r="A298" s="13">
        <v>37408</v>
      </c>
      <c r="B298" s="26">
        <v>1.796</v>
      </c>
      <c r="C298" s="12">
        <v>9.58</v>
      </c>
      <c r="D298" s="12">
        <f t="shared" si="5"/>
        <v>12.726016525612472</v>
      </c>
    </row>
    <row r="299" spans="1:4" x14ac:dyDescent="0.2">
      <c r="A299" s="13">
        <v>37438</v>
      </c>
      <c r="B299" s="26">
        <v>1.8</v>
      </c>
      <c r="C299" s="12">
        <v>10.31</v>
      </c>
      <c r="D299" s="12">
        <f t="shared" si="5"/>
        <v>13.665309311111111</v>
      </c>
    </row>
    <row r="300" spans="1:4" x14ac:dyDescent="0.2">
      <c r="A300" s="13">
        <v>37469</v>
      </c>
      <c r="B300" s="26">
        <v>1.8049999999999999</v>
      </c>
      <c r="C300" s="12">
        <v>10.44</v>
      </c>
      <c r="D300" s="12">
        <f t="shared" si="5"/>
        <v>13.799285451523547</v>
      </c>
    </row>
    <row r="301" spans="1:4" x14ac:dyDescent="0.2">
      <c r="A301" s="13">
        <v>37500</v>
      </c>
      <c r="B301" s="26">
        <v>1.8080000000000001</v>
      </c>
      <c r="C301" s="12">
        <v>10.23</v>
      </c>
      <c r="D301" s="12">
        <f t="shared" si="5"/>
        <v>13.499277146017699</v>
      </c>
    </row>
    <row r="302" spans="1:4" x14ac:dyDescent="0.2">
      <c r="A302" s="13">
        <v>37530</v>
      </c>
      <c r="B302" s="26">
        <v>1.8120000000000001</v>
      </c>
      <c r="C302" s="12">
        <v>8.61</v>
      </c>
      <c r="D302" s="12">
        <f t="shared" si="5"/>
        <v>11.336480993377481</v>
      </c>
    </row>
    <row r="303" spans="1:4" x14ac:dyDescent="0.2">
      <c r="A303" s="13">
        <v>37561</v>
      </c>
      <c r="B303" s="26">
        <v>1.8149999999999999</v>
      </c>
      <c r="C303" s="12">
        <v>7.99</v>
      </c>
      <c r="D303" s="12">
        <f t="shared" si="5"/>
        <v>10.502760352617081</v>
      </c>
    </row>
    <row r="304" spans="1:4" x14ac:dyDescent="0.2">
      <c r="A304" s="13">
        <v>37591</v>
      </c>
      <c r="B304" s="26">
        <v>1.8180000000000001</v>
      </c>
      <c r="C304" s="12">
        <v>7.87</v>
      </c>
      <c r="D304" s="12">
        <f t="shared" si="5"/>
        <v>10.327950781078107</v>
      </c>
    </row>
    <row r="305" spans="1:4" x14ac:dyDescent="0.2">
      <c r="A305" s="13">
        <v>37622</v>
      </c>
      <c r="B305" s="26">
        <v>1.8260000000000001</v>
      </c>
      <c r="C305" s="12">
        <v>8.18</v>
      </c>
      <c r="D305" s="12">
        <f t="shared" si="5"/>
        <v>10.687738926615554</v>
      </c>
    </row>
    <row r="306" spans="1:4" x14ac:dyDescent="0.2">
      <c r="A306" s="13">
        <v>37653</v>
      </c>
      <c r="B306" s="26">
        <v>1.8360000000000001</v>
      </c>
      <c r="C306" s="12">
        <v>8.58</v>
      </c>
      <c r="D306" s="12">
        <f t="shared" si="5"/>
        <v>11.149308104575162</v>
      </c>
    </row>
    <row r="307" spans="1:4" x14ac:dyDescent="0.2">
      <c r="A307" s="13">
        <v>37681</v>
      </c>
      <c r="B307" s="26">
        <v>1.839</v>
      </c>
      <c r="C307" s="12">
        <v>9.77</v>
      </c>
      <c r="D307" s="12">
        <f t="shared" si="5"/>
        <v>12.674946666666667</v>
      </c>
    </row>
    <row r="308" spans="1:4" x14ac:dyDescent="0.2">
      <c r="A308" s="13">
        <v>37712</v>
      </c>
      <c r="B308" s="26">
        <v>1.8320000000000001</v>
      </c>
      <c r="C308" s="12">
        <v>10.18</v>
      </c>
      <c r="D308" s="12">
        <f t="shared" si="5"/>
        <v>13.257316200873362</v>
      </c>
    </row>
    <row r="309" spans="1:4" x14ac:dyDescent="0.2">
      <c r="A309" s="13">
        <v>37742</v>
      </c>
      <c r="B309" s="26">
        <v>1.829</v>
      </c>
      <c r="C309" s="12">
        <v>10.79</v>
      </c>
      <c r="D309" s="12">
        <f t="shared" si="5"/>
        <v>14.074761530891196</v>
      </c>
    </row>
    <row r="310" spans="1:4" x14ac:dyDescent="0.2">
      <c r="A310" s="13">
        <v>37773</v>
      </c>
      <c r="B310" s="26">
        <v>1.831</v>
      </c>
      <c r="C310" s="12">
        <v>12.08</v>
      </c>
      <c r="D310" s="12">
        <f t="shared" si="5"/>
        <v>15.740259792463135</v>
      </c>
    </row>
    <row r="311" spans="1:4" x14ac:dyDescent="0.2">
      <c r="A311" s="13">
        <v>37803</v>
      </c>
      <c r="B311" s="26">
        <v>1.837</v>
      </c>
      <c r="C311" s="12">
        <v>12.75</v>
      </c>
      <c r="D311" s="12">
        <f t="shared" si="5"/>
        <v>16.559008709853021</v>
      </c>
    </row>
    <row r="312" spans="1:4" x14ac:dyDescent="0.2">
      <c r="A312" s="13">
        <v>37834</v>
      </c>
      <c r="B312" s="26">
        <v>1.845</v>
      </c>
      <c r="C312" s="12">
        <v>12.84</v>
      </c>
      <c r="D312" s="12">
        <f t="shared" si="5"/>
        <v>16.603588422764229</v>
      </c>
    </row>
    <row r="313" spans="1:4" x14ac:dyDescent="0.2">
      <c r="A313" s="13">
        <v>37865</v>
      </c>
      <c r="B313" s="26">
        <v>1.851</v>
      </c>
      <c r="C313" s="12">
        <v>12.31</v>
      </c>
      <c r="D313" s="12">
        <f t="shared" si="5"/>
        <v>15.866638984332795</v>
      </c>
    </row>
    <row r="314" spans="1:4" x14ac:dyDescent="0.2">
      <c r="A314" s="13">
        <v>37895</v>
      </c>
      <c r="B314" s="26">
        <v>1.849</v>
      </c>
      <c r="C314" s="12">
        <v>10.64</v>
      </c>
      <c r="D314" s="12">
        <f t="shared" si="5"/>
        <v>13.728972114656573</v>
      </c>
    </row>
    <row r="315" spans="1:4" x14ac:dyDescent="0.2">
      <c r="A315" s="13">
        <v>37926</v>
      </c>
      <c r="B315" s="26">
        <v>1.85</v>
      </c>
      <c r="C315" s="12">
        <v>9.77</v>
      </c>
      <c r="D315" s="12">
        <f t="shared" si="5"/>
        <v>12.599582118918919</v>
      </c>
    </row>
    <row r="316" spans="1:4" x14ac:dyDescent="0.2">
      <c r="A316" s="13">
        <v>37956</v>
      </c>
      <c r="B316" s="26">
        <v>1.855</v>
      </c>
      <c r="C316" s="12">
        <v>9.51</v>
      </c>
      <c r="D316" s="12">
        <f t="shared" si="5"/>
        <v>12.231223698113208</v>
      </c>
    </row>
    <row r="317" spans="1:4" x14ac:dyDescent="0.2">
      <c r="A317" s="13">
        <v>37987</v>
      </c>
      <c r="B317" s="26">
        <v>1.863</v>
      </c>
      <c r="C317" s="12">
        <v>9.7100000000000009</v>
      </c>
      <c r="D317" s="12">
        <f t="shared" si="5"/>
        <v>12.434825099302202</v>
      </c>
    </row>
    <row r="318" spans="1:4" x14ac:dyDescent="0.2">
      <c r="A318" s="13">
        <v>38018</v>
      </c>
      <c r="B318" s="26">
        <v>1.867</v>
      </c>
      <c r="C318" s="12">
        <v>9.85</v>
      </c>
      <c r="D318" s="12">
        <f t="shared" si="5"/>
        <v>12.587086555972148</v>
      </c>
    </row>
    <row r="319" spans="1:4" x14ac:dyDescent="0.2">
      <c r="A319" s="13">
        <v>38047</v>
      </c>
      <c r="B319" s="26">
        <v>1.871</v>
      </c>
      <c r="C319" s="12">
        <v>10.029999999999999</v>
      </c>
      <c r="D319" s="12">
        <f t="shared" si="5"/>
        <v>12.789702768572955</v>
      </c>
    </row>
    <row r="320" spans="1:4" x14ac:dyDescent="0.2">
      <c r="A320" s="13">
        <v>38078</v>
      </c>
      <c r="B320" s="26">
        <v>1.8740000000000001</v>
      </c>
      <c r="C320" s="12">
        <v>10.54</v>
      </c>
      <c r="D320" s="12">
        <f t="shared" si="5"/>
        <v>13.41851112059765</v>
      </c>
    </row>
    <row r="321" spans="1:4" x14ac:dyDescent="0.2">
      <c r="A321" s="13">
        <v>38108</v>
      </c>
      <c r="B321" s="26">
        <v>1.8819999999999999</v>
      </c>
      <c r="C321" s="12">
        <v>11.63</v>
      </c>
      <c r="D321" s="12">
        <f t="shared" si="5"/>
        <v>14.743255834218917</v>
      </c>
    </row>
    <row r="322" spans="1:4" x14ac:dyDescent="0.2">
      <c r="A322" s="13">
        <v>38139</v>
      </c>
      <c r="B322" s="26">
        <v>1.889</v>
      </c>
      <c r="C322" s="12">
        <v>13.08</v>
      </c>
      <c r="D322" s="12">
        <f t="shared" si="5"/>
        <v>16.519963832715721</v>
      </c>
    </row>
    <row r="323" spans="1:4" x14ac:dyDescent="0.2">
      <c r="A323" s="13">
        <v>38169</v>
      </c>
      <c r="B323" s="26">
        <v>1.891</v>
      </c>
      <c r="C323" s="12">
        <v>13.54</v>
      </c>
      <c r="D323" s="12">
        <f t="shared" si="5"/>
        <v>17.082854489687996</v>
      </c>
    </row>
    <row r="324" spans="1:4" x14ac:dyDescent="0.2">
      <c r="A324" s="13">
        <v>38200</v>
      </c>
      <c r="B324" s="26">
        <v>1.8919999999999999</v>
      </c>
      <c r="C324" s="12">
        <v>13.74</v>
      </c>
      <c r="D324" s="12">
        <f t="shared" si="5"/>
        <v>17.326023805496831</v>
      </c>
    </row>
    <row r="325" spans="1:4" x14ac:dyDescent="0.2">
      <c r="A325" s="13">
        <v>38231</v>
      </c>
      <c r="B325" s="26">
        <v>1.8979999999999999</v>
      </c>
      <c r="C325" s="12">
        <v>13.31</v>
      </c>
      <c r="D325" s="12">
        <f t="shared" si="5"/>
        <v>16.730740126448893</v>
      </c>
    </row>
    <row r="326" spans="1:4" x14ac:dyDescent="0.2">
      <c r="A326" s="13">
        <v>38261</v>
      </c>
      <c r="B326" s="26">
        <v>1.9079999999999999</v>
      </c>
      <c r="C326" s="12">
        <v>11.69</v>
      </c>
      <c r="D326" s="12">
        <f t="shared" si="5"/>
        <v>14.617376960167714</v>
      </c>
    </row>
    <row r="327" spans="1:4" x14ac:dyDescent="0.2">
      <c r="A327" s="13">
        <v>38292</v>
      </c>
      <c r="B327" s="26">
        <v>1.917</v>
      </c>
      <c r="C327" s="12">
        <v>11.44</v>
      </c>
      <c r="D327" s="12">
        <f t="shared" si="5"/>
        <v>14.237614105372979</v>
      </c>
    </row>
    <row r="328" spans="1:4" x14ac:dyDescent="0.2">
      <c r="A328" s="13">
        <v>38322</v>
      </c>
      <c r="B328" s="26">
        <v>1.917</v>
      </c>
      <c r="C328" s="12">
        <v>11.09</v>
      </c>
      <c r="D328" s="12">
        <f t="shared" si="5"/>
        <v>13.802022764736568</v>
      </c>
    </row>
    <row r="329" spans="1:4" x14ac:dyDescent="0.2">
      <c r="A329" s="13">
        <v>38353</v>
      </c>
      <c r="B329" s="26">
        <v>1.9159999999999999</v>
      </c>
      <c r="C329" s="12">
        <v>10.9</v>
      </c>
      <c r="D329" s="12">
        <f t="shared" si="5"/>
        <v>13.572639039665971</v>
      </c>
    </row>
    <row r="330" spans="1:4" x14ac:dyDescent="0.2">
      <c r="A330" s="13">
        <v>38384</v>
      </c>
      <c r="B330" s="26">
        <v>1.9239999999999999</v>
      </c>
      <c r="C330" s="12">
        <v>10.87</v>
      </c>
      <c r="D330" s="12">
        <f t="shared" si="5"/>
        <v>13.479003388773387</v>
      </c>
    </row>
    <row r="331" spans="1:4" x14ac:dyDescent="0.2">
      <c r="A331" s="13">
        <v>38412</v>
      </c>
      <c r="B331" s="26">
        <v>1.931</v>
      </c>
      <c r="C331" s="12">
        <v>10.84</v>
      </c>
      <c r="D331" s="12">
        <f t="shared" si="5"/>
        <v>13.393075422061107</v>
      </c>
    </row>
    <row r="332" spans="1:4" x14ac:dyDescent="0.2">
      <c r="A332" s="13">
        <v>38443</v>
      </c>
      <c r="B332" s="26">
        <v>1.9370000000000001</v>
      </c>
      <c r="C332" s="12">
        <v>11.88</v>
      </c>
      <c r="D332" s="12">
        <f t="shared" si="5"/>
        <v>14.632553680949922</v>
      </c>
    </row>
    <row r="333" spans="1:4" x14ac:dyDescent="0.2">
      <c r="A333" s="13">
        <v>38473</v>
      </c>
      <c r="B333" s="26">
        <v>1.9359999999999999</v>
      </c>
      <c r="C333" s="12">
        <v>12.74</v>
      </c>
      <c r="D333" s="12">
        <f t="shared" si="5"/>
        <v>15.699917892561984</v>
      </c>
    </row>
    <row r="334" spans="1:4" x14ac:dyDescent="0.2">
      <c r="A334" s="13">
        <v>38504</v>
      </c>
      <c r="B334" s="26">
        <v>1.9370000000000001</v>
      </c>
      <c r="C334" s="12">
        <v>13.79</v>
      </c>
      <c r="D334" s="12">
        <f t="shared" si="5"/>
        <v>16.985093877129582</v>
      </c>
    </row>
    <row r="335" spans="1:4" x14ac:dyDescent="0.2">
      <c r="A335" s="13">
        <v>38534</v>
      </c>
      <c r="B335" s="26">
        <v>1.9490000000000001</v>
      </c>
      <c r="C335" s="12">
        <v>14.86</v>
      </c>
      <c r="D335" s="12">
        <f t="shared" si="5"/>
        <v>18.190317373011798</v>
      </c>
    </row>
    <row r="336" spans="1:4" x14ac:dyDescent="0.2">
      <c r="A336" s="13">
        <v>38565</v>
      </c>
      <c r="B336" s="26">
        <v>1.9610000000000001</v>
      </c>
      <c r="C336" s="12">
        <v>15.51</v>
      </c>
      <c r="D336" s="12">
        <f t="shared" si="5"/>
        <v>18.869809260581338</v>
      </c>
    </row>
    <row r="337" spans="1:4" x14ac:dyDescent="0.2">
      <c r="A337" s="13">
        <v>38596</v>
      </c>
      <c r="B337" s="26">
        <v>1.988</v>
      </c>
      <c r="C337" s="12">
        <v>16.559999999999999</v>
      </c>
      <c r="D337" s="12">
        <f t="shared" si="5"/>
        <v>19.873632676056339</v>
      </c>
    </row>
    <row r="338" spans="1:4" x14ac:dyDescent="0.2">
      <c r="A338" s="13">
        <v>38626</v>
      </c>
      <c r="B338" s="26">
        <v>1.9910000000000001</v>
      </c>
      <c r="C338" s="12">
        <v>16.440000000000001</v>
      </c>
      <c r="D338" s="12">
        <f t="shared" si="5"/>
        <v>19.699892636865897</v>
      </c>
    </row>
    <row r="339" spans="1:4" x14ac:dyDescent="0.2">
      <c r="A339" s="13">
        <v>38657</v>
      </c>
      <c r="B339" s="26">
        <v>1.9810000000000001</v>
      </c>
      <c r="C339" s="12">
        <v>15.64</v>
      </c>
      <c r="D339" s="12">
        <f t="shared" si="5"/>
        <v>18.835865441696111</v>
      </c>
    </row>
    <row r="340" spans="1:4" x14ac:dyDescent="0.2">
      <c r="A340" s="13">
        <v>38687</v>
      </c>
      <c r="B340" s="26">
        <v>1.9810000000000001</v>
      </c>
      <c r="C340" s="12">
        <v>14.6</v>
      </c>
      <c r="D340" s="12">
        <f t="shared" si="5"/>
        <v>17.583352650176678</v>
      </c>
    </row>
    <row r="341" spans="1:4" x14ac:dyDescent="0.2">
      <c r="A341" s="13">
        <v>38718</v>
      </c>
      <c r="B341" s="26">
        <v>1.9930000000000001</v>
      </c>
      <c r="C341" s="12">
        <v>14.92</v>
      </c>
      <c r="D341" s="12">
        <f t="shared" si="5"/>
        <v>17.860550085298545</v>
      </c>
    </row>
    <row r="342" spans="1:4" x14ac:dyDescent="0.2">
      <c r="A342" s="13">
        <v>38749</v>
      </c>
      <c r="B342" s="26">
        <v>1.994</v>
      </c>
      <c r="C342" s="12">
        <v>13.98</v>
      </c>
      <c r="D342" s="12">
        <f t="shared" si="5"/>
        <v>16.726894724172517</v>
      </c>
    </row>
    <row r="343" spans="1:4" x14ac:dyDescent="0.2">
      <c r="A343" s="13">
        <v>38777</v>
      </c>
      <c r="B343" s="26">
        <v>1.9970000000000001</v>
      </c>
      <c r="C343" s="12">
        <v>13.17</v>
      </c>
      <c r="D343" s="12">
        <f t="shared" si="5"/>
        <v>15.734067761642462</v>
      </c>
    </row>
    <row r="344" spans="1:4" x14ac:dyDescent="0.2">
      <c r="A344" s="13">
        <v>38808</v>
      </c>
      <c r="B344" s="26">
        <v>2.0070000000000001</v>
      </c>
      <c r="C344" s="12">
        <v>13.27</v>
      </c>
      <c r="D344" s="12">
        <f t="shared" si="5"/>
        <v>15.774545550572993</v>
      </c>
    </row>
    <row r="345" spans="1:4" x14ac:dyDescent="0.2">
      <c r="A345" s="13">
        <v>38838</v>
      </c>
      <c r="B345" s="26">
        <v>2.0129999999999999</v>
      </c>
      <c r="C345" s="12">
        <v>14.41</v>
      </c>
      <c r="D345" s="12">
        <f t="shared" si="5"/>
        <v>17.078648961748634</v>
      </c>
    </row>
    <row r="346" spans="1:4" x14ac:dyDescent="0.2">
      <c r="A346" s="13">
        <v>38869</v>
      </c>
      <c r="B346" s="26">
        <v>2.0179999999999998</v>
      </c>
      <c r="C346" s="12">
        <v>15.07</v>
      </c>
      <c r="D346" s="12">
        <f t="shared" si="5"/>
        <v>17.816623250743312</v>
      </c>
    </row>
    <row r="347" spans="1:4" x14ac:dyDescent="0.2">
      <c r="A347" s="13">
        <v>38899</v>
      </c>
      <c r="B347" s="26">
        <v>2.0289999999999999</v>
      </c>
      <c r="C347" s="12">
        <v>15.72</v>
      </c>
      <c r="D347" s="12">
        <f t="shared" si="5"/>
        <v>18.484333721044852</v>
      </c>
    </row>
    <row r="348" spans="1:4" x14ac:dyDescent="0.2">
      <c r="A348" s="13">
        <v>38930</v>
      </c>
      <c r="B348" s="26">
        <v>2.0379999999999998</v>
      </c>
      <c r="C348" s="12">
        <v>16.18</v>
      </c>
      <c r="D348" s="12">
        <f t="shared" si="5"/>
        <v>18.941206712463202</v>
      </c>
    </row>
    <row r="349" spans="1:4" x14ac:dyDescent="0.2">
      <c r="A349" s="13">
        <v>38961</v>
      </c>
      <c r="B349" s="26">
        <v>2.028</v>
      </c>
      <c r="C349" s="12">
        <v>15.71</v>
      </c>
      <c r="D349" s="12">
        <f t="shared" ref="D349:D412" si="6">C349*$B$461/B349</f>
        <v>18.481684003944775</v>
      </c>
    </row>
    <row r="350" spans="1:4" x14ac:dyDescent="0.2">
      <c r="A350" s="13">
        <v>38991</v>
      </c>
      <c r="B350" s="26">
        <v>2.0190000000000001</v>
      </c>
      <c r="C350" s="12">
        <v>12.51</v>
      </c>
      <c r="D350" s="12">
        <f t="shared" si="6"/>
        <v>14.782718157503714</v>
      </c>
    </row>
    <row r="351" spans="1:4" x14ac:dyDescent="0.2">
      <c r="A351" s="13">
        <v>39022</v>
      </c>
      <c r="B351" s="26">
        <v>2.02</v>
      </c>
      <c r="C351" s="12">
        <v>12.45</v>
      </c>
      <c r="D351" s="12">
        <f t="shared" si="6"/>
        <v>14.704534752475247</v>
      </c>
    </row>
    <row r="352" spans="1:4" x14ac:dyDescent="0.2">
      <c r="A352" s="13">
        <v>39052</v>
      </c>
      <c r="B352" s="26">
        <v>2.0310000000000001</v>
      </c>
      <c r="C352" s="12">
        <v>12.53</v>
      </c>
      <c r="D352" s="12">
        <f t="shared" si="6"/>
        <v>14.71886946331856</v>
      </c>
    </row>
    <row r="353" spans="1:4" x14ac:dyDescent="0.2">
      <c r="A353" s="13">
        <v>39083</v>
      </c>
      <c r="B353" s="26">
        <v>2.03437</v>
      </c>
      <c r="C353" s="12">
        <v>12.17</v>
      </c>
      <c r="D353" s="12">
        <f t="shared" si="6"/>
        <v>14.272299198277599</v>
      </c>
    </row>
    <row r="354" spans="1:4" x14ac:dyDescent="0.2">
      <c r="A354" s="13">
        <v>39114</v>
      </c>
      <c r="B354" s="26">
        <v>2.0422600000000002</v>
      </c>
      <c r="C354" s="12">
        <v>12.13</v>
      </c>
      <c r="D354" s="12">
        <f t="shared" si="6"/>
        <v>14.170431521941378</v>
      </c>
    </row>
    <row r="355" spans="1:4" x14ac:dyDescent="0.2">
      <c r="A355" s="13">
        <v>39142</v>
      </c>
      <c r="B355" s="26">
        <v>2.05288</v>
      </c>
      <c r="C355" s="12">
        <v>12.81</v>
      </c>
      <c r="D355" s="12">
        <f t="shared" si="6"/>
        <v>14.887400510502319</v>
      </c>
    </row>
    <row r="356" spans="1:4" x14ac:dyDescent="0.2">
      <c r="A356" s="13">
        <v>39173</v>
      </c>
      <c r="B356" s="26">
        <v>2.05904</v>
      </c>
      <c r="C356" s="12">
        <v>13.31</v>
      </c>
      <c r="D356" s="12">
        <f t="shared" si="6"/>
        <v>15.422208776905743</v>
      </c>
    </row>
    <row r="357" spans="1:4" x14ac:dyDescent="0.2">
      <c r="A357" s="13">
        <v>39203</v>
      </c>
      <c r="B357" s="26">
        <v>2.0675500000000002</v>
      </c>
      <c r="C357" s="12">
        <v>14.69</v>
      </c>
      <c r="D357" s="12">
        <f t="shared" si="6"/>
        <v>16.951146642161007</v>
      </c>
    </row>
    <row r="358" spans="1:4" x14ac:dyDescent="0.2">
      <c r="A358" s="13">
        <v>39234</v>
      </c>
      <c r="B358" s="26">
        <v>2.0723400000000001</v>
      </c>
      <c r="C358" s="12">
        <v>16.28</v>
      </c>
      <c r="D358" s="12">
        <f t="shared" si="6"/>
        <v>18.742464499068685</v>
      </c>
    </row>
    <row r="359" spans="1:4" x14ac:dyDescent="0.2">
      <c r="A359" s="13">
        <v>39264</v>
      </c>
      <c r="B359" s="26">
        <v>2.0760299999999998</v>
      </c>
      <c r="C359" s="12">
        <v>16.71</v>
      </c>
      <c r="D359" s="12">
        <f t="shared" si="6"/>
        <v>19.203311686247311</v>
      </c>
    </row>
    <row r="360" spans="1:4" x14ac:dyDescent="0.2">
      <c r="A360" s="13">
        <v>39295</v>
      </c>
      <c r="B360" s="26">
        <v>2.07667</v>
      </c>
      <c r="C360" s="12">
        <v>16.71</v>
      </c>
      <c r="D360" s="12">
        <f t="shared" si="6"/>
        <v>19.19739350017095</v>
      </c>
    </row>
    <row r="361" spans="1:4" x14ac:dyDescent="0.2">
      <c r="A361" s="13">
        <v>39326</v>
      </c>
      <c r="B361" s="26">
        <v>2.0854699999999999</v>
      </c>
      <c r="C361" s="12">
        <v>16.03</v>
      </c>
      <c r="D361" s="12">
        <f t="shared" si="6"/>
        <v>18.3384608169861</v>
      </c>
    </row>
    <row r="362" spans="1:4" x14ac:dyDescent="0.2">
      <c r="A362" s="13">
        <v>39356</v>
      </c>
      <c r="B362" s="26">
        <v>2.0918999999999999</v>
      </c>
      <c r="C362" s="12">
        <v>14.57</v>
      </c>
      <c r="D362" s="12">
        <f t="shared" si="6"/>
        <v>16.61697390888666</v>
      </c>
    </row>
    <row r="363" spans="1:4" x14ac:dyDescent="0.2">
      <c r="A363" s="13">
        <v>39387</v>
      </c>
      <c r="B363" s="26">
        <v>2.1083400000000001</v>
      </c>
      <c r="C363" s="12">
        <v>13.04</v>
      </c>
      <c r="D363" s="12">
        <f t="shared" si="6"/>
        <v>14.756054450420709</v>
      </c>
    </row>
    <row r="364" spans="1:4" x14ac:dyDescent="0.2">
      <c r="A364" s="13">
        <v>39417</v>
      </c>
      <c r="B364" s="26">
        <v>2.1144500000000002</v>
      </c>
      <c r="C364" s="12">
        <v>12.34</v>
      </c>
      <c r="D364" s="12">
        <f t="shared" si="6"/>
        <v>13.923584213388823</v>
      </c>
    </row>
    <row r="365" spans="1:4" x14ac:dyDescent="0.2">
      <c r="A365" s="13">
        <v>39448</v>
      </c>
      <c r="B365" s="26">
        <v>2.12174</v>
      </c>
      <c r="C365" s="12">
        <v>12.24</v>
      </c>
      <c r="D365" s="12">
        <f t="shared" si="6"/>
        <v>13.763299480614966</v>
      </c>
    </row>
    <row r="366" spans="1:4" x14ac:dyDescent="0.2">
      <c r="A366" s="13">
        <v>39479</v>
      </c>
      <c r="B366" s="26">
        <v>2.1268699999999998</v>
      </c>
      <c r="C366" s="12">
        <v>12.58</v>
      </c>
      <c r="D366" s="12">
        <f t="shared" si="6"/>
        <v>14.111494205099513</v>
      </c>
    </row>
    <row r="367" spans="1:4" x14ac:dyDescent="0.2">
      <c r="A367" s="13">
        <v>39508</v>
      </c>
      <c r="B367" s="26">
        <v>2.1344799999999999</v>
      </c>
      <c r="C367" s="12">
        <v>13.13</v>
      </c>
      <c r="D367" s="12">
        <f t="shared" si="6"/>
        <v>14.675940500730858</v>
      </c>
    </row>
    <row r="368" spans="1:4" x14ac:dyDescent="0.2">
      <c r="A368" s="13">
        <v>39539</v>
      </c>
      <c r="B368" s="26">
        <v>2.1394199999999999</v>
      </c>
      <c r="C368" s="12">
        <v>14.49</v>
      </c>
      <c r="D368" s="12">
        <f t="shared" si="6"/>
        <v>16.158671060380851</v>
      </c>
    </row>
    <row r="369" spans="1:4" x14ac:dyDescent="0.2">
      <c r="A369" s="13">
        <v>39569</v>
      </c>
      <c r="B369" s="26">
        <v>2.1520800000000002</v>
      </c>
      <c r="C369" s="12">
        <v>16.329999999999998</v>
      </c>
      <c r="D369" s="12">
        <f t="shared" si="6"/>
        <v>18.103438849856882</v>
      </c>
    </row>
    <row r="370" spans="1:4" x14ac:dyDescent="0.2">
      <c r="A370" s="13">
        <v>39600</v>
      </c>
      <c r="B370" s="26">
        <v>2.1746300000000001</v>
      </c>
      <c r="C370" s="12">
        <v>18.91</v>
      </c>
      <c r="D370" s="12">
        <f t="shared" si="6"/>
        <v>20.746242974666952</v>
      </c>
    </row>
    <row r="371" spans="1:4" x14ac:dyDescent="0.2">
      <c r="A371" s="13">
        <v>39630</v>
      </c>
      <c r="B371" s="26">
        <v>2.1901600000000001</v>
      </c>
      <c r="C371" s="12">
        <v>20.77</v>
      </c>
      <c r="D371" s="12">
        <f t="shared" si="6"/>
        <v>22.625279851700331</v>
      </c>
    </row>
    <row r="372" spans="1:4" x14ac:dyDescent="0.2">
      <c r="A372" s="13">
        <v>39661</v>
      </c>
      <c r="B372" s="26">
        <v>2.1869000000000001</v>
      </c>
      <c r="C372" s="12">
        <v>20.170000000000002</v>
      </c>
      <c r="D372" s="12">
        <f t="shared" si="6"/>
        <v>22.004437934976451</v>
      </c>
    </row>
    <row r="373" spans="1:4" x14ac:dyDescent="0.2">
      <c r="A373" s="13">
        <v>39692</v>
      </c>
      <c r="B373" s="26">
        <v>2.1887699999999999</v>
      </c>
      <c r="C373" s="12">
        <v>18.41</v>
      </c>
      <c r="D373" s="12">
        <f t="shared" si="6"/>
        <v>20.067208687984575</v>
      </c>
    </row>
    <row r="374" spans="1:4" x14ac:dyDescent="0.2">
      <c r="A374" s="13">
        <v>39722</v>
      </c>
      <c r="B374" s="26">
        <v>2.16995</v>
      </c>
      <c r="C374" s="12">
        <v>15.45</v>
      </c>
      <c r="D374" s="12">
        <f t="shared" si="6"/>
        <v>16.986819143298231</v>
      </c>
    </row>
    <row r="375" spans="1:4" x14ac:dyDescent="0.2">
      <c r="A375" s="13">
        <v>39753</v>
      </c>
      <c r="B375" s="26">
        <v>2.1315300000000001</v>
      </c>
      <c r="C375" s="12">
        <v>13.8</v>
      </c>
      <c r="D375" s="12">
        <f t="shared" si="6"/>
        <v>15.446174719567633</v>
      </c>
    </row>
    <row r="376" spans="1:4" x14ac:dyDescent="0.2">
      <c r="A376" s="13">
        <v>39783</v>
      </c>
      <c r="B376" s="26">
        <v>2.1139800000000002</v>
      </c>
      <c r="C376" s="12">
        <v>12.84</v>
      </c>
      <c r="D376" s="12">
        <f t="shared" si="6"/>
        <v>14.490969942951208</v>
      </c>
    </row>
    <row r="377" spans="1:4" x14ac:dyDescent="0.2">
      <c r="A377" s="13">
        <v>39814</v>
      </c>
      <c r="B377" s="26">
        <v>2.1193300000000002</v>
      </c>
      <c r="C377" s="12">
        <v>12.49</v>
      </c>
      <c r="D377" s="12">
        <f t="shared" si="6"/>
        <v>14.060383253197944</v>
      </c>
    </row>
    <row r="378" spans="1:4" x14ac:dyDescent="0.2">
      <c r="A378" s="13">
        <v>39845</v>
      </c>
      <c r="B378" s="26">
        <v>2.1270500000000001</v>
      </c>
      <c r="C378" s="12">
        <v>12.26</v>
      </c>
      <c r="D378" s="12">
        <f t="shared" si="6"/>
        <v>13.751373479701934</v>
      </c>
    </row>
    <row r="379" spans="1:4" x14ac:dyDescent="0.2">
      <c r="A379" s="13">
        <v>39873</v>
      </c>
      <c r="B379" s="26">
        <v>2.1249500000000001</v>
      </c>
      <c r="C379" s="12">
        <v>11.98</v>
      </c>
      <c r="D379" s="12">
        <f t="shared" si="6"/>
        <v>13.450592286877338</v>
      </c>
    </row>
    <row r="380" spans="1:4" x14ac:dyDescent="0.2">
      <c r="A380" s="13">
        <v>39904</v>
      </c>
      <c r="B380" s="26">
        <v>2.1270899999999999</v>
      </c>
      <c r="C380" s="12">
        <v>11.68</v>
      </c>
      <c r="D380" s="12">
        <f t="shared" si="6"/>
        <v>13.100572744923817</v>
      </c>
    </row>
    <row r="381" spans="1:4" x14ac:dyDescent="0.2">
      <c r="A381" s="13">
        <v>39934</v>
      </c>
      <c r="B381" s="26">
        <v>2.13022</v>
      </c>
      <c r="C381" s="12">
        <v>12.86</v>
      </c>
      <c r="D381" s="12">
        <f t="shared" si="6"/>
        <v>14.402895738468326</v>
      </c>
    </row>
    <row r="382" spans="1:4" x14ac:dyDescent="0.2">
      <c r="A382" s="13">
        <v>39965</v>
      </c>
      <c r="B382" s="26">
        <v>2.1478999999999999</v>
      </c>
      <c r="C382" s="12">
        <v>14.26</v>
      </c>
      <c r="D382" s="12">
        <f t="shared" si="6"/>
        <v>15.839401722612786</v>
      </c>
    </row>
    <row r="383" spans="1:4" x14ac:dyDescent="0.2">
      <c r="A383" s="13">
        <v>39995</v>
      </c>
      <c r="B383" s="26">
        <v>2.1472600000000002</v>
      </c>
      <c r="C383" s="12">
        <v>15.27</v>
      </c>
      <c r="D383" s="12">
        <f t="shared" si="6"/>
        <v>16.966322159403145</v>
      </c>
    </row>
    <row r="384" spans="1:4" x14ac:dyDescent="0.2">
      <c r="A384" s="13">
        <v>40026</v>
      </c>
      <c r="B384" s="26">
        <v>2.1544500000000002</v>
      </c>
      <c r="C384" s="12">
        <v>15.61</v>
      </c>
      <c r="D384" s="12">
        <f t="shared" si="6"/>
        <v>17.2862101974982</v>
      </c>
    </row>
    <row r="385" spans="1:4" x14ac:dyDescent="0.2">
      <c r="A385" s="13">
        <v>40057</v>
      </c>
      <c r="B385" s="26">
        <v>2.1586099999999999</v>
      </c>
      <c r="C385" s="12">
        <v>14.8</v>
      </c>
      <c r="D385" s="12">
        <f t="shared" si="6"/>
        <v>16.357647189626658</v>
      </c>
    </row>
    <row r="386" spans="1:4" x14ac:dyDescent="0.2">
      <c r="A386" s="13">
        <v>40087</v>
      </c>
      <c r="B386" s="26">
        <v>2.1650900000000002</v>
      </c>
      <c r="C386" s="12">
        <v>11.78</v>
      </c>
      <c r="D386" s="12">
        <f t="shared" si="6"/>
        <v>12.980835383286605</v>
      </c>
    </row>
    <row r="387" spans="1:4" x14ac:dyDescent="0.2">
      <c r="A387" s="13">
        <v>40118</v>
      </c>
      <c r="B387" s="26">
        <v>2.1723400000000002</v>
      </c>
      <c r="C387" s="12">
        <v>11.48</v>
      </c>
      <c r="D387" s="12">
        <f t="shared" si="6"/>
        <v>12.608034690702192</v>
      </c>
    </row>
    <row r="388" spans="1:4" x14ac:dyDescent="0.2">
      <c r="A388" s="13">
        <v>40148</v>
      </c>
      <c r="B388" s="26">
        <v>2.17347</v>
      </c>
      <c r="C388" s="12">
        <v>10.42</v>
      </c>
      <c r="D388" s="12">
        <f t="shared" si="6"/>
        <v>11.437928437015463</v>
      </c>
    </row>
    <row r="389" spans="1:4" x14ac:dyDescent="0.2">
      <c r="A389" s="13">
        <v>40179</v>
      </c>
      <c r="B389" s="26">
        <v>2.1746599999999998</v>
      </c>
      <c r="C389" s="12">
        <v>10.56</v>
      </c>
      <c r="D389" s="12">
        <f t="shared" si="6"/>
        <v>11.585261953592749</v>
      </c>
    </row>
    <row r="390" spans="1:4" x14ac:dyDescent="0.2">
      <c r="A390" s="13">
        <v>40210</v>
      </c>
      <c r="B390" s="26">
        <v>2.1725099999999999</v>
      </c>
      <c r="C390" s="12">
        <v>10.69</v>
      </c>
      <c r="D390" s="12">
        <f t="shared" si="6"/>
        <v>11.739489917192556</v>
      </c>
    </row>
    <row r="391" spans="1:4" x14ac:dyDescent="0.2">
      <c r="A391" s="13">
        <v>40238</v>
      </c>
      <c r="B391" s="26">
        <v>2.1730499999999999</v>
      </c>
      <c r="C391" s="12">
        <v>10.99</v>
      </c>
      <c r="D391" s="12">
        <f t="shared" si="6"/>
        <v>12.065943277881319</v>
      </c>
    </row>
    <row r="392" spans="1:4" x14ac:dyDescent="0.2">
      <c r="A392" s="13">
        <v>40269</v>
      </c>
      <c r="B392" s="26">
        <v>2.1737600000000001</v>
      </c>
      <c r="C392" s="12">
        <v>11.97</v>
      </c>
      <c r="D392" s="12">
        <f t="shared" si="6"/>
        <v>13.13759482187546</v>
      </c>
    </row>
    <row r="393" spans="1:4" x14ac:dyDescent="0.2">
      <c r="A393" s="13">
        <v>40299</v>
      </c>
      <c r="B393" s="26">
        <v>2.17299</v>
      </c>
      <c r="C393" s="12">
        <v>13.12</v>
      </c>
      <c r="D393" s="12">
        <f t="shared" si="6"/>
        <v>14.404872327990464</v>
      </c>
    </row>
    <row r="394" spans="1:4" x14ac:dyDescent="0.2">
      <c r="A394" s="13">
        <v>40330</v>
      </c>
      <c r="B394" s="26">
        <v>2.1728499999999999</v>
      </c>
      <c r="C394" s="12">
        <v>14.86</v>
      </c>
      <c r="D394" s="12">
        <f t="shared" si="6"/>
        <v>16.316325820926433</v>
      </c>
    </row>
    <row r="395" spans="1:4" x14ac:dyDescent="0.2">
      <c r="A395" s="13">
        <v>40360</v>
      </c>
      <c r="B395" s="26">
        <v>2.1767699999999999</v>
      </c>
      <c r="C395" s="12">
        <v>16.21</v>
      </c>
      <c r="D395" s="12">
        <f t="shared" si="6"/>
        <v>17.766577617295354</v>
      </c>
    </row>
    <row r="396" spans="1:4" x14ac:dyDescent="0.2">
      <c r="A396" s="13">
        <v>40391</v>
      </c>
      <c r="B396" s="26">
        <v>2.1801200000000001</v>
      </c>
      <c r="C396" s="12">
        <v>16.649999999999999</v>
      </c>
      <c r="D396" s="12">
        <f t="shared" si="6"/>
        <v>18.220787571326348</v>
      </c>
    </row>
    <row r="397" spans="1:4" x14ac:dyDescent="0.2">
      <c r="A397" s="13">
        <v>40422</v>
      </c>
      <c r="B397" s="26">
        <v>2.1828099999999999</v>
      </c>
      <c r="C397" s="12">
        <v>15.63</v>
      </c>
      <c r="D397" s="12">
        <f t="shared" si="6"/>
        <v>17.083480229612292</v>
      </c>
    </row>
    <row r="398" spans="1:4" x14ac:dyDescent="0.2">
      <c r="A398" s="13">
        <v>40452</v>
      </c>
      <c r="B398" s="26">
        <v>2.1902400000000002</v>
      </c>
      <c r="C398" s="12">
        <v>13.37</v>
      </c>
      <c r="D398" s="12">
        <f t="shared" si="6"/>
        <v>14.563743023595586</v>
      </c>
    </row>
    <row r="399" spans="1:4" x14ac:dyDescent="0.2">
      <c r="A399" s="13">
        <v>40483</v>
      </c>
      <c r="B399" s="26">
        <v>2.1954400000000001</v>
      </c>
      <c r="C399" s="12">
        <v>10.89</v>
      </c>
      <c r="D399" s="12">
        <f t="shared" si="6"/>
        <v>11.834219309113436</v>
      </c>
    </row>
    <row r="400" spans="1:4" x14ac:dyDescent="0.2">
      <c r="A400" s="13">
        <v>40513</v>
      </c>
      <c r="B400" s="26">
        <v>2.2043699999999999</v>
      </c>
      <c r="C400" s="12">
        <v>9.98</v>
      </c>
      <c r="D400" s="12">
        <f t="shared" si="6"/>
        <v>10.801382744276143</v>
      </c>
    </row>
    <row r="401" spans="1:4" x14ac:dyDescent="0.2">
      <c r="A401" s="13">
        <v>40544</v>
      </c>
      <c r="B401" s="26">
        <v>2.21082</v>
      </c>
      <c r="C401" s="12">
        <v>9.9</v>
      </c>
      <c r="D401" s="12">
        <f t="shared" si="6"/>
        <v>10.683538415610498</v>
      </c>
    </row>
    <row r="402" spans="1:4" x14ac:dyDescent="0.2">
      <c r="A402" s="13">
        <v>40575</v>
      </c>
      <c r="B402" s="26">
        <v>2.2181600000000001</v>
      </c>
      <c r="C402" s="12">
        <v>10.14</v>
      </c>
      <c r="D402" s="12">
        <f t="shared" si="6"/>
        <v>10.906323908104016</v>
      </c>
    </row>
    <row r="403" spans="1:4" x14ac:dyDescent="0.2">
      <c r="A403" s="13">
        <v>40603</v>
      </c>
      <c r="B403" s="26">
        <v>2.2295500000000001</v>
      </c>
      <c r="C403" s="12">
        <v>10.43</v>
      </c>
      <c r="D403" s="12">
        <f t="shared" si="6"/>
        <v>11.16093035814402</v>
      </c>
    </row>
    <row r="404" spans="1:4" x14ac:dyDescent="0.2">
      <c r="A404" s="13">
        <v>40634</v>
      </c>
      <c r="B404" s="26">
        <v>2.2405599999999999</v>
      </c>
      <c r="C404" s="12">
        <v>11.27</v>
      </c>
      <c r="D404" s="12">
        <f t="shared" si="6"/>
        <v>12.00053599100225</v>
      </c>
    </row>
    <row r="405" spans="1:4" x14ac:dyDescent="0.2">
      <c r="A405" s="13">
        <v>40664</v>
      </c>
      <c r="B405" s="26">
        <v>2.24918</v>
      </c>
      <c r="C405" s="12">
        <v>12.5</v>
      </c>
      <c r="D405" s="12">
        <f t="shared" si="6"/>
        <v>13.259254483856338</v>
      </c>
    </row>
    <row r="406" spans="1:4" x14ac:dyDescent="0.2">
      <c r="A406" s="13">
        <v>40695</v>
      </c>
      <c r="B406" s="26">
        <v>2.2498999999999998</v>
      </c>
      <c r="C406" s="12">
        <v>14.7</v>
      </c>
      <c r="D406" s="12">
        <f t="shared" si="6"/>
        <v>15.587893328592383</v>
      </c>
    </row>
    <row r="407" spans="1:4" x14ac:dyDescent="0.2">
      <c r="A407" s="13">
        <v>40725</v>
      </c>
      <c r="B407" s="26">
        <v>2.2555299999999998</v>
      </c>
      <c r="C407" s="12">
        <v>16.14</v>
      </c>
      <c r="D407" s="12">
        <f t="shared" si="6"/>
        <v>17.072150421408718</v>
      </c>
    </row>
    <row r="408" spans="1:4" x14ac:dyDescent="0.2">
      <c r="A408" s="13">
        <v>40756</v>
      </c>
      <c r="B408" s="26">
        <v>2.2614899999999998</v>
      </c>
      <c r="C408" s="12">
        <v>16.670000000000002</v>
      </c>
      <c r="D408" s="12">
        <f t="shared" si="6"/>
        <v>17.586290153836636</v>
      </c>
    </row>
    <row r="409" spans="1:4" x14ac:dyDescent="0.2">
      <c r="A409" s="13">
        <v>40787</v>
      </c>
      <c r="B409" s="26">
        <v>2.26674</v>
      </c>
      <c r="C409" s="12">
        <v>15.63</v>
      </c>
      <c r="D409" s="12">
        <f t="shared" si="6"/>
        <v>16.450934593292573</v>
      </c>
    </row>
    <row r="410" spans="1:4" x14ac:dyDescent="0.2">
      <c r="A410" s="13">
        <v>40817</v>
      </c>
      <c r="B410" s="26">
        <v>2.2676099999999999</v>
      </c>
      <c r="C410" s="12">
        <v>12.85</v>
      </c>
      <c r="D410" s="12">
        <f t="shared" si="6"/>
        <v>13.519731611696898</v>
      </c>
    </row>
    <row r="411" spans="1:4" x14ac:dyDescent="0.2">
      <c r="A411" s="13">
        <v>40848</v>
      </c>
      <c r="B411" s="26">
        <v>2.27136</v>
      </c>
      <c r="C411" s="12">
        <v>10.78</v>
      </c>
      <c r="D411" s="12">
        <f t="shared" si="6"/>
        <v>11.323119575936884</v>
      </c>
    </row>
    <row r="412" spans="1:4" x14ac:dyDescent="0.2">
      <c r="A412" s="13">
        <v>40878</v>
      </c>
      <c r="B412" s="26">
        <v>2.2709299999999999</v>
      </c>
      <c r="C412" s="12">
        <v>9.83</v>
      </c>
      <c r="D412" s="12">
        <f t="shared" si="6"/>
        <v>10.327211618147633</v>
      </c>
    </row>
    <row r="413" spans="1:4" x14ac:dyDescent="0.2">
      <c r="A413" s="13">
        <v>40909</v>
      </c>
      <c r="B413" s="26">
        <v>2.2766600000000001</v>
      </c>
      <c r="C413" s="12">
        <v>9.67</v>
      </c>
      <c r="D413" s="12">
        <f t="shared" ref="D413:D448" si="7">C413*$B$461/B413</f>
        <v>10.133549726353516</v>
      </c>
    </row>
    <row r="414" spans="1:4" x14ac:dyDescent="0.2">
      <c r="A414" s="13">
        <v>40940</v>
      </c>
      <c r="B414" s="26">
        <v>2.28138</v>
      </c>
      <c r="C414" s="12">
        <v>9.52</v>
      </c>
      <c r="D414" s="12">
        <f t="shared" si="7"/>
        <v>9.9557188719108609</v>
      </c>
    </row>
    <row r="415" spans="1:4" x14ac:dyDescent="0.2">
      <c r="A415" s="13">
        <v>40969</v>
      </c>
      <c r="B415" s="26">
        <v>2.2873199999999998</v>
      </c>
      <c r="C415" s="12">
        <v>10.45</v>
      </c>
      <c r="D415" s="12">
        <f t="shared" si="7"/>
        <v>10.899903905006733</v>
      </c>
    </row>
    <row r="416" spans="1:4" x14ac:dyDescent="0.2">
      <c r="A416" s="13">
        <v>41000</v>
      </c>
      <c r="B416" s="26">
        <v>2.2918400000000001</v>
      </c>
      <c r="C416" s="12">
        <v>11.01</v>
      </c>
      <c r="D416" s="12">
        <f t="shared" si="7"/>
        <v>11.461364650237362</v>
      </c>
    </row>
    <row r="417" spans="1:4" x14ac:dyDescent="0.2">
      <c r="A417" s="13">
        <v>41030</v>
      </c>
      <c r="B417" s="26">
        <v>2.28884</v>
      </c>
      <c r="C417" s="12">
        <v>12.66</v>
      </c>
      <c r="D417" s="12">
        <f t="shared" si="7"/>
        <v>13.196281679802869</v>
      </c>
    </row>
    <row r="418" spans="1:4" x14ac:dyDescent="0.2">
      <c r="A418" s="13">
        <v>41061</v>
      </c>
      <c r="B418" s="26">
        <v>2.2882500000000001</v>
      </c>
      <c r="C418" s="12">
        <v>14.25</v>
      </c>
      <c r="D418" s="12">
        <f t="shared" si="7"/>
        <v>14.857464437889217</v>
      </c>
    </row>
    <row r="419" spans="1:4" x14ac:dyDescent="0.2">
      <c r="A419" s="13">
        <v>41091</v>
      </c>
      <c r="B419" s="26">
        <v>2.2877900000000002</v>
      </c>
      <c r="C419" s="12">
        <v>15.2</v>
      </c>
      <c r="D419" s="12">
        <f t="shared" si="7"/>
        <v>15.851148575699689</v>
      </c>
    </row>
    <row r="420" spans="1:4" x14ac:dyDescent="0.2">
      <c r="A420" s="13">
        <v>41122</v>
      </c>
      <c r="B420" s="26">
        <v>2.2995199999999998</v>
      </c>
      <c r="C420" s="12">
        <v>15.89</v>
      </c>
      <c r="D420" s="12">
        <f t="shared" si="7"/>
        <v>16.486179046061789</v>
      </c>
    </row>
    <row r="421" spans="1:4" x14ac:dyDescent="0.2">
      <c r="A421" s="13">
        <v>41153</v>
      </c>
      <c r="B421" s="26">
        <v>2.3108599999999999</v>
      </c>
      <c r="C421" s="12">
        <v>14.81</v>
      </c>
      <c r="D421" s="12">
        <f t="shared" si="7"/>
        <v>15.290255039249457</v>
      </c>
    </row>
    <row r="422" spans="1:4" x14ac:dyDescent="0.2">
      <c r="A422" s="13">
        <v>41183</v>
      </c>
      <c r="B422" s="26">
        <v>2.3165200000000001</v>
      </c>
      <c r="C422" s="12">
        <v>11.78</v>
      </c>
      <c r="D422" s="12">
        <f t="shared" si="7"/>
        <v>12.132283286999463</v>
      </c>
    </row>
    <row r="423" spans="1:4" x14ac:dyDescent="0.2">
      <c r="A423" s="13">
        <v>41214</v>
      </c>
      <c r="B423" s="26">
        <v>2.3119000000000001</v>
      </c>
      <c r="C423" s="12">
        <v>10.06</v>
      </c>
      <c r="D423" s="12">
        <f t="shared" si="7"/>
        <v>10.381551001340888</v>
      </c>
    </row>
    <row r="424" spans="1:4" x14ac:dyDescent="0.2">
      <c r="A424" s="19">
        <v>41244</v>
      </c>
      <c r="B424" s="26">
        <v>2.3109899999999999</v>
      </c>
      <c r="C424" s="12">
        <v>9.75</v>
      </c>
      <c r="D424" s="12">
        <f t="shared" si="7"/>
        <v>10.065604351381875</v>
      </c>
    </row>
    <row r="425" spans="1:4" x14ac:dyDescent="0.2">
      <c r="A425" s="13">
        <v>41275</v>
      </c>
      <c r="B425" s="26">
        <v>2.3132100000000002</v>
      </c>
      <c r="C425" s="12">
        <v>9.17</v>
      </c>
      <c r="D425" s="12">
        <f t="shared" si="7"/>
        <v>9.4577445713964572</v>
      </c>
    </row>
    <row r="426" spans="1:4" x14ac:dyDescent="0.2">
      <c r="A426" s="13">
        <v>41306</v>
      </c>
      <c r="B426" s="26">
        <v>2.32599</v>
      </c>
      <c r="C426" s="12">
        <v>9.24</v>
      </c>
      <c r="D426" s="12">
        <f t="shared" si="7"/>
        <v>9.4775794564894955</v>
      </c>
    </row>
    <row r="427" spans="1:4" x14ac:dyDescent="0.2">
      <c r="A427" s="13">
        <v>41334</v>
      </c>
      <c r="B427" s="26">
        <v>2.3207499999999999</v>
      </c>
      <c r="C427" s="12">
        <v>9.34</v>
      </c>
      <c r="D427" s="12">
        <f t="shared" si="7"/>
        <v>9.60178159646666</v>
      </c>
    </row>
    <row r="428" spans="1:4" x14ac:dyDescent="0.2">
      <c r="A428" s="13">
        <v>41365</v>
      </c>
      <c r="B428" s="26">
        <v>2.3170700000000002</v>
      </c>
      <c r="C428" s="12">
        <v>10.41</v>
      </c>
      <c r="D428" s="12">
        <f t="shared" si="7"/>
        <v>10.718768254735506</v>
      </c>
    </row>
    <row r="429" spans="1:4" x14ac:dyDescent="0.2">
      <c r="A429" s="13">
        <v>41395</v>
      </c>
      <c r="B429" s="26">
        <v>2.32124</v>
      </c>
      <c r="C429" s="12">
        <v>12.61</v>
      </c>
      <c r="D429" s="12">
        <f t="shared" si="7"/>
        <v>12.96069667936103</v>
      </c>
    </row>
    <row r="430" spans="1:4" x14ac:dyDescent="0.2">
      <c r="A430" s="13">
        <v>41426</v>
      </c>
      <c r="B430" s="26">
        <v>2.3285999999999998</v>
      </c>
      <c r="C430" s="12">
        <v>14.97</v>
      </c>
      <c r="D430" s="12">
        <f t="shared" si="7"/>
        <v>15.337699098170576</v>
      </c>
    </row>
    <row r="431" spans="1:4" x14ac:dyDescent="0.2">
      <c r="A431" s="13">
        <v>41456</v>
      </c>
      <c r="B431" s="26">
        <v>2.3325200000000001</v>
      </c>
      <c r="C431" s="12">
        <v>16.309999999999999</v>
      </c>
      <c r="D431" s="12">
        <f t="shared" si="7"/>
        <v>16.682529092998131</v>
      </c>
    </row>
    <row r="432" spans="1:4" x14ac:dyDescent="0.2">
      <c r="A432" s="13">
        <v>41487</v>
      </c>
      <c r="B432" s="26">
        <v>2.33433</v>
      </c>
      <c r="C432" s="12">
        <v>16.440000000000001</v>
      </c>
      <c r="D432" s="12">
        <f t="shared" si="7"/>
        <v>16.802459909267327</v>
      </c>
    </row>
    <row r="433" spans="1:5" x14ac:dyDescent="0.2">
      <c r="A433" s="13">
        <v>41518</v>
      </c>
      <c r="B433" s="26">
        <v>2.3374299999999999</v>
      </c>
      <c r="C433" s="12">
        <v>15.69</v>
      </c>
      <c r="D433" s="12">
        <f t="shared" si="7"/>
        <v>16.014656798278452</v>
      </c>
    </row>
    <row r="434" spans="1:5" x14ac:dyDescent="0.2">
      <c r="A434" s="13">
        <v>41548</v>
      </c>
      <c r="B434" s="26">
        <v>2.3378199999999998</v>
      </c>
      <c r="C434" s="12">
        <v>12.48</v>
      </c>
      <c r="D434" s="12">
        <f t="shared" si="7"/>
        <v>12.736110598762952</v>
      </c>
    </row>
    <row r="435" spans="1:5" x14ac:dyDescent="0.2">
      <c r="A435" s="13">
        <v>41579</v>
      </c>
      <c r="B435" s="26">
        <v>2.3403299999999998</v>
      </c>
      <c r="C435" s="12">
        <v>10.1</v>
      </c>
      <c r="D435" s="12">
        <f t="shared" si="7"/>
        <v>10.296214465481365</v>
      </c>
      <c r="E435" s="10" t="s">
        <v>182</v>
      </c>
    </row>
    <row r="436" spans="1:5" x14ac:dyDescent="0.2">
      <c r="A436" s="19">
        <v>41609</v>
      </c>
      <c r="B436" s="26">
        <v>2.3459400000000001</v>
      </c>
      <c r="C436" s="12">
        <v>9.15</v>
      </c>
      <c r="D436" s="12">
        <f t="shared" si="7"/>
        <v>9.3054525691194154</v>
      </c>
      <c r="E436" s="10" t="s">
        <v>183</v>
      </c>
    </row>
    <row r="437" spans="1:5" x14ac:dyDescent="0.2">
      <c r="A437" s="13">
        <v>41640</v>
      </c>
      <c r="B437" s="26">
        <v>2.3493300000000001</v>
      </c>
      <c r="C437" s="12">
        <v>9.26</v>
      </c>
      <c r="D437" s="12">
        <f t="shared" si="7"/>
        <v>9.4037325365104092</v>
      </c>
      <c r="E437">
        <f t="shared" ref="E437:E460" si="8">IF($A437&gt;=DATE(YEAR($C$1),MONTH($C$1)-2,1),1,0)</f>
        <v>0</v>
      </c>
    </row>
    <row r="438" spans="1:5" x14ac:dyDescent="0.2">
      <c r="A438" s="13">
        <v>41671</v>
      </c>
      <c r="B438" s="26">
        <v>2.3516900000000001</v>
      </c>
      <c r="C438" s="12">
        <v>9.76</v>
      </c>
      <c r="D438" s="12">
        <f t="shared" si="7"/>
        <v>9.901546955593636</v>
      </c>
      <c r="E438">
        <f t="shared" si="8"/>
        <v>0</v>
      </c>
    </row>
    <row r="439" spans="1:5" x14ac:dyDescent="0.2">
      <c r="A439" s="13">
        <v>41699</v>
      </c>
      <c r="B439" s="26">
        <v>2.3563999999999998</v>
      </c>
      <c r="C439" s="12">
        <v>10.7</v>
      </c>
      <c r="D439" s="12">
        <f t="shared" si="7"/>
        <v>10.833482091325751</v>
      </c>
      <c r="E439">
        <f t="shared" si="8"/>
        <v>0</v>
      </c>
    </row>
    <row r="440" spans="1:5" x14ac:dyDescent="0.2">
      <c r="A440" s="13">
        <v>41730</v>
      </c>
      <c r="B440" s="26">
        <v>2.3625400000000001</v>
      </c>
      <c r="C440" s="12">
        <v>11.85</v>
      </c>
      <c r="D440" s="12">
        <f t="shared" si="7"/>
        <v>11.966647167878637</v>
      </c>
      <c r="E440">
        <f t="shared" si="8"/>
        <v>0</v>
      </c>
    </row>
    <row r="441" spans="1:5" x14ac:dyDescent="0.2">
      <c r="A441" s="13">
        <v>41760</v>
      </c>
      <c r="B441" s="26">
        <v>2.3708300000000002</v>
      </c>
      <c r="C441" s="12">
        <v>13.69</v>
      </c>
      <c r="D441" s="12">
        <f t="shared" si="7"/>
        <v>13.776418908146089</v>
      </c>
      <c r="E441">
        <f t="shared" si="8"/>
        <v>0</v>
      </c>
    </row>
    <row r="442" spans="1:5" x14ac:dyDescent="0.2">
      <c r="A442" s="13">
        <v>41791</v>
      </c>
      <c r="B442" s="26">
        <v>2.3769300000000002</v>
      </c>
      <c r="C442" s="12">
        <v>16.059999999999999</v>
      </c>
      <c r="D442" s="12">
        <f t="shared" si="7"/>
        <v>16.119904145263007</v>
      </c>
      <c r="E442">
        <f t="shared" si="8"/>
        <v>0</v>
      </c>
    </row>
    <row r="443" spans="1:5" x14ac:dyDescent="0.2">
      <c r="A443" s="13">
        <v>41821</v>
      </c>
      <c r="B443" s="26">
        <v>2.3790900000000001</v>
      </c>
      <c r="C443" s="12">
        <v>17.13</v>
      </c>
      <c r="D443" s="12">
        <f t="shared" si="7"/>
        <v>17.17828475593609</v>
      </c>
      <c r="E443">
        <f t="shared" si="8"/>
        <v>0</v>
      </c>
    </row>
    <row r="444" spans="1:5" x14ac:dyDescent="0.2">
      <c r="A444" s="13">
        <v>41852</v>
      </c>
      <c r="B444" s="26">
        <v>2.3742800000000002</v>
      </c>
      <c r="C444" s="12">
        <v>17.372720000000001</v>
      </c>
      <c r="D444" s="12">
        <f t="shared" si="7"/>
        <v>17.45698312124939</v>
      </c>
      <c r="E444">
        <f t="shared" si="8"/>
        <v>1</v>
      </c>
    </row>
    <row r="445" spans="1:5" x14ac:dyDescent="0.2">
      <c r="A445" s="13">
        <v>41883</v>
      </c>
      <c r="B445" s="26">
        <v>2.3822560740999998</v>
      </c>
      <c r="C445" s="12">
        <v>16.538250000000001</v>
      </c>
      <c r="D445" s="12">
        <f t="shared" si="7"/>
        <v>16.562825099273407</v>
      </c>
      <c r="E445">
        <f t="shared" si="8"/>
        <v>1</v>
      </c>
    </row>
    <row r="446" spans="1:5" x14ac:dyDescent="0.2">
      <c r="A446" s="13">
        <v>41913</v>
      </c>
      <c r="B446" s="26">
        <v>2.385796</v>
      </c>
      <c r="C446" s="12">
        <v>13.64223</v>
      </c>
      <c r="D446" s="12">
        <f t="shared" si="7"/>
        <v>13.64223</v>
      </c>
      <c r="E446">
        <f t="shared" si="8"/>
        <v>1</v>
      </c>
    </row>
    <row r="447" spans="1:5" x14ac:dyDescent="0.2">
      <c r="A447" s="13">
        <v>41944</v>
      </c>
      <c r="B447" s="26">
        <v>2.389246</v>
      </c>
      <c r="C447" s="12">
        <v>11.360440000000001</v>
      </c>
      <c r="D447" s="12">
        <f t="shared" si="7"/>
        <v>11.34403586329746</v>
      </c>
      <c r="E447">
        <f t="shared" si="8"/>
        <v>1</v>
      </c>
    </row>
    <row r="448" spans="1:5" x14ac:dyDescent="0.2">
      <c r="A448" s="19">
        <v>41974</v>
      </c>
      <c r="B448" s="26">
        <v>2.392738</v>
      </c>
      <c r="C448" s="12">
        <v>10.19023</v>
      </c>
      <c r="D448" s="12">
        <f t="shared" si="7"/>
        <v>10.160665301875925</v>
      </c>
      <c r="E448">
        <f t="shared" si="8"/>
        <v>1</v>
      </c>
    </row>
    <row r="449" spans="1:5" x14ac:dyDescent="0.2">
      <c r="A449" s="13">
        <v>42005</v>
      </c>
      <c r="B449" s="26">
        <v>2.3965459999999998</v>
      </c>
      <c r="C449" s="12">
        <v>9.8367529999999999</v>
      </c>
      <c r="D449" s="12">
        <f t="shared" ref="D449:D460" si="9">C449*$B$461/B449</f>
        <v>9.7926290421247923</v>
      </c>
      <c r="E449">
        <f t="shared" si="8"/>
        <v>1</v>
      </c>
    </row>
    <row r="450" spans="1:5" x14ac:dyDescent="0.2">
      <c r="A450" s="13">
        <v>42036</v>
      </c>
      <c r="B450" s="26">
        <v>2.399918</v>
      </c>
      <c r="C450" s="12">
        <v>9.7687229999999996</v>
      </c>
      <c r="D450" s="12">
        <f t="shared" si="9"/>
        <v>9.7112402417532593</v>
      </c>
      <c r="E450">
        <f t="shared" si="8"/>
        <v>1</v>
      </c>
    </row>
    <row r="451" spans="1:5" x14ac:dyDescent="0.2">
      <c r="A451" s="13">
        <v>42064</v>
      </c>
      <c r="B451" s="26">
        <v>2.4031280000000002</v>
      </c>
      <c r="C451" s="12">
        <v>10.56359</v>
      </c>
      <c r="D451" s="12">
        <f t="shared" si="9"/>
        <v>10.48740257183138</v>
      </c>
      <c r="E451">
        <f t="shared" si="8"/>
        <v>1</v>
      </c>
    </row>
    <row r="452" spans="1:5" x14ac:dyDescent="0.2">
      <c r="A452" s="13">
        <v>42095</v>
      </c>
      <c r="B452" s="26">
        <v>2.405897</v>
      </c>
      <c r="C452" s="12">
        <v>11.40025</v>
      </c>
      <c r="D452" s="12">
        <f t="shared" si="9"/>
        <v>11.30500218795734</v>
      </c>
      <c r="E452">
        <f t="shared" si="8"/>
        <v>1</v>
      </c>
    </row>
    <row r="453" spans="1:5" x14ac:dyDescent="0.2">
      <c r="A453" s="13">
        <v>42125</v>
      </c>
      <c r="B453" s="26">
        <v>2.408992</v>
      </c>
      <c r="C453" s="12">
        <v>12.87907</v>
      </c>
      <c r="D453" s="12">
        <f t="shared" si="9"/>
        <v>12.755058418508655</v>
      </c>
      <c r="E453">
        <f t="shared" si="8"/>
        <v>1</v>
      </c>
    </row>
    <row r="454" spans="1:5" x14ac:dyDescent="0.2">
      <c r="A454" s="13">
        <v>42156</v>
      </c>
      <c r="B454" s="26">
        <v>2.412134</v>
      </c>
      <c r="C454" s="12">
        <v>14.97851</v>
      </c>
      <c r="D454" s="12">
        <f t="shared" si="9"/>
        <v>14.814960215294841</v>
      </c>
      <c r="E454">
        <f t="shared" si="8"/>
        <v>1</v>
      </c>
    </row>
    <row r="455" spans="1:5" x14ac:dyDescent="0.2">
      <c r="A455" s="13">
        <v>42186</v>
      </c>
      <c r="B455" s="26">
        <v>2.4153449999999999</v>
      </c>
      <c r="C455" s="12">
        <v>16.376719999999999</v>
      </c>
      <c r="D455" s="12">
        <f t="shared" si="9"/>
        <v>16.176369449962632</v>
      </c>
      <c r="E455">
        <f t="shared" si="8"/>
        <v>1</v>
      </c>
    </row>
    <row r="456" spans="1:5" x14ac:dyDescent="0.2">
      <c r="A456" s="13">
        <v>42217</v>
      </c>
      <c r="B456" s="26">
        <v>2.4185639999999999</v>
      </c>
      <c r="C456" s="12">
        <v>17.047039999999999</v>
      </c>
      <c r="D456" s="12">
        <f t="shared" si="9"/>
        <v>16.816077574891544</v>
      </c>
      <c r="E456">
        <f t="shared" si="8"/>
        <v>1</v>
      </c>
    </row>
    <row r="457" spans="1:5" x14ac:dyDescent="0.2">
      <c r="A457" s="13">
        <v>42248</v>
      </c>
      <c r="B457" s="26">
        <v>2.4218139999999999</v>
      </c>
      <c r="C457" s="12">
        <v>16.1479</v>
      </c>
      <c r="D457" s="12">
        <f t="shared" si="9"/>
        <v>15.907743215787836</v>
      </c>
      <c r="E457">
        <f t="shared" si="8"/>
        <v>1</v>
      </c>
    </row>
    <row r="458" spans="1:5" x14ac:dyDescent="0.2">
      <c r="A458" s="13">
        <v>42278</v>
      </c>
      <c r="B458" s="26">
        <v>2.4251140000000002</v>
      </c>
      <c r="C458" s="12">
        <v>13.48272</v>
      </c>
      <c r="D458" s="12">
        <f t="shared" si="9"/>
        <v>13.26412673594726</v>
      </c>
      <c r="E458">
        <f t="shared" si="8"/>
        <v>1</v>
      </c>
    </row>
    <row r="459" spans="1:5" x14ac:dyDescent="0.2">
      <c r="A459" s="13">
        <v>42309</v>
      </c>
      <c r="B459" s="26">
        <v>2.42841</v>
      </c>
      <c r="C459" s="12">
        <v>11.23466</v>
      </c>
      <c r="D459" s="12">
        <f t="shared" si="9"/>
        <v>11.037512977363789</v>
      </c>
      <c r="E459">
        <f t="shared" si="8"/>
        <v>1</v>
      </c>
    </row>
    <row r="460" spans="1:5" x14ac:dyDescent="0.2">
      <c r="A460" s="19">
        <v>42339</v>
      </c>
      <c r="B460" s="26">
        <v>2.431721</v>
      </c>
      <c r="C460" s="12">
        <v>10.159660000000001</v>
      </c>
      <c r="D460" s="12">
        <f t="shared" si="9"/>
        <v>9.9677866783895031</v>
      </c>
      <c r="E460">
        <f t="shared" si="8"/>
        <v>1</v>
      </c>
    </row>
    <row r="461" spans="1:5" x14ac:dyDescent="0.2">
      <c r="A461" s="15" t="str">
        <f>"Base CPI ("&amp;TEXT('Notes and Sources'!$G$7,"m/yyyy")&amp;")"</f>
        <v>Base CPI (10/2014)</v>
      </c>
      <c r="B461" s="28">
        <v>2.385796</v>
      </c>
      <c r="C461" s="16"/>
      <c r="D461" s="16"/>
      <c r="E461" s="20"/>
    </row>
    <row r="462" spans="1:5" x14ac:dyDescent="0.2">
      <c r="A462" t="str">
        <f>A1&amp;" "&amp;TEXT(C1,"Mmmm yyyy")</f>
        <v>EIA Short-Term Energy Outlook, October 2014</v>
      </c>
    </row>
    <row r="463" spans="1:5" x14ac:dyDescent="0.2">
      <c r="A463" t="s">
        <v>184</v>
      </c>
    </row>
    <row r="464" spans="1:5" x14ac:dyDescent="0.2">
      <c r="A464" s="36" t="s">
        <v>207</v>
      </c>
      <c r="B464" s="36"/>
      <c r="C464" s="36"/>
      <c r="D464" s="36"/>
      <c r="E464" s="36"/>
    </row>
    <row r="465" spans="1:1" x14ac:dyDescent="0.2">
      <c r="A465" t="str">
        <f>"Real Price ("&amp;TEXT($C$1,"mmm yyyy")&amp;" $)"</f>
        <v>Real Price (Oct 2014 $)</v>
      </c>
    </row>
    <row r="466" spans="1:1" x14ac:dyDescent="0.2">
      <c r="A466" s="17" t="s">
        <v>167</v>
      </c>
    </row>
  </sheetData>
  <mergeCells count="4">
    <mergeCell ref="C39:D39"/>
    <mergeCell ref="A1:B1"/>
    <mergeCell ref="C1:D1"/>
    <mergeCell ref="A464:E464"/>
  </mergeCells>
  <phoneticPr fontId="3" type="noConversion"/>
  <conditionalFormatting sqref="B401:D410 B413:D422 B425:D434 B437:D460">
    <cfRule type="expression" dxfId="10" priority="1" stopIfTrue="1">
      <formula>$E401=1</formula>
    </cfRule>
  </conditionalFormatting>
  <conditionalFormatting sqref="B411:D412 B423:D436">
    <cfRule type="expression" dxfId="9" priority="2" stopIfTrue="1">
      <formula>#REF!=1</formula>
    </cfRule>
  </conditionalFormatting>
  <conditionalFormatting sqref="B430:D433">
    <cfRule type="expression" dxfId="8" priority="8" stopIfTrue="1">
      <formula>#REF!=1</formula>
    </cfRule>
  </conditionalFormatting>
  <conditionalFormatting sqref="B435:D436">
    <cfRule type="expression" dxfId="7" priority="19" stopIfTrue="1">
      <formula>#REF!=1</formula>
    </cfRule>
  </conditionalFormatting>
  <hyperlinks>
    <hyperlink ref="A3" location="Contents!B4" display="Return to Contents"/>
    <hyperlink ref="A466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39" t="s">
        <v>168</v>
      </c>
      <c r="B1" s="39"/>
      <c r="C1" s="40">
        <f>'Notes and Sources'!$G$7</f>
        <v>41919</v>
      </c>
      <c r="D1" s="40"/>
    </row>
    <row r="2" spans="1:4" ht="15.75" x14ac:dyDescent="0.25">
      <c r="A2" s="11" t="s">
        <v>189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8" t="s">
        <v>191</v>
      </c>
      <c r="D39" s="38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1960</v>
      </c>
      <c r="B41" s="26">
        <v>0.29599999999999999</v>
      </c>
      <c r="C41" s="12">
        <v>2.6</v>
      </c>
      <c r="D41" s="12">
        <f t="shared" ref="D41:D64" si="0">C41*$B$97/B41</f>
        <v>20.956316216216216</v>
      </c>
    </row>
    <row r="42" spans="1:4" x14ac:dyDescent="0.2">
      <c r="A42" s="14">
        <v>1961</v>
      </c>
      <c r="B42" s="26">
        <v>0.29899999999999999</v>
      </c>
      <c r="C42" s="12">
        <v>2.6</v>
      </c>
      <c r="D42" s="12">
        <f t="shared" ref="D42" si="1">C42*$B$97/B42</f>
        <v>20.746052173913043</v>
      </c>
    </row>
    <row r="43" spans="1:4" x14ac:dyDescent="0.2">
      <c r="A43" s="14">
        <v>1962</v>
      </c>
      <c r="B43" s="26">
        <v>0.30199999999999999</v>
      </c>
      <c r="C43" s="12">
        <v>2.6</v>
      </c>
      <c r="D43" s="12">
        <f t="shared" si="0"/>
        <v>20.53996556291391</v>
      </c>
    </row>
    <row r="44" spans="1:4" x14ac:dyDescent="0.2">
      <c r="A44" s="14">
        <v>1963</v>
      </c>
      <c r="B44" s="26">
        <v>0.30599999999999999</v>
      </c>
      <c r="C44" s="12">
        <v>2.5</v>
      </c>
      <c r="D44" s="12">
        <f t="shared" si="0"/>
        <v>19.491797385620913</v>
      </c>
    </row>
    <row r="45" spans="1:4" x14ac:dyDescent="0.2">
      <c r="A45" s="14">
        <v>1964</v>
      </c>
      <c r="B45" s="26">
        <v>0.31</v>
      </c>
      <c r="C45" s="12">
        <v>2.5</v>
      </c>
      <c r="D45" s="12">
        <f t="shared" si="0"/>
        <v>19.240290322580645</v>
      </c>
    </row>
    <row r="46" spans="1:4" x14ac:dyDescent="0.2">
      <c r="A46" s="14">
        <v>1965</v>
      </c>
      <c r="B46" s="26">
        <v>0.315</v>
      </c>
      <c r="C46" s="12">
        <v>2.4</v>
      </c>
      <c r="D46" s="12">
        <f t="shared" si="0"/>
        <v>18.177493333333334</v>
      </c>
    </row>
    <row r="47" spans="1:4" x14ac:dyDescent="0.2">
      <c r="A47" s="14">
        <v>1966</v>
      </c>
      <c r="B47" s="26">
        <v>0.32400000000000001</v>
      </c>
      <c r="C47" s="12">
        <v>2.2999999999999998</v>
      </c>
      <c r="D47" s="12">
        <f t="shared" si="0"/>
        <v>16.936206172839505</v>
      </c>
    </row>
    <row r="48" spans="1:4" x14ac:dyDescent="0.2">
      <c r="A48" s="14">
        <v>1967</v>
      </c>
      <c r="B48" s="26">
        <v>0.33400000000000002</v>
      </c>
      <c r="C48" s="12">
        <v>2.2999999999999998</v>
      </c>
      <c r="D48" s="12">
        <f t="shared" si="0"/>
        <v>16.429134131736525</v>
      </c>
    </row>
    <row r="49" spans="1:4" x14ac:dyDescent="0.2">
      <c r="A49" s="14">
        <v>1968</v>
      </c>
      <c r="B49" s="26">
        <v>0.34799999999999998</v>
      </c>
      <c r="C49" s="12">
        <v>2.2999999999999998</v>
      </c>
      <c r="D49" s="12">
        <f t="shared" si="0"/>
        <v>15.768191954022988</v>
      </c>
    </row>
    <row r="50" spans="1:4" x14ac:dyDescent="0.2">
      <c r="A50" s="14">
        <v>1969</v>
      </c>
      <c r="B50" s="26">
        <v>0.36699999999999999</v>
      </c>
      <c r="C50" s="12">
        <v>2.2000000000000002</v>
      </c>
      <c r="D50" s="12">
        <f t="shared" si="0"/>
        <v>14.301774386920981</v>
      </c>
    </row>
    <row r="51" spans="1:4" x14ac:dyDescent="0.2">
      <c r="A51" s="14">
        <v>1970</v>
      </c>
      <c r="B51" s="26">
        <v>0.38800000000000001</v>
      </c>
      <c r="C51" s="12">
        <v>2.2000000000000002</v>
      </c>
      <c r="D51" s="12">
        <f t="shared" si="0"/>
        <v>13.527709278350516</v>
      </c>
    </row>
    <row r="52" spans="1:4" x14ac:dyDescent="0.2">
      <c r="A52" s="14">
        <v>1971</v>
      </c>
      <c r="B52" s="26">
        <v>0.40500000000000003</v>
      </c>
      <c r="C52" s="12">
        <v>2.2999999999999998</v>
      </c>
      <c r="D52" s="12">
        <f t="shared" si="0"/>
        <v>13.548964938271602</v>
      </c>
    </row>
    <row r="53" spans="1:4" x14ac:dyDescent="0.2">
      <c r="A53" s="14">
        <v>1972</v>
      </c>
      <c r="B53" s="26">
        <v>0.41799999999999998</v>
      </c>
      <c r="C53" s="12">
        <v>2.4</v>
      </c>
      <c r="D53" s="12">
        <f t="shared" si="0"/>
        <v>13.69835023923445</v>
      </c>
    </row>
    <row r="54" spans="1:4" x14ac:dyDescent="0.2">
      <c r="A54" s="14">
        <v>1973</v>
      </c>
      <c r="B54" s="26">
        <v>0.44400000000000001</v>
      </c>
      <c r="C54" s="12">
        <v>2.5</v>
      </c>
      <c r="D54" s="12">
        <f t="shared" si="0"/>
        <v>13.433536036036035</v>
      </c>
    </row>
    <row r="55" spans="1:4" x14ac:dyDescent="0.2">
      <c r="A55" s="14">
        <v>1974</v>
      </c>
      <c r="B55" s="26">
        <v>0.49299999999999999</v>
      </c>
      <c r="C55" s="12">
        <v>3.1</v>
      </c>
      <c r="D55" s="12">
        <f t="shared" si="0"/>
        <v>15.001962677484789</v>
      </c>
    </row>
    <row r="56" spans="1:4" x14ac:dyDescent="0.2">
      <c r="A56" s="14">
        <v>1975</v>
      </c>
      <c r="B56" s="26">
        <v>0.53825000000000001</v>
      </c>
      <c r="C56" s="12">
        <v>3.5</v>
      </c>
      <c r="D56" s="12">
        <f t="shared" si="0"/>
        <v>15.513768694844403</v>
      </c>
    </row>
    <row r="57" spans="1:4" x14ac:dyDescent="0.2">
      <c r="A57" s="14">
        <v>1976</v>
      </c>
      <c r="B57" s="26">
        <v>0.56933333333000002</v>
      </c>
      <c r="C57" s="12">
        <v>3.7</v>
      </c>
      <c r="D57" s="12">
        <f t="shared" si="0"/>
        <v>15.504880327959629</v>
      </c>
    </row>
    <row r="58" spans="1:4" x14ac:dyDescent="0.2">
      <c r="A58" s="14">
        <v>1977</v>
      </c>
      <c r="B58" s="26">
        <v>0.60616666666999997</v>
      </c>
      <c r="C58" s="12">
        <v>4.0869737195000004</v>
      </c>
      <c r="D58" s="12">
        <f t="shared" si="0"/>
        <v>16.085816143032066</v>
      </c>
    </row>
    <row r="59" spans="1:4" x14ac:dyDescent="0.2">
      <c r="A59" s="14">
        <v>1978</v>
      </c>
      <c r="B59" s="26">
        <v>0.65241666666999998</v>
      </c>
      <c r="C59" s="12">
        <v>4.3026260775000003</v>
      </c>
      <c r="D59" s="12">
        <f t="shared" si="0"/>
        <v>15.734098482783617</v>
      </c>
    </row>
    <row r="60" spans="1:4" x14ac:dyDescent="0.2">
      <c r="A60" s="14">
        <v>1979</v>
      </c>
      <c r="B60" s="26">
        <v>0.72583333333</v>
      </c>
      <c r="C60" s="12">
        <v>4.6354266650999998</v>
      </c>
      <c r="D60" s="12">
        <f t="shared" si="0"/>
        <v>15.23653142953806</v>
      </c>
    </row>
    <row r="61" spans="1:4" x14ac:dyDescent="0.2">
      <c r="A61" s="14">
        <v>1980</v>
      </c>
      <c r="B61" s="26">
        <v>0.82383333332999997</v>
      </c>
      <c r="C61" s="12">
        <v>5.3572139178000002</v>
      </c>
      <c r="D61" s="12">
        <f t="shared" si="0"/>
        <v>15.514326768703157</v>
      </c>
    </row>
    <row r="62" spans="1:4" x14ac:dyDescent="0.2">
      <c r="A62" s="14">
        <v>1981</v>
      </c>
      <c r="B62" s="26">
        <v>0.90933333332999999</v>
      </c>
      <c r="C62" s="12">
        <v>6.2015212975000003</v>
      </c>
      <c r="D62" s="12">
        <f t="shared" si="0"/>
        <v>16.270782300818784</v>
      </c>
    </row>
    <row r="63" spans="1:4" x14ac:dyDescent="0.2">
      <c r="A63" s="14">
        <v>1982</v>
      </c>
      <c r="B63" s="26">
        <v>0.96533333333000004</v>
      </c>
      <c r="C63" s="12">
        <v>6.8406523882999997</v>
      </c>
      <c r="D63" s="12">
        <f t="shared" si="0"/>
        <v>16.906492857858712</v>
      </c>
    </row>
    <row r="64" spans="1:4" x14ac:dyDescent="0.2">
      <c r="A64" s="14">
        <v>1983</v>
      </c>
      <c r="B64" s="26">
        <v>0.99583333333000001</v>
      </c>
      <c r="C64" s="12">
        <v>7.1883668853999998</v>
      </c>
      <c r="D64" s="12">
        <f t="shared" si="0"/>
        <v>17.221734187558678</v>
      </c>
    </row>
    <row r="65" spans="1:4" x14ac:dyDescent="0.2">
      <c r="A65" s="14">
        <v>1984</v>
      </c>
      <c r="B65" s="26">
        <v>1.0393333333000001</v>
      </c>
      <c r="C65" s="12">
        <v>7.5589810956000001</v>
      </c>
      <c r="D65" s="12">
        <f t="shared" ref="D65:D96" si="2">C65*$B$97/B65</f>
        <v>17.351687167289754</v>
      </c>
    </row>
    <row r="66" spans="1:4" x14ac:dyDescent="0.2">
      <c r="A66" s="14">
        <v>1985</v>
      </c>
      <c r="B66" s="26">
        <v>1.0760000000000001</v>
      </c>
      <c r="C66" s="12">
        <v>7.7918994672000004</v>
      </c>
      <c r="D66" s="12">
        <f t="shared" si="2"/>
        <v>17.276842547628153</v>
      </c>
    </row>
    <row r="67" spans="1:4" x14ac:dyDescent="0.2">
      <c r="A67" s="14">
        <v>1986</v>
      </c>
      <c r="B67" s="26">
        <v>1.0969166667000001</v>
      </c>
      <c r="C67" s="12">
        <v>7.4058137809</v>
      </c>
      <c r="D67" s="12">
        <f t="shared" si="2"/>
        <v>16.10766016380385</v>
      </c>
    </row>
    <row r="68" spans="1:4" x14ac:dyDescent="0.2">
      <c r="A68" s="14">
        <v>1987</v>
      </c>
      <c r="B68" s="26">
        <v>1.1361666667000001</v>
      </c>
      <c r="C68" s="12">
        <v>7.4107566952999999</v>
      </c>
      <c r="D68" s="12">
        <f t="shared" si="2"/>
        <v>15.561584579816257</v>
      </c>
    </row>
    <row r="69" spans="1:4" x14ac:dyDescent="0.2">
      <c r="A69" s="14">
        <v>1988</v>
      </c>
      <c r="B69" s="26">
        <v>1.18275</v>
      </c>
      <c r="C69" s="12">
        <v>7.4911297113000002</v>
      </c>
      <c r="D69" s="12">
        <f t="shared" si="2"/>
        <v>15.110807271782452</v>
      </c>
    </row>
    <row r="70" spans="1:4" x14ac:dyDescent="0.2">
      <c r="A70" s="14">
        <v>1989</v>
      </c>
      <c r="B70" s="26">
        <v>1.2394166666999999</v>
      </c>
      <c r="C70" s="12">
        <v>7.6431419713000004</v>
      </c>
      <c r="D70" s="12">
        <f t="shared" si="2"/>
        <v>14.712548275723179</v>
      </c>
    </row>
    <row r="71" spans="1:4" x14ac:dyDescent="0.2">
      <c r="A71" s="14">
        <v>1990</v>
      </c>
      <c r="B71" s="26">
        <v>1.3065833333000001</v>
      </c>
      <c r="C71" s="12">
        <v>7.8491344834000003</v>
      </c>
      <c r="D71" s="12">
        <f t="shared" si="2"/>
        <v>14.332368381480093</v>
      </c>
    </row>
    <row r="72" spans="1:4" x14ac:dyDescent="0.2">
      <c r="A72" s="14">
        <v>1991</v>
      </c>
      <c r="B72" s="26">
        <v>1.3616666666999999</v>
      </c>
      <c r="C72" s="12">
        <v>8.0534852996000001</v>
      </c>
      <c r="D72" s="12">
        <f t="shared" si="2"/>
        <v>14.110628895990791</v>
      </c>
    </row>
    <row r="73" spans="1:4" x14ac:dyDescent="0.2">
      <c r="A73" s="14">
        <v>1992</v>
      </c>
      <c r="B73" s="26">
        <v>1.4030833332999999</v>
      </c>
      <c r="C73" s="12">
        <v>8.2336742423999993</v>
      </c>
      <c r="D73" s="12">
        <f t="shared" si="2"/>
        <v>14.000499191034722</v>
      </c>
    </row>
    <row r="74" spans="1:4" x14ac:dyDescent="0.2">
      <c r="A74" s="14">
        <v>1993</v>
      </c>
      <c r="B74" s="26">
        <v>1.44475</v>
      </c>
      <c r="C74" s="12">
        <v>8.3360960115000005</v>
      </c>
      <c r="D74" s="12">
        <f t="shared" si="2"/>
        <v>13.765858812841431</v>
      </c>
    </row>
    <row r="75" spans="1:4" x14ac:dyDescent="0.2">
      <c r="A75" s="14">
        <v>1994</v>
      </c>
      <c r="B75" s="26">
        <v>1.4822500000000001</v>
      </c>
      <c r="C75" s="12">
        <v>8.4048741943999996</v>
      </c>
      <c r="D75" s="12">
        <f t="shared" si="2"/>
        <v>13.528294979593687</v>
      </c>
    </row>
    <row r="76" spans="1:4" x14ac:dyDescent="0.2">
      <c r="A76" s="14">
        <v>1995</v>
      </c>
      <c r="B76" s="26">
        <v>1.5238333333</v>
      </c>
      <c r="C76" s="12">
        <v>8.4030444212000006</v>
      </c>
      <c r="D76" s="12">
        <f t="shared" si="2"/>
        <v>13.156261468900679</v>
      </c>
    </row>
    <row r="77" spans="1:4" x14ac:dyDescent="0.2">
      <c r="A77" s="14">
        <v>1996</v>
      </c>
      <c r="B77" s="26">
        <v>1.5685833333000001</v>
      </c>
      <c r="C77" s="12">
        <v>8.3597411438000009</v>
      </c>
      <c r="D77" s="12">
        <f t="shared" si="2"/>
        <v>12.715063687406239</v>
      </c>
    </row>
    <row r="78" spans="1:4" x14ac:dyDescent="0.2">
      <c r="A78" s="14">
        <v>1997</v>
      </c>
      <c r="B78" s="26">
        <v>1.6052500000000001</v>
      </c>
      <c r="C78" s="12">
        <v>8.4310266171000006</v>
      </c>
      <c r="D78" s="12">
        <f t="shared" si="2"/>
        <v>12.530577529338554</v>
      </c>
    </row>
    <row r="79" spans="1:4" x14ac:dyDescent="0.2">
      <c r="A79" s="14">
        <v>1998</v>
      </c>
      <c r="B79" s="26">
        <v>1.6300833333</v>
      </c>
      <c r="C79" s="12">
        <v>8.2605004342000008</v>
      </c>
      <c r="D79" s="12">
        <f t="shared" si="2"/>
        <v>12.09009900985571</v>
      </c>
    </row>
    <row r="80" spans="1:4" x14ac:dyDescent="0.2">
      <c r="A80" s="14">
        <v>1999</v>
      </c>
      <c r="B80" s="26">
        <v>1.6658333332999999</v>
      </c>
      <c r="C80" s="12">
        <v>8.1643699903000009</v>
      </c>
      <c r="D80" s="12">
        <f t="shared" si="2"/>
        <v>11.69295923908007</v>
      </c>
    </row>
    <row r="81" spans="1:5" x14ac:dyDescent="0.2">
      <c r="A81" s="14">
        <v>2000</v>
      </c>
      <c r="B81" s="26">
        <v>1.7219166667000001</v>
      </c>
      <c r="C81" s="12">
        <v>8.2355809661000006</v>
      </c>
      <c r="D81" s="12">
        <f t="shared" si="2"/>
        <v>11.410782244330731</v>
      </c>
    </row>
    <row r="82" spans="1:5" x14ac:dyDescent="0.2">
      <c r="A82" s="14">
        <v>2001</v>
      </c>
      <c r="B82" s="26">
        <v>1.7704166667000001</v>
      </c>
      <c r="C82" s="12">
        <v>8.5844156740000006</v>
      </c>
      <c r="D82" s="12">
        <f t="shared" si="2"/>
        <v>11.568273707873416</v>
      </c>
    </row>
    <row r="83" spans="1:5" x14ac:dyDescent="0.2">
      <c r="A83" s="14">
        <v>2002</v>
      </c>
      <c r="B83" s="26">
        <v>1.7986666667</v>
      </c>
      <c r="C83" s="12">
        <v>8.4456714849000001</v>
      </c>
      <c r="D83" s="12">
        <f t="shared" si="2"/>
        <v>11.202547764426463</v>
      </c>
    </row>
    <row r="84" spans="1:5" x14ac:dyDescent="0.2">
      <c r="A84" s="14">
        <v>2003</v>
      </c>
      <c r="B84" s="26">
        <v>1.84</v>
      </c>
      <c r="C84" s="12">
        <v>8.7199791537000007</v>
      </c>
      <c r="D84" s="12">
        <f t="shared" si="2"/>
        <v>11.306571404880895</v>
      </c>
    </row>
    <row r="85" spans="1:5" x14ac:dyDescent="0.2">
      <c r="A85" s="14">
        <v>2004</v>
      </c>
      <c r="B85" s="26">
        <v>1.8890833332999999</v>
      </c>
      <c r="C85" s="12">
        <v>8.9459578119999996</v>
      </c>
      <c r="D85" s="12">
        <f t="shared" si="2"/>
        <v>11.298194202345913</v>
      </c>
    </row>
    <row r="86" spans="1:5" x14ac:dyDescent="0.2">
      <c r="A86" s="14">
        <v>2005</v>
      </c>
      <c r="B86" s="26">
        <v>1.9526666667000001</v>
      </c>
      <c r="C86" s="12">
        <v>9.4275651531999998</v>
      </c>
      <c r="D86" s="12">
        <f t="shared" si="2"/>
        <v>11.518733645541134</v>
      </c>
    </row>
    <row r="87" spans="1:5" x14ac:dyDescent="0.2">
      <c r="A87" s="14">
        <v>2006</v>
      </c>
      <c r="B87" s="26">
        <v>2.0155833332999999</v>
      </c>
      <c r="C87" s="12">
        <v>10.402749838</v>
      </c>
      <c r="D87" s="12">
        <f t="shared" si="2"/>
        <v>12.313476968410221</v>
      </c>
    </row>
    <row r="88" spans="1:5" x14ac:dyDescent="0.2">
      <c r="A88" s="14">
        <v>2007</v>
      </c>
      <c r="B88" s="26">
        <v>2.0734416667</v>
      </c>
      <c r="C88" s="12">
        <v>10.651059168</v>
      </c>
      <c r="D88" s="12">
        <f t="shared" si="2"/>
        <v>12.255591641129303</v>
      </c>
    </row>
    <row r="89" spans="1:5" x14ac:dyDescent="0.2">
      <c r="A89" s="14">
        <v>2008</v>
      </c>
      <c r="B89" s="26">
        <v>2.1525425</v>
      </c>
      <c r="C89" s="12">
        <v>11.263414375</v>
      </c>
      <c r="D89" s="12">
        <f t="shared" si="2"/>
        <v>12.483938859380244</v>
      </c>
    </row>
    <row r="90" spans="1:5" x14ac:dyDescent="0.2">
      <c r="A90" s="14">
        <v>2009</v>
      </c>
      <c r="B90" s="26">
        <v>2.1456466666999998</v>
      </c>
      <c r="C90" s="12">
        <v>11.507102142000001</v>
      </c>
      <c r="D90" s="12">
        <f t="shared" si="2"/>
        <v>12.795022912229353</v>
      </c>
    </row>
    <row r="91" spans="1:5" x14ac:dyDescent="0.2">
      <c r="A91" s="14">
        <v>2010</v>
      </c>
      <c r="B91" s="26">
        <v>2.1807975000000002</v>
      </c>
      <c r="C91" s="12">
        <v>11.536083499</v>
      </c>
      <c r="D91" s="12">
        <f t="shared" si="2"/>
        <v>12.620494047512528</v>
      </c>
    </row>
    <row r="92" spans="1:5" x14ac:dyDescent="0.2">
      <c r="A92" s="14">
        <v>2011</v>
      </c>
      <c r="B92" s="26">
        <v>2.2493191666999999</v>
      </c>
      <c r="C92" s="12">
        <v>11.71686291</v>
      </c>
      <c r="D92" s="12">
        <f t="shared" si="2"/>
        <v>12.427780404431459</v>
      </c>
    </row>
    <row r="93" spans="1:5" x14ac:dyDescent="0.2">
      <c r="A93" s="14">
        <v>2012</v>
      </c>
      <c r="B93" s="26">
        <v>2.2959891667000001</v>
      </c>
      <c r="C93" s="12">
        <v>11.878472863000001</v>
      </c>
      <c r="D93" s="12">
        <f>C93*$B$97/B93</f>
        <v>12.343095278357156</v>
      </c>
      <c r="E93" s="10" t="s">
        <v>182</v>
      </c>
    </row>
    <row r="94" spans="1:5" x14ac:dyDescent="0.2">
      <c r="A94" s="14">
        <v>2013</v>
      </c>
      <c r="B94" s="26">
        <v>2.3296025</v>
      </c>
      <c r="C94" s="12">
        <v>12.115900999000001</v>
      </c>
      <c r="D94" s="12">
        <f>C94*$B$97/B94</f>
        <v>12.408154670082215</v>
      </c>
      <c r="E94" s="10" t="s">
        <v>183</v>
      </c>
    </row>
    <row r="95" spans="1:5" x14ac:dyDescent="0.2">
      <c r="A95" s="14">
        <v>2014</v>
      </c>
      <c r="B95" s="27">
        <v>2.3725938394999999</v>
      </c>
      <c r="C95" s="21">
        <v>12.481316216</v>
      </c>
      <c r="D95" s="21">
        <f>C95*$B$97/B95</f>
        <v>12.550767774539667</v>
      </c>
      <c r="E95" s="14">
        <v>1</v>
      </c>
    </row>
    <row r="96" spans="1:5" x14ac:dyDescent="0.2">
      <c r="A96" s="14">
        <v>2015</v>
      </c>
      <c r="B96" s="27">
        <v>2.41396525</v>
      </c>
      <c r="C96" s="21">
        <v>12.692101335</v>
      </c>
      <c r="D96" s="21">
        <f t="shared" si="2"/>
        <v>12.543993579293513</v>
      </c>
      <c r="E96" s="14">
        <v>1</v>
      </c>
    </row>
    <row r="97" spans="1:5" x14ac:dyDescent="0.2">
      <c r="A97" s="15" t="str">
        <f>"Base CPI ("&amp;TEXT('Notes and Sources'!$G$7,"m/yyyy")&amp;")"</f>
        <v>Base CPI (10/2014)</v>
      </c>
      <c r="B97" s="28">
        <v>2.385796</v>
      </c>
      <c r="C97" s="16"/>
      <c r="D97" s="16"/>
      <c r="E97" s="20"/>
    </row>
    <row r="98" spans="1:5" x14ac:dyDescent="0.2">
      <c r="A98" s="41" t="str">
        <f>A1&amp;" "&amp;TEXT(C1,"Mmmm yyyy")</f>
        <v>EIA Short-Term Energy Outlook, October 2014</v>
      </c>
      <c r="B98" s="41"/>
      <c r="C98" s="41"/>
      <c r="D98" s="41"/>
      <c r="E98" s="41"/>
    </row>
    <row r="99" spans="1:5" x14ac:dyDescent="0.2">
      <c r="A99" s="36" t="s">
        <v>184</v>
      </c>
      <c r="B99" s="36"/>
      <c r="C99" s="36"/>
      <c r="D99" s="36"/>
      <c r="E99" s="36"/>
    </row>
    <row r="100" spans="1:5" x14ac:dyDescent="0.2">
      <c r="A100" s="34" t="str">
        <f>"Real Price ("&amp;TEXT($C$1,"mmm yyyy")&amp;" $)"</f>
        <v>Real Price (Oct 2014 $)</v>
      </c>
      <c r="B100" s="34"/>
      <c r="C100" s="34"/>
      <c r="D100" s="34"/>
      <c r="E100" s="34"/>
    </row>
    <row r="101" spans="1:5" x14ac:dyDescent="0.2">
      <c r="A101" s="37" t="s">
        <v>167</v>
      </c>
      <c r="B101" s="37"/>
      <c r="C101" s="37"/>
      <c r="D101" s="37"/>
      <c r="E101" s="37"/>
    </row>
  </sheetData>
  <mergeCells count="6">
    <mergeCell ref="A101:E101"/>
    <mergeCell ref="C39:D39"/>
    <mergeCell ref="C1:D1"/>
    <mergeCell ref="A1:B1"/>
    <mergeCell ref="A98:E98"/>
    <mergeCell ref="A99:E99"/>
  </mergeCells>
  <phoneticPr fontId="3" type="noConversion"/>
  <hyperlinks>
    <hyperlink ref="A3" location="Contents!B4" display="Return to Contents"/>
    <hyperlink ref="A101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39" t="s">
        <v>168</v>
      </c>
      <c r="B1" s="39"/>
      <c r="C1" s="40">
        <f>'Notes and Sources'!$G$7</f>
        <v>41919</v>
      </c>
      <c r="D1" s="40"/>
    </row>
    <row r="2" spans="1:4" ht="15.75" x14ac:dyDescent="0.25">
      <c r="A2" s="11" t="s">
        <v>190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8" t="s">
        <v>191</v>
      </c>
      <c r="D39" s="38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23</v>
      </c>
      <c r="B41" s="26">
        <v>0.55900000000000005</v>
      </c>
      <c r="C41" s="12"/>
      <c r="D41" s="12"/>
    </row>
    <row r="42" spans="1:4" x14ac:dyDescent="0.2">
      <c r="A42" s="14" t="s">
        <v>24</v>
      </c>
      <c r="B42" s="26">
        <v>0.56399999999999995</v>
      </c>
      <c r="C42" s="12"/>
      <c r="D42" s="12"/>
    </row>
    <row r="43" spans="1:4" x14ac:dyDescent="0.2">
      <c r="A43" s="14" t="s">
        <v>25</v>
      </c>
      <c r="B43" s="26">
        <v>0.57299999999999995</v>
      </c>
      <c r="C43" s="12">
        <v>3.7977784568000001</v>
      </c>
      <c r="D43" s="12">
        <f t="shared" ref="D43:D76" si="0">C43*$B$201/B43</f>
        <v>15.812782986247147</v>
      </c>
    </row>
    <row r="44" spans="1:4" x14ac:dyDescent="0.2">
      <c r="A44" s="14" t="s">
        <v>26</v>
      </c>
      <c r="B44" s="26">
        <v>0.58133333333000003</v>
      </c>
      <c r="C44" s="12">
        <v>3.7535677990999998</v>
      </c>
      <c r="D44" s="12">
        <f t="shared" si="0"/>
        <v>15.404668074896097</v>
      </c>
    </row>
    <row r="45" spans="1:4" x14ac:dyDescent="0.2">
      <c r="A45" s="14" t="s">
        <v>27</v>
      </c>
      <c r="B45" s="26">
        <v>0.59199999999999997</v>
      </c>
      <c r="C45" s="12">
        <v>3.7490918598</v>
      </c>
      <c r="D45" s="12">
        <f t="shared" ref="D45:D48" si="1">C45*$B$201/B45</f>
        <v>15.109068180309801</v>
      </c>
    </row>
    <row r="46" spans="1:4" x14ac:dyDescent="0.2">
      <c r="A46" s="14" t="s">
        <v>28</v>
      </c>
      <c r="B46" s="26">
        <v>0.60233333333000005</v>
      </c>
      <c r="C46" s="12">
        <v>4.1669669743000002</v>
      </c>
      <c r="D46" s="12">
        <f t="shared" si="1"/>
        <v>16.505035649372537</v>
      </c>
    </row>
    <row r="47" spans="1:4" x14ac:dyDescent="0.2">
      <c r="A47" s="14" t="s">
        <v>29</v>
      </c>
      <c r="B47" s="26">
        <v>0.61066666667000002</v>
      </c>
      <c r="C47" s="12">
        <v>4.3007234702000003</v>
      </c>
      <c r="D47" s="12">
        <f t="shared" si="1"/>
        <v>16.802372574650555</v>
      </c>
    </row>
    <row r="48" spans="1:4" x14ac:dyDescent="0.2">
      <c r="A48" s="14" t="s">
        <v>30</v>
      </c>
      <c r="B48" s="26">
        <v>0.61966666667000003</v>
      </c>
      <c r="C48" s="12">
        <v>4.1588418227000004</v>
      </c>
      <c r="D48" s="12">
        <f t="shared" si="1"/>
        <v>16.012073456444856</v>
      </c>
    </row>
    <row r="49" spans="1:4" x14ac:dyDescent="0.2">
      <c r="A49" s="14" t="s">
        <v>31</v>
      </c>
      <c r="B49" s="26">
        <v>0.63033333332999997</v>
      </c>
      <c r="C49" s="12">
        <v>3.9621146957</v>
      </c>
      <c r="D49" s="12">
        <f t="shared" si="0"/>
        <v>14.996505646629718</v>
      </c>
    </row>
    <row r="50" spans="1:4" x14ac:dyDescent="0.2">
      <c r="A50" s="14" t="s">
        <v>32</v>
      </c>
      <c r="B50" s="26">
        <v>0.64466666667000005</v>
      </c>
      <c r="C50" s="12">
        <v>4.4333577052999997</v>
      </c>
      <c r="D50" s="12">
        <f t="shared" si="0"/>
        <v>16.407063722573774</v>
      </c>
    </row>
    <row r="51" spans="1:4" x14ac:dyDescent="0.2">
      <c r="A51" s="14" t="s">
        <v>33</v>
      </c>
      <c r="B51" s="26">
        <v>0.65966666666999996</v>
      </c>
      <c r="C51" s="12">
        <v>4.5</v>
      </c>
      <c r="D51" s="12">
        <f t="shared" si="0"/>
        <v>16.27501061133767</v>
      </c>
    </row>
    <row r="52" spans="1:4" x14ac:dyDescent="0.2">
      <c r="A52" s="14" t="s">
        <v>34</v>
      </c>
      <c r="B52" s="26">
        <v>0.67500000000000004</v>
      </c>
      <c r="C52" s="12">
        <v>4.3594506584000001</v>
      </c>
      <c r="D52" s="12">
        <f t="shared" si="0"/>
        <v>15.408533248900868</v>
      </c>
    </row>
    <row r="53" spans="1:4" x14ac:dyDescent="0.2">
      <c r="A53" s="14" t="s">
        <v>35</v>
      </c>
      <c r="B53" s="26">
        <v>0.69199999999999995</v>
      </c>
      <c r="C53" s="12">
        <v>4.1601882340999996</v>
      </c>
      <c r="D53" s="12">
        <f t="shared" si="0"/>
        <v>14.343006427980988</v>
      </c>
    </row>
    <row r="54" spans="1:4" x14ac:dyDescent="0.2">
      <c r="A54" s="14" t="s">
        <v>36</v>
      </c>
      <c r="B54" s="26">
        <v>0.71399999999999997</v>
      </c>
      <c r="C54" s="12">
        <v>4.6992804320000001</v>
      </c>
      <c r="D54" s="12">
        <f t="shared" si="0"/>
        <v>15.70241520664408</v>
      </c>
    </row>
    <row r="55" spans="1:4" x14ac:dyDescent="0.2">
      <c r="A55" s="14" t="s">
        <v>37</v>
      </c>
      <c r="B55" s="26">
        <v>0.73699999999999999</v>
      </c>
      <c r="C55" s="12">
        <v>4.9326037450999998</v>
      </c>
      <c r="D55" s="12">
        <f t="shared" si="0"/>
        <v>15.967688310236905</v>
      </c>
    </row>
    <row r="56" spans="1:4" x14ac:dyDescent="0.2">
      <c r="A56" s="14" t="s">
        <v>38</v>
      </c>
      <c r="B56" s="26">
        <v>0.76033333332999997</v>
      </c>
      <c r="C56" s="12">
        <v>4.8260045026</v>
      </c>
      <c r="D56" s="12">
        <f t="shared" si="0"/>
        <v>15.143176990358018</v>
      </c>
    </row>
    <row r="57" spans="1:4" x14ac:dyDescent="0.2">
      <c r="A57" s="14" t="s">
        <v>39</v>
      </c>
      <c r="B57" s="26">
        <v>0.79033333333</v>
      </c>
      <c r="C57" s="12">
        <v>4.7633967681999998</v>
      </c>
      <c r="D57" s="12">
        <f t="shared" si="0"/>
        <v>14.37936687815152</v>
      </c>
    </row>
    <row r="58" spans="1:4" x14ac:dyDescent="0.2">
      <c r="A58" s="14" t="s">
        <v>40</v>
      </c>
      <c r="B58" s="26">
        <v>0.81699999999999995</v>
      </c>
      <c r="C58" s="12">
        <v>5.3661269745000002</v>
      </c>
      <c r="D58" s="12">
        <f t="shared" si="0"/>
        <v>15.670115387092048</v>
      </c>
    </row>
    <row r="59" spans="1:4" x14ac:dyDescent="0.2">
      <c r="A59" s="14" t="s">
        <v>41</v>
      </c>
      <c r="B59" s="26">
        <v>0.83233333333000004</v>
      </c>
      <c r="C59" s="12">
        <v>5.7</v>
      </c>
      <c r="D59" s="12">
        <f t="shared" si="0"/>
        <v>16.338450781002557</v>
      </c>
    </row>
    <row r="60" spans="1:4" x14ac:dyDescent="0.2">
      <c r="A60" s="14" t="s">
        <v>42</v>
      </c>
      <c r="B60" s="26">
        <v>0.85566666667000002</v>
      </c>
      <c r="C60" s="12">
        <v>5.5959105535999996</v>
      </c>
      <c r="D60" s="12">
        <f t="shared" si="0"/>
        <v>15.602689148910777</v>
      </c>
    </row>
    <row r="61" spans="1:4" x14ac:dyDescent="0.2">
      <c r="A61" s="14" t="s">
        <v>43</v>
      </c>
      <c r="B61" s="26">
        <v>0.87933333332999997</v>
      </c>
      <c r="C61" s="12">
        <v>5.5499196018000001</v>
      </c>
      <c r="D61" s="12">
        <f t="shared" si="0"/>
        <v>15.057971174768264</v>
      </c>
    </row>
    <row r="62" spans="1:4" x14ac:dyDescent="0.2">
      <c r="A62" s="14" t="s">
        <v>44</v>
      </c>
      <c r="B62" s="26">
        <v>0.89766666666999995</v>
      </c>
      <c r="C62" s="12">
        <v>6.2740001669999996</v>
      </c>
      <c r="D62" s="12">
        <f t="shared" si="0"/>
        <v>16.674880619055717</v>
      </c>
    </row>
    <row r="63" spans="1:4" x14ac:dyDescent="0.2">
      <c r="A63" s="14" t="s">
        <v>45</v>
      </c>
      <c r="B63" s="26">
        <v>0.92266666666999997</v>
      </c>
      <c r="C63" s="12">
        <v>6.6</v>
      </c>
      <c r="D63" s="12">
        <f t="shared" si="0"/>
        <v>17.066026300516381</v>
      </c>
    </row>
    <row r="64" spans="1:4" x14ac:dyDescent="0.2">
      <c r="A64" s="14" t="s">
        <v>46</v>
      </c>
      <c r="B64" s="26">
        <v>0.93766666666999998</v>
      </c>
      <c r="C64" s="12">
        <v>6.4260456452000003</v>
      </c>
      <c r="D64" s="12">
        <f t="shared" si="0"/>
        <v>16.350409523015728</v>
      </c>
    </row>
    <row r="65" spans="1:4" x14ac:dyDescent="0.2">
      <c r="A65" s="14" t="s">
        <v>47</v>
      </c>
      <c r="B65" s="26">
        <v>0.94599999999999995</v>
      </c>
      <c r="C65" s="12">
        <v>6.3846853220000002</v>
      </c>
      <c r="D65" s="12">
        <f t="shared" si="0"/>
        <v>16.102068395862911</v>
      </c>
    </row>
    <row r="66" spans="1:4" x14ac:dyDescent="0.2">
      <c r="A66" s="14" t="s">
        <v>48</v>
      </c>
      <c r="B66" s="26">
        <v>0.95966666667</v>
      </c>
      <c r="C66" s="12">
        <v>6.8989433961</v>
      </c>
      <c r="D66" s="12">
        <f t="shared" si="0"/>
        <v>17.151238164555011</v>
      </c>
    </row>
    <row r="67" spans="1:4" x14ac:dyDescent="0.2">
      <c r="A67" s="14" t="s">
        <v>49</v>
      </c>
      <c r="B67" s="26">
        <v>0.97633333333000005</v>
      </c>
      <c r="C67" s="12">
        <v>7.2</v>
      </c>
      <c r="D67" s="12">
        <f t="shared" si="0"/>
        <v>17.594125503644911</v>
      </c>
    </row>
    <row r="68" spans="1:4" x14ac:dyDescent="0.2">
      <c r="A68" s="14" t="s">
        <v>50</v>
      </c>
      <c r="B68" s="26">
        <v>0.97933333333000006</v>
      </c>
      <c r="C68" s="12">
        <v>6.9202003061999999</v>
      </c>
      <c r="D68" s="12">
        <f t="shared" si="0"/>
        <v>16.858597218979167</v>
      </c>
    </row>
    <row r="69" spans="1:4" x14ac:dyDescent="0.2">
      <c r="A69" s="14" t="s">
        <v>51</v>
      </c>
      <c r="B69" s="26">
        <v>0.98</v>
      </c>
      <c r="C69" s="12">
        <v>6.7607597208000003</v>
      </c>
      <c r="D69" s="12">
        <f t="shared" si="0"/>
        <v>16.458972958005873</v>
      </c>
    </row>
    <row r="70" spans="1:4" x14ac:dyDescent="0.2">
      <c r="A70" s="14" t="s">
        <v>52</v>
      </c>
      <c r="B70" s="26">
        <v>0.99133333332999996</v>
      </c>
      <c r="C70" s="12">
        <v>7.1621616457000004</v>
      </c>
      <c r="D70" s="12">
        <f t="shared" si="0"/>
        <v>17.236842574702692</v>
      </c>
    </row>
    <row r="71" spans="1:4" x14ac:dyDescent="0.2">
      <c r="A71" s="14" t="s">
        <v>53</v>
      </c>
      <c r="B71" s="26">
        <v>1.0009999999999999</v>
      </c>
      <c r="C71" s="12">
        <v>7.5330407388999996</v>
      </c>
      <c r="D71" s="12">
        <f t="shared" si="0"/>
        <v>17.954344118586079</v>
      </c>
    </row>
    <row r="72" spans="1:4" x14ac:dyDescent="0.2">
      <c r="A72" s="14" t="s">
        <v>54</v>
      </c>
      <c r="B72" s="26">
        <v>1.0109999999999999</v>
      </c>
      <c r="C72" s="12">
        <v>7.2496983293000001</v>
      </c>
      <c r="D72" s="12">
        <f t="shared" si="0"/>
        <v>17.108112042780046</v>
      </c>
    </row>
    <row r="73" spans="1:4" x14ac:dyDescent="0.2">
      <c r="A73" s="14" t="s">
        <v>55</v>
      </c>
      <c r="B73" s="26">
        <v>1.0253333333000001</v>
      </c>
      <c r="C73" s="12">
        <v>6.9818796494999997</v>
      </c>
      <c r="D73" s="12">
        <f t="shared" si="0"/>
        <v>16.245780761508477</v>
      </c>
    </row>
    <row r="74" spans="1:4" x14ac:dyDescent="0.2">
      <c r="A74" s="14" t="s">
        <v>56</v>
      </c>
      <c r="B74" s="26">
        <v>1.0349999999999999</v>
      </c>
      <c r="C74" s="12">
        <v>7.6063266158999996</v>
      </c>
      <c r="D74" s="12">
        <f t="shared" si="0"/>
        <v>17.533472091698314</v>
      </c>
    </row>
    <row r="75" spans="1:4" x14ac:dyDescent="0.2">
      <c r="A75" s="14" t="s">
        <v>57</v>
      </c>
      <c r="B75" s="26">
        <v>1.044</v>
      </c>
      <c r="C75" s="12">
        <v>8.0664389412999995</v>
      </c>
      <c r="D75" s="12">
        <f t="shared" si="0"/>
        <v>18.433790958235416</v>
      </c>
    </row>
    <row r="76" spans="1:4" x14ac:dyDescent="0.2">
      <c r="A76" s="14" t="s">
        <v>58</v>
      </c>
      <c r="B76" s="26">
        <v>1.0529999999999999</v>
      </c>
      <c r="C76" s="12">
        <v>7.6128815022999996</v>
      </c>
      <c r="D76" s="12">
        <f t="shared" si="0"/>
        <v>17.248606112688822</v>
      </c>
    </row>
    <row r="77" spans="1:4" x14ac:dyDescent="0.2">
      <c r="A77" s="14" t="s">
        <v>59</v>
      </c>
      <c r="B77" s="26">
        <v>1.0626666667</v>
      </c>
      <c r="C77" s="12">
        <v>7.3227841654999999</v>
      </c>
      <c r="D77" s="12">
        <f t="shared" ref="D77:D108" si="2">C77*$B$201/B77</f>
        <v>16.440403861698766</v>
      </c>
    </row>
    <row r="78" spans="1:4" x14ac:dyDescent="0.2">
      <c r="A78" s="14" t="s">
        <v>60</v>
      </c>
      <c r="B78" s="26">
        <v>1.0723333333</v>
      </c>
      <c r="C78" s="12">
        <v>7.9724091100000001</v>
      </c>
      <c r="D78" s="12">
        <f t="shared" si="2"/>
        <v>17.737527291507128</v>
      </c>
    </row>
    <row r="79" spans="1:4" x14ac:dyDescent="0.2">
      <c r="A79" s="14" t="s">
        <v>61</v>
      </c>
      <c r="B79" s="26">
        <v>1.079</v>
      </c>
      <c r="C79" s="12">
        <v>8.1999999999999993</v>
      </c>
      <c r="D79" s="12">
        <f t="shared" si="2"/>
        <v>18.131165152919369</v>
      </c>
    </row>
    <row r="80" spans="1:4" x14ac:dyDescent="0.2">
      <c r="A80" s="14" t="s">
        <v>62</v>
      </c>
      <c r="B80" s="26">
        <v>1.0900000000000001</v>
      </c>
      <c r="C80" s="12">
        <v>7.7072311701</v>
      </c>
      <c r="D80" s="12">
        <f t="shared" si="2"/>
        <v>16.869615868532016</v>
      </c>
    </row>
    <row r="81" spans="1:4" x14ac:dyDescent="0.2">
      <c r="A81" s="14" t="s">
        <v>63</v>
      </c>
      <c r="B81" s="26">
        <v>1.0956666666999999</v>
      </c>
      <c r="C81" s="12">
        <v>7.0807328375000003</v>
      </c>
      <c r="D81" s="12">
        <f t="shared" si="2"/>
        <v>15.418178351319332</v>
      </c>
    </row>
    <row r="82" spans="1:4" x14ac:dyDescent="0.2">
      <c r="A82" s="14" t="s">
        <v>64</v>
      </c>
      <c r="B82" s="26">
        <v>1.0903333333</v>
      </c>
      <c r="C82" s="12">
        <v>7.5478145855000003</v>
      </c>
      <c r="D82" s="12">
        <f t="shared" si="2"/>
        <v>16.515633611169132</v>
      </c>
    </row>
    <row r="83" spans="1:4" x14ac:dyDescent="0.2">
      <c r="A83" s="14" t="s">
        <v>65</v>
      </c>
      <c r="B83" s="26">
        <v>1.097</v>
      </c>
      <c r="C83" s="12">
        <v>7.7205103584000003</v>
      </c>
      <c r="D83" s="12">
        <f t="shared" si="2"/>
        <v>16.790850256179844</v>
      </c>
    </row>
    <row r="84" spans="1:4" x14ac:dyDescent="0.2">
      <c r="A84" s="14" t="s">
        <v>66</v>
      </c>
      <c r="B84" s="26">
        <v>1.1046666667</v>
      </c>
      <c r="C84" s="12">
        <v>7.2730718008000004</v>
      </c>
      <c r="D84" s="12">
        <f t="shared" si="2"/>
        <v>15.707965247016752</v>
      </c>
    </row>
    <row r="85" spans="1:4" x14ac:dyDescent="0.2">
      <c r="A85" s="14" t="s">
        <v>67</v>
      </c>
      <c r="B85" s="26">
        <v>1.1180000000000001</v>
      </c>
      <c r="C85" s="12">
        <v>7.0000484268000003</v>
      </c>
      <c r="D85" s="12">
        <f t="shared" si="2"/>
        <v>14.938003163207274</v>
      </c>
    </row>
    <row r="86" spans="1:4" x14ac:dyDescent="0.2">
      <c r="A86" s="14" t="s">
        <v>68</v>
      </c>
      <c r="B86" s="26">
        <v>1.1306666667</v>
      </c>
      <c r="C86" s="12">
        <v>7.5240128660999996</v>
      </c>
      <c r="D86" s="12">
        <f t="shared" si="2"/>
        <v>15.876261615000624</v>
      </c>
    </row>
    <row r="87" spans="1:4" x14ac:dyDescent="0.2">
      <c r="A87" s="14" t="s">
        <v>69</v>
      </c>
      <c r="B87" s="26">
        <v>1.1426666667000001</v>
      </c>
      <c r="C87" s="12">
        <v>7.7437216824000004</v>
      </c>
      <c r="D87" s="12">
        <f t="shared" si="2"/>
        <v>16.168267398871862</v>
      </c>
    </row>
    <row r="88" spans="1:4" x14ac:dyDescent="0.2">
      <c r="A88" s="14" t="s">
        <v>70</v>
      </c>
      <c r="B88" s="26">
        <v>1.1533333333</v>
      </c>
      <c r="C88" s="12">
        <v>7.3522270584999996</v>
      </c>
      <c r="D88" s="12">
        <f t="shared" si="2"/>
        <v>15.208884891128347</v>
      </c>
    </row>
    <row r="89" spans="1:4" x14ac:dyDescent="0.2">
      <c r="A89" s="14" t="s">
        <v>71</v>
      </c>
      <c r="B89" s="26">
        <v>1.1623333333000001</v>
      </c>
      <c r="C89" s="12">
        <v>7.0084344581</v>
      </c>
      <c r="D89" s="12">
        <f t="shared" si="2"/>
        <v>14.385455890630912</v>
      </c>
    </row>
    <row r="90" spans="1:4" x14ac:dyDescent="0.2">
      <c r="A90" s="14" t="s">
        <v>72</v>
      </c>
      <c r="B90" s="26">
        <v>1.1756666667</v>
      </c>
      <c r="C90" s="12">
        <v>7.5836878090999997</v>
      </c>
      <c r="D90" s="12">
        <f t="shared" si="2"/>
        <v>15.389678514051505</v>
      </c>
    </row>
    <row r="91" spans="1:4" x14ac:dyDescent="0.2">
      <c r="A91" s="14" t="s">
        <v>73</v>
      </c>
      <c r="B91" s="26">
        <v>1.19</v>
      </c>
      <c r="C91" s="12">
        <v>7.8929442890999999</v>
      </c>
      <c r="D91" s="12">
        <f t="shared" si="2"/>
        <v>15.824331859796322</v>
      </c>
    </row>
    <row r="92" spans="1:4" x14ac:dyDescent="0.2">
      <c r="A92" s="14" t="s">
        <v>74</v>
      </c>
      <c r="B92" s="26">
        <v>1.2030000000000001</v>
      </c>
      <c r="C92" s="12">
        <v>7.4669564559000001</v>
      </c>
      <c r="D92" s="12">
        <f t="shared" si="2"/>
        <v>14.808507767797503</v>
      </c>
    </row>
    <row r="93" spans="1:4" x14ac:dyDescent="0.2">
      <c r="A93" s="14" t="s">
        <v>75</v>
      </c>
      <c r="B93" s="26">
        <v>1.2166666666999999</v>
      </c>
      <c r="C93" s="12">
        <v>7.1957296127000001</v>
      </c>
      <c r="D93" s="12">
        <f t="shared" si="2"/>
        <v>14.11030925473222</v>
      </c>
    </row>
    <row r="94" spans="1:4" x14ac:dyDescent="0.2">
      <c r="A94" s="14" t="s">
        <v>76</v>
      </c>
      <c r="B94" s="26">
        <v>1.2363333332999999</v>
      </c>
      <c r="C94" s="12">
        <v>7.7633612200000002</v>
      </c>
      <c r="D94" s="12">
        <f t="shared" si="2"/>
        <v>14.981231716686841</v>
      </c>
    </row>
    <row r="95" spans="1:4" x14ac:dyDescent="0.2">
      <c r="A95" s="14" t="s">
        <v>77</v>
      </c>
      <c r="B95" s="26">
        <v>1.246</v>
      </c>
      <c r="C95" s="12">
        <v>8.0782939954999993</v>
      </c>
      <c r="D95" s="12">
        <f t="shared" si="2"/>
        <v>15.468026887068953</v>
      </c>
    </row>
    <row r="96" spans="1:4" x14ac:dyDescent="0.2">
      <c r="A96" s="14" t="s">
        <v>78</v>
      </c>
      <c r="B96" s="26">
        <v>1.2586666666999999</v>
      </c>
      <c r="C96" s="12">
        <v>7.5264779527999996</v>
      </c>
      <c r="D96" s="12">
        <f t="shared" si="2"/>
        <v>14.266399094334917</v>
      </c>
    </row>
    <row r="97" spans="1:4" x14ac:dyDescent="0.2">
      <c r="A97" s="14" t="s">
        <v>79</v>
      </c>
      <c r="B97" s="26">
        <v>1.2803333333</v>
      </c>
      <c r="C97" s="12">
        <v>7.3944606582999999</v>
      </c>
      <c r="D97" s="12">
        <f t="shared" si="2"/>
        <v>13.778970055601775</v>
      </c>
    </row>
    <row r="98" spans="1:4" x14ac:dyDescent="0.2">
      <c r="A98" s="14" t="s">
        <v>80</v>
      </c>
      <c r="B98" s="26">
        <v>1.2929999999999999</v>
      </c>
      <c r="C98" s="12">
        <v>7.9407775490999999</v>
      </c>
      <c r="D98" s="12">
        <f t="shared" si="2"/>
        <v>14.652030404897591</v>
      </c>
    </row>
    <row r="99" spans="1:4" x14ac:dyDescent="0.2">
      <c r="A99" s="14" t="s">
        <v>81</v>
      </c>
      <c r="B99" s="26">
        <v>1.3153333332999999</v>
      </c>
      <c r="C99" s="12">
        <v>8.2135091565000007</v>
      </c>
      <c r="D99" s="12">
        <f t="shared" si="2"/>
        <v>14.897940161204518</v>
      </c>
    </row>
    <row r="100" spans="1:4" x14ac:dyDescent="0.2">
      <c r="A100" s="14" t="s">
        <v>82</v>
      </c>
      <c r="B100" s="26">
        <v>1.3376666666999999</v>
      </c>
      <c r="C100" s="12">
        <v>7.8246775116</v>
      </c>
      <c r="D100" s="12">
        <f t="shared" si="2"/>
        <v>13.955707182656399</v>
      </c>
    </row>
    <row r="101" spans="1:4" x14ac:dyDescent="0.2">
      <c r="A101" s="14" t="s">
        <v>83</v>
      </c>
      <c r="B101" s="26">
        <v>1.3476666666999999</v>
      </c>
      <c r="C101" s="12">
        <v>7.5916327450000001</v>
      </c>
      <c r="D101" s="12">
        <f t="shared" si="2"/>
        <v>13.439589687886745</v>
      </c>
    </row>
    <row r="102" spans="1:4" x14ac:dyDescent="0.2">
      <c r="A102" s="14" t="s">
        <v>84</v>
      </c>
      <c r="B102" s="26">
        <v>1.3556666666999999</v>
      </c>
      <c r="C102" s="12">
        <v>8.1725457730999995</v>
      </c>
      <c r="D102" s="12">
        <f t="shared" si="2"/>
        <v>14.382611518170249</v>
      </c>
    </row>
    <row r="103" spans="1:4" x14ac:dyDescent="0.2">
      <c r="A103" s="14" t="s">
        <v>85</v>
      </c>
      <c r="B103" s="26">
        <v>1.3660000000000001</v>
      </c>
      <c r="C103" s="12">
        <v>8.4071427882999998</v>
      </c>
      <c r="D103" s="12">
        <f t="shared" si="2"/>
        <v>14.683548781665435</v>
      </c>
    </row>
    <row r="104" spans="1:4" x14ac:dyDescent="0.2">
      <c r="A104" s="14" t="s">
        <v>86</v>
      </c>
      <c r="B104" s="26">
        <v>1.3773333333</v>
      </c>
      <c r="C104" s="12">
        <v>8.0200019684000008</v>
      </c>
      <c r="D104" s="12">
        <f t="shared" si="2"/>
        <v>13.892126294770513</v>
      </c>
    </row>
    <row r="105" spans="1:4" x14ac:dyDescent="0.2">
      <c r="A105" s="14" t="s">
        <v>87</v>
      </c>
      <c r="B105" s="26">
        <v>1.3866666667000001</v>
      </c>
      <c r="C105" s="12">
        <v>7.8289976919999997</v>
      </c>
      <c r="D105" s="12">
        <f t="shared" si="2"/>
        <v>13.469993781586897</v>
      </c>
    </row>
    <row r="106" spans="1:4" x14ac:dyDescent="0.2">
      <c r="A106" s="14" t="s">
        <v>88</v>
      </c>
      <c r="B106" s="26">
        <v>1.3973333333</v>
      </c>
      <c r="C106" s="12">
        <v>8.3691390183000003</v>
      </c>
      <c r="D106" s="12">
        <f t="shared" si="2"/>
        <v>14.289402476464968</v>
      </c>
    </row>
    <row r="107" spans="1:4" x14ac:dyDescent="0.2">
      <c r="A107" s="14" t="s">
        <v>89</v>
      </c>
      <c r="B107" s="26">
        <v>1.4079999999999999</v>
      </c>
      <c r="C107" s="12">
        <v>8.5958334714000006</v>
      </c>
      <c r="D107" s="12">
        <f t="shared" si="2"/>
        <v>14.565273517565508</v>
      </c>
    </row>
    <row r="108" spans="1:4" x14ac:dyDescent="0.2">
      <c r="A108" s="14" t="s">
        <v>90</v>
      </c>
      <c r="B108" s="26">
        <v>1.4203333332999999</v>
      </c>
      <c r="C108" s="12">
        <v>8.1437587060999999</v>
      </c>
      <c r="D108" s="12">
        <f t="shared" si="2"/>
        <v>13.679427561441823</v>
      </c>
    </row>
    <row r="109" spans="1:4" x14ac:dyDescent="0.2">
      <c r="A109" s="14" t="s">
        <v>91</v>
      </c>
      <c r="B109" s="26">
        <v>1.4306666667000001</v>
      </c>
      <c r="C109" s="12">
        <v>7.7883793207999998</v>
      </c>
      <c r="D109" s="12">
        <f t="shared" ref="D109:D140" si="3">C109*$B$201/B109</f>
        <v>12.987989908863762</v>
      </c>
    </row>
    <row r="110" spans="1:4" x14ac:dyDescent="0.2">
      <c r="A110" s="14" t="s">
        <v>92</v>
      </c>
      <c r="B110" s="26">
        <v>1.4410000000000001</v>
      </c>
      <c r="C110" s="12">
        <v>8.4929914209999993</v>
      </c>
      <c r="D110" s="12">
        <f t="shared" si="3"/>
        <v>14.061446884285992</v>
      </c>
    </row>
    <row r="111" spans="1:4" x14ac:dyDescent="0.2">
      <c r="A111" s="14" t="s">
        <v>93</v>
      </c>
      <c r="B111" s="26">
        <v>1.4476666667</v>
      </c>
      <c r="C111" s="12">
        <v>8.7582581781000002</v>
      </c>
      <c r="D111" s="12">
        <f t="shared" si="3"/>
        <v>14.433859540269724</v>
      </c>
    </row>
    <row r="112" spans="1:4" x14ac:dyDescent="0.2">
      <c r="A112" s="14" t="s">
        <v>94</v>
      </c>
      <c r="B112" s="26">
        <v>1.4596666667</v>
      </c>
      <c r="C112" s="12">
        <v>8.2766866792999991</v>
      </c>
      <c r="D112" s="12">
        <f t="shared" si="3"/>
        <v>13.528078994480214</v>
      </c>
    </row>
    <row r="113" spans="1:4" x14ac:dyDescent="0.2">
      <c r="A113" s="14" t="s">
        <v>95</v>
      </c>
      <c r="B113" s="26">
        <v>1.4670000000000001</v>
      </c>
      <c r="C113" s="12">
        <v>7.8922027625000002</v>
      </c>
      <c r="D113" s="12">
        <f t="shared" si="3"/>
        <v>12.835164132216393</v>
      </c>
    </row>
    <row r="114" spans="1:4" x14ac:dyDescent="0.2">
      <c r="A114" s="14" t="s">
        <v>96</v>
      </c>
      <c r="B114" s="26">
        <v>1.4753333333</v>
      </c>
      <c r="C114" s="12">
        <v>8.5690085628000006</v>
      </c>
      <c r="D114" s="12">
        <f t="shared" si="3"/>
        <v>13.857143935984565</v>
      </c>
    </row>
    <row r="115" spans="1:4" x14ac:dyDescent="0.2">
      <c r="A115" s="14" t="s">
        <v>97</v>
      </c>
      <c r="B115" s="26">
        <v>1.4890000000000001</v>
      </c>
      <c r="C115" s="12">
        <v>8.8458935237999992</v>
      </c>
      <c r="D115" s="12">
        <f t="shared" si="3"/>
        <v>14.173604691408961</v>
      </c>
    </row>
    <row r="116" spans="1:4" x14ac:dyDescent="0.2">
      <c r="A116" s="14" t="s">
        <v>98</v>
      </c>
      <c r="B116" s="26">
        <v>1.4976666667</v>
      </c>
      <c r="C116" s="12">
        <v>8.3082963999999997</v>
      </c>
      <c r="D116" s="12">
        <f t="shared" si="3"/>
        <v>13.235188282323543</v>
      </c>
    </row>
    <row r="117" spans="1:4" x14ac:dyDescent="0.2">
      <c r="A117" s="14" t="s">
        <v>99</v>
      </c>
      <c r="B117" s="26">
        <v>1.5086666666999999</v>
      </c>
      <c r="C117" s="12">
        <v>7.9905149726999998</v>
      </c>
      <c r="D117" s="12">
        <f t="shared" si="3"/>
        <v>12.636150238214691</v>
      </c>
    </row>
    <row r="118" spans="1:4" x14ac:dyDescent="0.2">
      <c r="A118" s="14" t="s">
        <v>100</v>
      </c>
      <c r="B118" s="26">
        <v>1.5209999999999999</v>
      </c>
      <c r="C118" s="12">
        <v>8.5648742421000001</v>
      </c>
      <c r="D118" s="12">
        <f t="shared" si="3"/>
        <v>13.434610589944256</v>
      </c>
    </row>
    <row r="119" spans="1:4" x14ac:dyDescent="0.2">
      <c r="A119" s="14" t="s">
        <v>101</v>
      </c>
      <c r="B119" s="26">
        <v>1.5286666667</v>
      </c>
      <c r="C119" s="12">
        <v>8.7236149121000004</v>
      </c>
      <c r="D119" s="12">
        <f t="shared" si="3"/>
        <v>13.614979652665525</v>
      </c>
    </row>
    <row r="120" spans="1:4" x14ac:dyDescent="0.2">
      <c r="A120" s="14" t="s">
        <v>102</v>
      </c>
      <c r="B120" s="26">
        <v>1.5369999999999999</v>
      </c>
      <c r="C120" s="12">
        <v>8.2885001362999997</v>
      </c>
      <c r="D120" s="12">
        <f t="shared" si="3"/>
        <v>12.865758276632398</v>
      </c>
    </row>
    <row r="121" spans="1:4" x14ac:dyDescent="0.2">
      <c r="A121" s="14" t="s">
        <v>103</v>
      </c>
      <c r="B121" s="26">
        <v>1.5506666667</v>
      </c>
      <c r="C121" s="12">
        <v>7.8711903355999997</v>
      </c>
      <c r="D121" s="12">
        <f t="shared" si="3"/>
        <v>12.110310243449781</v>
      </c>
    </row>
    <row r="122" spans="1:4" x14ac:dyDescent="0.2">
      <c r="A122" s="14" t="s">
        <v>104</v>
      </c>
      <c r="B122" s="26">
        <v>1.5640000000000001</v>
      </c>
      <c r="C122" s="12">
        <v>8.4884371672000007</v>
      </c>
      <c r="D122" s="12">
        <f t="shared" si="3"/>
        <v>12.948644143067195</v>
      </c>
    </row>
    <row r="123" spans="1:4" x14ac:dyDescent="0.2">
      <c r="A123" s="14" t="s">
        <v>105</v>
      </c>
      <c r="B123" s="26">
        <v>1.573</v>
      </c>
      <c r="C123" s="12">
        <v>8.7933682555000008</v>
      </c>
      <c r="D123" s="12">
        <f t="shared" si="3"/>
        <v>13.337052009217343</v>
      </c>
    </row>
    <row r="124" spans="1:4" x14ac:dyDescent="0.2">
      <c r="A124" s="14" t="s">
        <v>106</v>
      </c>
      <c r="B124" s="26">
        <v>1.5866666667</v>
      </c>
      <c r="C124" s="12">
        <v>8.2794676628000001</v>
      </c>
      <c r="D124" s="12">
        <f t="shared" si="3"/>
        <v>12.449445902283156</v>
      </c>
    </row>
    <row r="125" spans="1:4" x14ac:dyDescent="0.2">
      <c r="A125" s="14" t="s">
        <v>107</v>
      </c>
      <c r="B125" s="26">
        <v>1.5963333333</v>
      </c>
      <c r="C125" s="12">
        <v>8.0141763659999992</v>
      </c>
      <c r="D125" s="12">
        <f t="shared" si="3"/>
        <v>11.977567290267229</v>
      </c>
    </row>
    <row r="126" spans="1:4" x14ac:dyDescent="0.2">
      <c r="A126" s="14" t="s">
        <v>108</v>
      </c>
      <c r="B126" s="26">
        <v>1.6</v>
      </c>
      <c r="C126" s="12">
        <v>8.6592093187000003</v>
      </c>
      <c r="D126" s="12">
        <f t="shared" si="3"/>
        <v>12.91194184732324</v>
      </c>
    </row>
    <row r="127" spans="1:4" x14ac:dyDescent="0.2">
      <c r="A127" s="14" t="s">
        <v>109</v>
      </c>
      <c r="B127" s="26">
        <v>1.6080000000000001</v>
      </c>
      <c r="C127" s="12">
        <v>8.7636777110999997</v>
      </c>
      <c r="D127" s="12">
        <f t="shared" si="3"/>
        <v>13.002703500268366</v>
      </c>
    </row>
    <row r="128" spans="1:4" x14ac:dyDescent="0.2">
      <c r="A128" s="14" t="s">
        <v>110</v>
      </c>
      <c r="B128" s="26">
        <v>1.6166666667</v>
      </c>
      <c r="C128" s="12">
        <v>8.2790031678999991</v>
      </c>
      <c r="D128" s="12">
        <f t="shared" si="3"/>
        <v>12.217739778281993</v>
      </c>
    </row>
    <row r="129" spans="1:4" x14ac:dyDescent="0.2">
      <c r="A129" s="14" t="s">
        <v>111</v>
      </c>
      <c r="B129" s="26">
        <v>1.62</v>
      </c>
      <c r="C129" s="12">
        <v>7.9452269265000002</v>
      </c>
      <c r="D129" s="12">
        <f t="shared" si="3"/>
        <v>11.701043592799994</v>
      </c>
    </row>
    <row r="130" spans="1:4" x14ac:dyDescent="0.2">
      <c r="A130" s="14" t="s">
        <v>112</v>
      </c>
      <c r="B130" s="26">
        <v>1.6253333333</v>
      </c>
      <c r="C130" s="12">
        <v>8.4286270176000002</v>
      </c>
      <c r="D130" s="12">
        <f t="shared" si="3"/>
        <v>12.372221877252512</v>
      </c>
    </row>
    <row r="131" spans="1:4" x14ac:dyDescent="0.2">
      <c r="A131" s="14" t="s">
        <v>113</v>
      </c>
      <c r="B131" s="26">
        <v>1.6336666666999999</v>
      </c>
      <c r="C131" s="12">
        <v>8.5306321472000004</v>
      </c>
      <c r="D131" s="12">
        <f t="shared" si="3"/>
        <v>12.458078792397002</v>
      </c>
    </row>
    <row r="132" spans="1:4" x14ac:dyDescent="0.2">
      <c r="A132" s="14" t="s">
        <v>114</v>
      </c>
      <c r="B132" s="26">
        <v>1.6413333333</v>
      </c>
      <c r="C132" s="12">
        <v>8.0677405037999996</v>
      </c>
      <c r="D132" s="12">
        <f t="shared" si="3"/>
        <v>11.727040834724772</v>
      </c>
    </row>
    <row r="133" spans="1:4" x14ac:dyDescent="0.2">
      <c r="A133" s="14" t="s">
        <v>115</v>
      </c>
      <c r="B133" s="26">
        <v>1.6473333333</v>
      </c>
      <c r="C133" s="12">
        <v>7.7821880712000002</v>
      </c>
      <c r="D133" s="12">
        <f t="shared" si="3"/>
        <v>11.270768821464408</v>
      </c>
    </row>
    <row r="134" spans="1:4" x14ac:dyDescent="0.2">
      <c r="A134" s="14" t="s">
        <v>116</v>
      </c>
      <c r="B134" s="26">
        <v>1.6596666667</v>
      </c>
      <c r="C134" s="12">
        <v>8.2757325347999995</v>
      </c>
      <c r="D134" s="12">
        <f t="shared" si="3"/>
        <v>11.896491009157954</v>
      </c>
    </row>
    <row r="135" spans="1:4" x14ac:dyDescent="0.2">
      <c r="A135" s="14" t="s">
        <v>117</v>
      </c>
      <c r="B135" s="26">
        <v>1.6719999999999999</v>
      </c>
      <c r="C135" s="12">
        <v>8.4267651482999995</v>
      </c>
      <c r="D135" s="12">
        <f t="shared" si="3"/>
        <v>12.024247956790399</v>
      </c>
    </row>
    <row r="136" spans="1:4" x14ac:dyDescent="0.2">
      <c r="A136" s="14" t="s">
        <v>118</v>
      </c>
      <c r="B136" s="26">
        <v>1.6843333332999999</v>
      </c>
      <c r="C136" s="12">
        <v>8.1245819311999998</v>
      </c>
      <c r="D136" s="12">
        <f t="shared" si="3"/>
        <v>11.508170437470518</v>
      </c>
    </row>
    <row r="137" spans="1:4" x14ac:dyDescent="0.2">
      <c r="A137" s="14" t="s">
        <v>119</v>
      </c>
      <c r="B137" s="26">
        <v>1.7010000000000001</v>
      </c>
      <c r="C137" s="12">
        <v>7.8012237110999996</v>
      </c>
      <c r="D137" s="12">
        <f t="shared" si="3"/>
        <v>10.941874382743995</v>
      </c>
    </row>
    <row r="138" spans="1:4" x14ac:dyDescent="0.2">
      <c r="A138" s="14" t="s">
        <v>120</v>
      </c>
      <c r="B138" s="26">
        <v>1.7143333332999999</v>
      </c>
      <c r="C138" s="12">
        <v>8.3718373567000004</v>
      </c>
      <c r="D138" s="12">
        <f t="shared" si="3"/>
        <v>11.650882410258875</v>
      </c>
    </row>
    <row r="139" spans="1:4" x14ac:dyDescent="0.2">
      <c r="A139" s="14" t="s">
        <v>121</v>
      </c>
      <c r="B139" s="26">
        <v>1.73</v>
      </c>
      <c r="C139" s="12">
        <v>8.5861811625000009</v>
      </c>
      <c r="D139" s="12">
        <f t="shared" si="3"/>
        <v>11.84096917501032</v>
      </c>
    </row>
    <row r="140" spans="1:4" x14ac:dyDescent="0.2">
      <c r="A140" s="14" t="s">
        <v>122</v>
      </c>
      <c r="B140" s="26">
        <v>1.7423333333</v>
      </c>
      <c r="C140" s="12">
        <v>8.1225208449000004</v>
      </c>
      <c r="D140" s="12">
        <f t="shared" si="3"/>
        <v>11.122256213152736</v>
      </c>
    </row>
    <row r="141" spans="1:4" x14ac:dyDescent="0.2">
      <c r="A141" s="14" t="s">
        <v>123</v>
      </c>
      <c r="B141" s="26">
        <v>1.7589999999999999</v>
      </c>
      <c r="C141" s="12">
        <v>7.9980754336000004</v>
      </c>
      <c r="D141" s="12">
        <f t="shared" ref="D141:D172" si="4">C141*$B$201/B141</f>
        <v>10.848082079125154</v>
      </c>
    </row>
    <row r="142" spans="1:4" x14ac:dyDescent="0.2">
      <c r="A142" s="14" t="s">
        <v>124</v>
      </c>
      <c r="B142" s="26">
        <v>1.7713333333000001</v>
      </c>
      <c r="C142" s="12">
        <v>8.8047963569000007</v>
      </c>
      <c r="D142" s="12">
        <f t="shared" si="4"/>
        <v>11.85911625677563</v>
      </c>
    </row>
    <row r="143" spans="1:4" x14ac:dyDescent="0.2">
      <c r="A143" s="14" t="s">
        <v>125</v>
      </c>
      <c r="B143" s="26">
        <v>1.7763333333</v>
      </c>
      <c r="C143" s="12">
        <v>8.9899849646999996</v>
      </c>
      <c r="D143" s="12">
        <f t="shared" si="4"/>
        <v>12.074462470957338</v>
      </c>
    </row>
    <row r="144" spans="1:4" x14ac:dyDescent="0.2">
      <c r="A144" s="14" t="s">
        <v>126</v>
      </c>
      <c r="B144" s="26">
        <v>1.7749999999999999</v>
      </c>
      <c r="C144" s="12">
        <v>8.5275672529000008</v>
      </c>
      <c r="D144" s="12">
        <f t="shared" si="4"/>
        <v>11.461992023492853</v>
      </c>
    </row>
    <row r="145" spans="1:4" x14ac:dyDescent="0.2">
      <c r="A145" s="14" t="s">
        <v>127</v>
      </c>
      <c r="B145" s="26">
        <v>1.7806666667</v>
      </c>
      <c r="C145" s="12">
        <v>8.1384028044000001</v>
      </c>
      <c r="D145" s="12">
        <f t="shared" si="4"/>
        <v>10.904100818099682</v>
      </c>
    </row>
    <row r="146" spans="1:4" x14ac:dyDescent="0.2">
      <c r="A146" s="14" t="s">
        <v>128</v>
      </c>
      <c r="B146" s="26">
        <v>1.7946666667</v>
      </c>
      <c r="C146" s="12">
        <v>8.5920723855999999</v>
      </c>
      <c r="D146" s="12">
        <f t="shared" si="4"/>
        <v>11.422138890542831</v>
      </c>
    </row>
    <row r="147" spans="1:4" x14ac:dyDescent="0.2">
      <c r="A147" s="14" t="s">
        <v>129</v>
      </c>
      <c r="B147" s="26">
        <v>1.8043333333</v>
      </c>
      <c r="C147" s="12">
        <v>8.7156004458999998</v>
      </c>
      <c r="D147" s="12">
        <f t="shared" si="4"/>
        <v>11.524281183342275</v>
      </c>
    </row>
    <row r="148" spans="1:4" x14ac:dyDescent="0.2">
      <c r="A148" s="14" t="s">
        <v>130</v>
      </c>
      <c r="B148" s="26">
        <v>1.8149999999999999</v>
      </c>
      <c r="C148" s="12">
        <v>8.2758046221000008</v>
      </c>
      <c r="D148" s="12">
        <f t="shared" si="4"/>
        <v>10.878447142803138</v>
      </c>
    </row>
    <row r="149" spans="1:4" x14ac:dyDescent="0.2">
      <c r="A149" s="14" t="s">
        <v>131</v>
      </c>
      <c r="B149" s="26">
        <v>1.8336666666999999</v>
      </c>
      <c r="C149" s="12">
        <v>8.1107179371000004</v>
      </c>
      <c r="D149" s="12">
        <f t="shared" si="4"/>
        <v>10.552909513421017</v>
      </c>
    </row>
    <row r="150" spans="1:4" x14ac:dyDescent="0.2">
      <c r="A150" s="14" t="s">
        <v>132</v>
      </c>
      <c r="B150" s="26">
        <v>1.8306666667</v>
      </c>
      <c r="C150" s="12">
        <v>9.0345739173999995</v>
      </c>
      <c r="D150" s="12">
        <f t="shared" si="4"/>
        <v>11.774208110039027</v>
      </c>
    </row>
    <row r="151" spans="1:4" x14ac:dyDescent="0.2">
      <c r="A151" s="14" t="s">
        <v>133</v>
      </c>
      <c r="B151" s="26">
        <v>1.8443333333</v>
      </c>
      <c r="C151" s="12">
        <v>9.1264319012000001</v>
      </c>
      <c r="D151" s="12">
        <f t="shared" si="4"/>
        <v>11.805786042589308</v>
      </c>
    </row>
    <row r="152" spans="1:4" x14ac:dyDescent="0.2">
      <c r="A152" s="14" t="s">
        <v>134</v>
      </c>
      <c r="B152" s="26">
        <v>1.8513333332999999</v>
      </c>
      <c r="C152" s="12">
        <v>8.5962666273000004</v>
      </c>
      <c r="D152" s="12">
        <f t="shared" si="4"/>
        <v>11.077928628762205</v>
      </c>
    </row>
    <row r="153" spans="1:4" x14ac:dyDescent="0.2">
      <c r="A153" s="14" t="s">
        <v>135</v>
      </c>
      <c r="B153" s="26">
        <v>1.867</v>
      </c>
      <c r="C153" s="12">
        <v>8.3809663273999995</v>
      </c>
      <c r="D153" s="12">
        <f t="shared" si="4"/>
        <v>10.709842496007289</v>
      </c>
    </row>
    <row r="154" spans="1:4" x14ac:dyDescent="0.2">
      <c r="A154" s="14" t="s">
        <v>136</v>
      </c>
      <c r="B154" s="26">
        <v>1.8816666666999999</v>
      </c>
      <c r="C154" s="12">
        <v>9.1142612425999996</v>
      </c>
      <c r="D154" s="12">
        <f t="shared" si="4"/>
        <v>11.556121177235555</v>
      </c>
    </row>
    <row r="155" spans="1:4" x14ac:dyDescent="0.2">
      <c r="A155" s="14" t="s">
        <v>137</v>
      </c>
      <c r="B155" s="26">
        <v>1.8936666666999999</v>
      </c>
      <c r="C155" s="12">
        <v>9.4172434741999993</v>
      </c>
      <c r="D155" s="12">
        <f t="shared" si="4"/>
        <v>11.864612820653216</v>
      </c>
    </row>
    <row r="156" spans="1:4" x14ac:dyDescent="0.2">
      <c r="A156" s="14" t="s">
        <v>138</v>
      </c>
      <c r="B156" s="26">
        <v>1.9139999999999999</v>
      </c>
      <c r="C156" s="12">
        <v>8.8425488477999998</v>
      </c>
      <c r="D156" s="12">
        <f t="shared" si="4"/>
        <v>11.022214039125313</v>
      </c>
    </row>
    <row r="157" spans="1:4" x14ac:dyDescent="0.2">
      <c r="A157" s="14" t="s">
        <v>139</v>
      </c>
      <c r="B157" s="26">
        <v>1.9236666667</v>
      </c>
      <c r="C157" s="12">
        <v>8.6876779268999993</v>
      </c>
      <c r="D157" s="12">
        <f t="shared" si="4"/>
        <v>10.774749911762513</v>
      </c>
    </row>
    <row r="158" spans="1:4" x14ac:dyDescent="0.2">
      <c r="A158" s="14" t="s">
        <v>140</v>
      </c>
      <c r="B158" s="26">
        <v>1.9366666667000001</v>
      </c>
      <c r="C158" s="12">
        <v>9.5368046886000002</v>
      </c>
      <c r="D158" s="12">
        <f t="shared" si="4"/>
        <v>11.748470126567044</v>
      </c>
    </row>
    <row r="159" spans="1:4" x14ac:dyDescent="0.2">
      <c r="A159" s="14" t="s">
        <v>141</v>
      </c>
      <c r="B159" s="26">
        <v>1.966</v>
      </c>
      <c r="C159" s="12">
        <v>9.8546843897999992</v>
      </c>
      <c r="D159" s="12">
        <f t="shared" si="4"/>
        <v>11.958935197582543</v>
      </c>
    </row>
    <row r="160" spans="1:4" x14ac:dyDescent="0.2">
      <c r="A160" s="14" t="s">
        <v>142</v>
      </c>
      <c r="B160" s="26">
        <v>1.9843333332999999</v>
      </c>
      <c r="C160" s="12">
        <v>9.5495254811999999</v>
      </c>
      <c r="D160" s="12">
        <f t="shared" si="4"/>
        <v>11.481548645386068</v>
      </c>
    </row>
    <row r="161" spans="1:4" x14ac:dyDescent="0.2">
      <c r="A161" s="14" t="s">
        <v>143</v>
      </c>
      <c r="B161" s="26">
        <v>1.9946666666999999</v>
      </c>
      <c r="C161" s="12">
        <v>9.7310128047000006</v>
      </c>
      <c r="D161" s="12">
        <f t="shared" si="4"/>
        <v>11.639143428315879</v>
      </c>
    </row>
    <row r="162" spans="1:4" x14ac:dyDescent="0.2">
      <c r="A162" s="14" t="s">
        <v>144</v>
      </c>
      <c r="B162" s="26">
        <v>2.0126666666999999</v>
      </c>
      <c r="C162" s="12">
        <v>10.618594565</v>
      </c>
      <c r="D162" s="12">
        <f t="shared" si="4"/>
        <v>12.58718140363324</v>
      </c>
    </row>
    <row r="163" spans="1:4" x14ac:dyDescent="0.2">
      <c r="A163" s="14" t="s">
        <v>145</v>
      </c>
      <c r="B163" s="26">
        <v>2.0316666667000001</v>
      </c>
      <c r="C163" s="12">
        <v>10.947126833</v>
      </c>
      <c r="D163" s="12">
        <f t="shared" si="4"/>
        <v>12.855264024234073</v>
      </c>
    </row>
    <row r="164" spans="1:4" x14ac:dyDescent="0.2">
      <c r="A164" s="14" t="s">
        <v>146</v>
      </c>
      <c r="B164" s="26">
        <v>2.0233333333000001</v>
      </c>
      <c r="C164" s="12">
        <v>10.178165648</v>
      </c>
      <c r="D164" s="12">
        <f t="shared" si="4"/>
        <v>12.001495992126452</v>
      </c>
    </row>
    <row r="165" spans="1:4" x14ac:dyDescent="0.2">
      <c r="A165" s="14" t="s">
        <v>147</v>
      </c>
      <c r="B165" s="26">
        <v>2.0431699999999999</v>
      </c>
      <c r="C165" s="12">
        <v>10.064389269999999</v>
      </c>
      <c r="D165" s="12">
        <f t="shared" si="4"/>
        <v>11.752120314417754</v>
      </c>
    </row>
    <row r="166" spans="1:4" x14ac:dyDescent="0.2">
      <c r="A166" s="14" t="s">
        <v>148</v>
      </c>
      <c r="B166" s="26">
        <v>2.0663100000000001</v>
      </c>
      <c r="C166" s="12">
        <v>10.851996341</v>
      </c>
      <c r="D166" s="12">
        <f t="shared" si="4"/>
        <v>12.52989602836575</v>
      </c>
    </row>
    <row r="167" spans="1:4" x14ac:dyDescent="0.2">
      <c r="A167" s="14" t="s">
        <v>149</v>
      </c>
      <c r="B167" s="26">
        <v>2.0793900000000001</v>
      </c>
      <c r="C167" s="12">
        <v>11.035970036</v>
      </c>
      <c r="D167" s="12">
        <f t="shared" si="4"/>
        <v>12.662162060993204</v>
      </c>
    </row>
    <row r="168" spans="1:4" x14ac:dyDescent="0.2">
      <c r="A168" s="14" t="s">
        <v>150</v>
      </c>
      <c r="B168" s="26">
        <v>2.1048966667000002</v>
      </c>
      <c r="C168" s="12">
        <v>10.602258825</v>
      </c>
      <c r="D168" s="12">
        <f t="shared" si="4"/>
        <v>12.017134663102604</v>
      </c>
    </row>
    <row r="169" spans="1:4" x14ac:dyDescent="0.2">
      <c r="A169" s="14" t="s">
        <v>151</v>
      </c>
      <c r="B169" s="26">
        <v>2.1276966666999999</v>
      </c>
      <c r="C169" s="12">
        <v>10.258788683000001</v>
      </c>
      <c r="D169" s="12">
        <f t="shared" si="4"/>
        <v>11.503226652466076</v>
      </c>
    </row>
    <row r="170" spans="1:4" x14ac:dyDescent="0.2">
      <c r="A170" s="14" t="s">
        <v>152</v>
      </c>
      <c r="B170" s="26">
        <v>2.1553766667000001</v>
      </c>
      <c r="C170" s="12">
        <v>11.391246096</v>
      </c>
      <c r="D170" s="12">
        <f t="shared" si="4"/>
        <v>12.609020868942681</v>
      </c>
    </row>
    <row r="171" spans="1:4" x14ac:dyDescent="0.2">
      <c r="A171" s="14" t="s">
        <v>153</v>
      </c>
      <c r="B171" s="26">
        <v>2.1886100000000002</v>
      </c>
      <c r="C171" s="12">
        <v>12.009334920000001</v>
      </c>
      <c r="D171" s="12">
        <f t="shared" si="4"/>
        <v>13.091333410153624</v>
      </c>
    </row>
    <row r="172" spans="1:4" x14ac:dyDescent="0.2">
      <c r="A172" s="14" t="s">
        <v>154</v>
      </c>
      <c r="B172" s="26">
        <v>2.1384866667</v>
      </c>
      <c r="C172" s="12">
        <v>11.336124098999999</v>
      </c>
      <c r="D172" s="12">
        <f t="shared" si="4"/>
        <v>12.647111600949691</v>
      </c>
    </row>
    <row r="173" spans="1:4" x14ac:dyDescent="0.2">
      <c r="A173" s="14" t="s">
        <v>155</v>
      </c>
      <c r="B173" s="26">
        <v>2.1237766667</v>
      </c>
      <c r="C173" s="12">
        <v>11.118632911000001</v>
      </c>
      <c r="D173" s="12">
        <f t="shared" ref="D173:D200" si="5">C173*$B$201/B173</f>
        <v>12.490385802077029</v>
      </c>
    </row>
    <row r="174" spans="1:4" x14ac:dyDescent="0.2">
      <c r="A174" s="14" t="s">
        <v>156</v>
      </c>
      <c r="B174" s="26">
        <v>2.1350699999999998</v>
      </c>
      <c r="C174" s="12">
        <v>11.702158432999999</v>
      </c>
      <c r="D174" s="12">
        <f t="shared" si="5"/>
        <v>13.076368822014111</v>
      </c>
    </row>
    <row r="175" spans="1:4" x14ac:dyDescent="0.2">
      <c r="A175" s="14" t="s">
        <v>157</v>
      </c>
      <c r="B175" s="26">
        <v>2.1534399999999998</v>
      </c>
      <c r="C175" s="12">
        <v>11.918368813000001</v>
      </c>
      <c r="D175" s="12">
        <f t="shared" si="5"/>
        <v>13.204359833838023</v>
      </c>
    </row>
    <row r="176" spans="1:4" x14ac:dyDescent="0.2">
      <c r="A176" s="14" t="s">
        <v>158</v>
      </c>
      <c r="B176" s="26">
        <v>2.1703000000000001</v>
      </c>
      <c r="C176" s="12">
        <v>11.251731149999999</v>
      </c>
      <c r="D176" s="12">
        <f t="shared" si="5"/>
        <v>12.368951375729345</v>
      </c>
    </row>
    <row r="177" spans="1:5" x14ac:dyDescent="0.2">
      <c r="A177" s="14" t="s">
        <v>159</v>
      </c>
      <c r="B177" s="26">
        <v>2.1734066667</v>
      </c>
      <c r="C177" s="12">
        <v>10.799962308</v>
      </c>
      <c r="D177" s="12">
        <f t="shared" si="5"/>
        <v>11.855354669404708</v>
      </c>
    </row>
    <row r="178" spans="1:5" x14ac:dyDescent="0.2">
      <c r="A178" s="14" t="s">
        <v>160</v>
      </c>
      <c r="B178" s="26">
        <v>2.1732</v>
      </c>
      <c r="C178" s="12">
        <v>11.853266294000001</v>
      </c>
      <c r="D178" s="12">
        <f t="shared" si="5"/>
        <v>13.012826850340524</v>
      </c>
    </row>
    <row r="179" spans="1:5" x14ac:dyDescent="0.2">
      <c r="A179" s="14" t="s">
        <v>161</v>
      </c>
      <c r="B179" s="26">
        <v>2.1798999999999999</v>
      </c>
      <c r="C179" s="12">
        <v>12.01056947</v>
      </c>
      <c r="D179" s="12">
        <f t="shared" si="5"/>
        <v>13.144992247005883</v>
      </c>
    </row>
    <row r="180" spans="1:5" x14ac:dyDescent="0.2">
      <c r="A180" s="14" t="s">
        <v>162</v>
      </c>
      <c r="B180" s="26">
        <v>2.1966833333000002</v>
      </c>
      <c r="C180" s="12">
        <v>11.464926595</v>
      </c>
      <c r="D180" s="12">
        <f t="shared" si="5"/>
        <v>12.451943161763424</v>
      </c>
    </row>
    <row r="181" spans="1:5" x14ac:dyDescent="0.2">
      <c r="A181" s="14" t="s">
        <v>163</v>
      </c>
      <c r="B181" s="26">
        <v>2.2195100000000001</v>
      </c>
      <c r="C181" s="12">
        <v>11.115940392000001</v>
      </c>
      <c r="D181" s="12">
        <f t="shared" si="5"/>
        <v>11.948748202743863</v>
      </c>
    </row>
    <row r="182" spans="1:5" x14ac:dyDescent="0.2">
      <c r="A182" s="14" t="s">
        <v>164</v>
      </c>
      <c r="B182" s="26">
        <v>2.2465466667</v>
      </c>
      <c r="C182" s="12">
        <v>11.869116184999999</v>
      </c>
      <c r="D182" s="12">
        <f t="shared" si="5"/>
        <v>12.604808231873555</v>
      </c>
    </row>
    <row r="183" spans="1:5" x14ac:dyDescent="0.2">
      <c r="A183" s="14" t="s">
        <v>165</v>
      </c>
      <c r="B183" s="26">
        <v>2.2612533333</v>
      </c>
      <c r="C183" s="12">
        <v>12.112768705000001</v>
      </c>
      <c r="D183" s="12">
        <f t="shared" si="5"/>
        <v>12.779901614623826</v>
      </c>
    </row>
    <row r="184" spans="1:5" x14ac:dyDescent="0.2">
      <c r="A184" s="14" t="s">
        <v>166</v>
      </c>
      <c r="B184" s="26">
        <v>2.2699666666999998</v>
      </c>
      <c r="C184" s="12">
        <v>11.727939033</v>
      </c>
      <c r="D184" s="12">
        <f t="shared" si="5"/>
        <v>12.326379256419797</v>
      </c>
    </row>
    <row r="185" spans="1:5" x14ac:dyDescent="0.2">
      <c r="A185" s="14" t="s">
        <v>213</v>
      </c>
      <c r="B185" s="26">
        <v>2.2817866667</v>
      </c>
      <c r="C185" s="12">
        <v>11.528878217999999</v>
      </c>
      <c r="D185" s="12">
        <f t="shared" ref="D185:D196" si="6">C185*$B$201/B185</f>
        <v>12.054392261293655</v>
      </c>
    </row>
    <row r="186" spans="1:5" x14ac:dyDescent="0.2">
      <c r="A186" s="14" t="s">
        <v>214</v>
      </c>
      <c r="B186" s="26">
        <v>2.2896433332999999</v>
      </c>
      <c r="C186" s="12">
        <v>11.980528808000001</v>
      </c>
      <c r="D186" s="12">
        <f t="shared" si="6"/>
        <v>12.483646379462577</v>
      </c>
    </row>
    <row r="187" spans="1:5" x14ac:dyDescent="0.2">
      <c r="A187" s="14" t="s">
        <v>215</v>
      </c>
      <c r="B187" s="26">
        <v>2.2993899999999998</v>
      </c>
      <c r="C187" s="12">
        <v>12.144296119</v>
      </c>
      <c r="D187" s="12">
        <f t="shared" si="6"/>
        <v>12.600651957051969</v>
      </c>
    </row>
    <row r="188" spans="1:5" x14ac:dyDescent="0.2">
      <c r="A188" s="14" t="s">
        <v>216</v>
      </c>
      <c r="B188" s="26">
        <v>2.3131366667000002</v>
      </c>
      <c r="C188" s="12">
        <v>11.789683656999999</v>
      </c>
      <c r="D188" s="12">
        <f t="shared" si="6"/>
        <v>12.16001653298939</v>
      </c>
    </row>
    <row r="189" spans="1:5" x14ac:dyDescent="0.2">
      <c r="A189" s="14" t="s">
        <v>243</v>
      </c>
      <c r="B189" s="26">
        <v>2.3199833333000002</v>
      </c>
      <c r="C189" s="12">
        <v>11.561543414999999</v>
      </c>
      <c r="D189" s="12">
        <f t="shared" si="6"/>
        <v>11.889518186364695</v>
      </c>
    </row>
    <row r="190" spans="1:5" x14ac:dyDescent="0.2">
      <c r="A190" s="14" t="s">
        <v>244</v>
      </c>
      <c r="B190" s="26">
        <v>2.3223033332999998</v>
      </c>
      <c r="C190" s="12">
        <v>12.314246469</v>
      </c>
      <c r="D190" s="12">
        <f t="shared" si="6"/>
        <v>12.650922705694214</v>
      </c>
    </row>
    <row r="191" spans="1:5" x14ac:dyDescent="0.2">
      <c r="A191" s="14" t="s">
        <v>245</v>
      </c>
      <c r="B191" s="26">
        <v>2.3347600000000002</v>
      </c>
      <c r="C191" s="12">
        <v>12.53963435</v>
      </c>
      <c r="D191" s="12">
        <f t="shared" si="6"/>
        <v>12.813740801492488</v>
      </c>
      <c r="E191" s="10" t="s">
        <v>182</v>
      </c>
    </row>
    <row r="192" spans="1:5" x14ac:dyDescent="0.2">
      <c r="A192" s="14" t="s">
        <v>246</v>
      </c>
      <c r="B192" s="26">
        <v>2.3413633332999999</v>
      </c>
      <c r="C192" s="12">
        <v>12.010611029</v>
      </c>
      <c r="D192" s="12">
        <f t="shared" si="6"/>
        <v>12.238539547878247</v>
      </c>
      <c r="E192" s="10" t="s">
        <v>183</v>
      </c>
    </row>
    <row r="193" spans="1:5" x14ac:dyDescent="0.2">
      <c r="A193" s="14" t="s">
        <v>247</v>
      </c>
      <c r="B193" s="26">
        <v>2.3524733332999999</v>
      </c>
      <c r="C193" s="12">
        <v>11.904803256999999</v>
      </c>
      <c r="D193" s="12">
        <f t="shared" si="6"/>
        <v>12.073434197655809</v>
      </c>
      <c r="E193">
        <f>MAX('Electricity-M'!E497:E499)</f>
        <v>0</v>
      </c>
    </row>
    <row r="194" spans="1:5" x14ac:dyDescent="0.2">
      <c r="A194" s="14" t="s">
        <v>248</v>
      </c>
      <c r="B194" s="26">
        <v>2.3700999999999999</v>
      </c>
      <c r="C194" s="12">
        <v>12.730058375</v>
      </c>
      <c r="D194" s="12">
        <f t="shared" si="6"/>
        <v>12.814363255070042</v>
      </c>
      <c r="E194">
        <f>MAX('Electricity-M'!E500:E502)</f>
        <v>0</v>
      </c>
    </row>
    <row r="195" spans="1:5" x14ac:dyDescent="0.2">
      <c r="A195" s="14" t="s">
        <v>249</v>
      </c>
      <c r="B195" s="26">
        <v>2.3785420247000002</v>
      </c>
      <c r="C195" s="12">
        <v>12.99469375</v>
      </c>
      <c r="D195" s="12">
        <f t="shared" si="6"/>
        <v>13.03432440882994</v>
      </c>
      <c r="E195">
        <f>MAX('Electricity-M'!E503:E505)</f>
        <v>1</v>
      </c>
    </row>
    <row r="196" spans="1:5" x14ac:dyDescent="0.2">
      <c r="A196" s="14" t="s">
        <v>250</v>
      </c>
      <c r="B196" s="26">
        <v>2.3892600000000002</v>
      </c>
      <c r="C196" s="12">
        <v>12.317138304</v>
      </c>
      <c r="D196" s="12">
        <f t="shared" si="6"/>
        <v>12.299280654734094</v>
      </c>
      <c r="E196">
        <f>MAX('Electricity-M'!E506:E508)</f>
        <v>1</v>
      </c>
    </row>
    <row r="197" spans="1:5" x14ac:dyDescent="0.2">
      <c r="A197" s="14" t="s">
        <v>251</v>
      </c>
      <c r="B197" s="26">
        <v>2.399864</v>
      </c>
      <c r="C197" s="12">
        <v>12.286997614000001</v>
      </c>
      <c r="D197" s="12">
        <f t="shared" si="5"/>
        <v>12.214971248158539</v>
      </c>
      <c r="E197">
        <f>MAX('Electricity-M'!E509:E511)</f>
        <v>1</v>
      </c>
    </row>
    <row r="198" spans="1:5" x14ac:dyDescent="0.2">
      <c r="A198" s="14" t="s">
        <v>252</v>
      </c>
      <c r="B198" s="26">
        <v>2.4090076667</v>
      </c>
      <c r="C198" s="12">
        <v>12.923997333999999</v>
      </c>
      <c r="D198" s="12">
        <f t="shared" si="5"/>
        <v>12.799469910241553</v>
      </c>
      <c r="E198">
        <f>MAX('Electricity-M'!E512:E514)</f>
        <v>1</v>
      </c>
    </row>
    <row r="199" spans="1:5" x14ac:dyDescent="0.2">
      <c r="A199" s="14" t="s">
        <v>253</v>
      </c>
      <c r="B199" s="26">
        <v>2.4185743333</v>
      </c>
      <c r="C199" s="12">
        <v>13.100882992000001</v>
      </c>
      <c r="D199" s="12">
        <f t="shared" si="5"/>
        <v>12.92333000000651</v>
      </c>
      <c r="E199">
        <f>MAX('Electricity-M'!E515:E517)</f>
        <v>1</v>
      </c>
    </row>
    <row r="200" spans="1:5" x14ac:dyDescent="0.2">
      <c r="A200" s="14" t="s">
        <v>254</v>
      </c>
      <c r="B200" s="26">
        <v>2.4284150000000002</v>
      </c>
      <c r="C200" s="12">
        <v>12.426043063</v>
      </c>
      <c r="D200" s="12">
        <f t="shared" si="5"/>
        <v>12.207964386455011</v>
      </c>
      <c r="E200">
        <f>MAX('Electricity-M'!E518:E520)</f>
        <v>1</v>
      </c>
    </row>
    <row r="201" spans="1:5" x14ac:dyDescent="0.2">
      <c r="A201" s="15" t="str">
        <f>"Base CPI ("&amp;TEXT('Notes and Sources'!$G$7,"m/yyyy")&amp;")"</f>
        <v>Base CPI (10/2014)</v>
      </c>
      <c r="B201" s="28">
        <v>2.385796</v>
      </c>
      <c r="C201" s="16"/>
      <c r="D201" s="16"/>
      <c r="E201" s="20"/>
    </row>
    <row r="202" spans="1:5" x14ac:dyDescent="0.2">
      <c r="A202" s="41" t="str">
        <f>A1&amp;" "&amp;TEXT(C1,"Mmmm yyyy")</f>
        <v>EIA Short-Term Energy Outlook, October 2014</v>
      </c>
      <c r="B202" s="41"/>
      <c r="C202" s="41"/>
      <c r="D202" s="41"/>
      <c r="E202" s="41"/>
    </row>
    <row r="203" spans="1:5" x14ac:dyDescent="0.2">
      <c r="A203" s="36" t="s">
        <v>184</v>
      </c>
      <c r="B203" s="36"/>
      <c r="C203" s="36"/>
      <c r="D203" s="36"/>
      <c r="E203" s="36"/>
    </row>
    <row r="204" spans="1:5" x14ac:dyDescent="0.2">
      <c r="A204" s="36" t="s">
        <v>207</v>
      </c>
      <c r="B204" s="36"/>
      <c r="C204" s="36"/>
      <c r="D204" s="36"/>
      <c r="E204" s="36"/>
    </row>
    <row r="205" spans="1:5" x14ac:dyDescent="0.2">
      <c r="A205" s="30" t="str">
        <f>"Real Price ("&amp;TEXT($C$1,"mmm yyyy")&amp;" $)"</f>
        <v>Real Price (Oct 2014 $)</v>
      </c>
      <c r="B205" s="30"/>
      <c r="C205" s="30"/>
      <c r="D205" s="30"/>
      <c r="E205" s="30"/>
    </row>
    <row r="206" spans="1:5" x14ac:dyDescent="0.2">
      <c r="A206" s="37" t="s">
        <v>167</v>
      </c>
      <c r="B206" s="37"/>
      <c r="C206" s="37"/>
      <c r="D206" s="37"/>
      <c r="E206" s="37"/>
    </row>
  </sheetData>
  <mergeCells count="7">
    <mergeCell ref="A204:E204"/>
    <mergeCell ref="A206:E206"/>
    <mergeCell ref="C39:D39"/>
    <mergeCell ref="A1:B1"/>
    <mergeCell ref="C1:D1"/>
    <mergeCell ref="A202:E202"/>
    <mergeCell ref="A203:E203"/>
  </mergeCells>
  <phoneticPr fontId="3" type="noConversion"/>
  <conditionalFormatting sqref="B181:D182 B185:D186 B189:D190 B193:D200">
    <cfRule type="expression" dxfId="6" priority="1" stopIfTrue="1">
      <formula>$E181=1</formula>
    </cfRule>
  </conditionalFormatting>
  <conditionalFormatting sqref="B183:D184 B187:D188 B191:D192">
    <cfRule type="expression" dxfId="5" priority="2" stopIfTrue="1">
      <formula>#REF!=1</formula>
    </cfRule>
  </conditionalFormatting>
  <conditionalFormatting sqref="B191:D192">
    <cfRule type="expression" dxfId="4" priority="21" stopIfTrue="1">
      <formula>#REF!=1</formula>
    </cfRule>
  </conditionalFormatting>
  <hyperlinks>
    <hyperlink ref="A3" location="Contents!B4" display="Return to Contents"/>
    <hyperlink ref="A206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6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39" t="s">
        <v>168</v>
      </c>
      <c r="B1" s="39"/>
      <c r="C1" s="40">
        <f>'Notes and Sources'!$G$7</f>
        <v>41919</v>
      </c>
      <c r="D1" s="40"/>
    </row>
    <row r="2" spans="1:4" ht="15.75" x14ac:dyDescent="0.25">
      <c r="A2" s="11" t="s">
        <v>192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8" t="s">
        <v>191</v>
      </c>
      <c r="D39" s="38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27760</v>
      </c>
      <c r="B41" s="26">
        <v>0.55800000000000005</v>
      </c>
      <c r="C41" s="12"/>
      <c r="D41" s="12"/>
    </row>
    <row r="42" spans="1:4" x14ac:dyDescent="0.2">
      <c r="A42" s="13">
        <v>27791</v>
      </c>
      <c r="B42" s="26">
        <v>0.55900000000000005</v>
      </c>
      <c r="C42" s="12"/>
      <c r="D42" s="12"/>
    </row>
    <row r="43" spans="1:4" x14ac:dyDescent="0.2">
      <c r="A43" s="13">
        <v>27820</v>
      </c>
      <c r="B43" s="26">
        <v>0.56000000000000005</v>
      </c>
      <c r="C43" s="12"/>
      <c r="D43" s="12"/>
    </row>
    <row r="44" spans="1:4" x14ac:dyDescent="0.2">
      <c r="A44" s="13">
        <v>27851</v>
      </c>
      <c r="B44" s="26">
        <v>0.56100000000000005</v>
      </c>
      <c r="C44" s="12"/>
      <c r="D44" s="12"/>
    </row>
    <row r="45" spans="1:4" x14ac:dyDescent="0.2">
      <c r="A45" s="13">
        <v>27881</v>
      </c>
      <c r="B45" s="26">
        <v>0.56399999999999995</v>
      </c>
      <c r="C45" s="12"/>
      <c r="D45" s="12"/>
    </row>
    <row r="46" spans="1:4" x14ac:dyDescent="0.2">
      <c r="A46" s="13">
        <v>27912</v>
      </c>
      <c r="B46" s="26">
        <v>0.56699999999999995</v>
      </c>
      <c r="C46" s="12"/>
      <c r="D46" s="12"/>
    </row>
    <row r="47" spans="1:4" x14ac:dyDescent="0.2">
      <c r="A47" s="13">
        <v>27942</v>
      </c>
      <c r="B47" s="26">
        <v>0.56999999999999995</v>
      </c>
      <c r="C47" s="12">
        <v>3.9</v>
      </c>
      <c r="D47" s="12">
        <f t="shared" ref="D47:D116" si="0">C47*$B$521/B47</f>
        <v>16.323867368421055</v>
      </c>
    </row>
    <row r="48" spans="1:4" x14ac:dyDescent="0.2">
      <c r="A48" s="13">
        <v>27973</v>
      </c>
      <c r="B48" s="26">
        <v>0.57299999999999995</v>
      </c>
      <c r="C48" s="12">
        <v>3.7</v>
      </c>
      <c r="D48" s="12">
        <f t="shared" si="0"/>
        <v>15.40566352530541</v>
      </c>
    </row>
    <row r="49" spans="1:4" x14ac:dyDescent="0.2">
      <c r="A49" s="13">
        <v>28004</v>
      </c>
      <c r="B49" s="26">
        <v>0.57599999999999996</v>
      </c>
      <c r="C49" s="12">
        <v>3.8</v>
      </c>
      <c r="D49" s="12">
        <f t="shared" si="0"/>
        <v>15.739626388888889</v>
      </c>
    </row>
    <row r="50" spans="1:4" x14ac:dyDescent="0.2">
      <c r="A50" s="13">
        <v>28034</v>
      </c>
      <c r="B50" s="26">
        <v>0.57899999999999996</v>
      </c>
      <c r="C50" s="12">
        <v>3.9</v>
      </c>
      <c r="D50" s="12">
        <f t="shared" si="0"/>
        <v>16.070128497409328</v>
      </c>
    </row>
    <row r="51" spans="1:4" x14ac:dyDescent="0.2">
      <c r="A51" s="13">
        <v>28065</v>
      </c>
      <c r="B51" s="26">
        <v>0.58099999999999996</v>
      </c>
      <c r="C51" s="12">
        <v>3.8</v>
      </c>
      <c r="D51" s="12">
        <f t="shared" si="0"/>
        <v>15.604173493975903</v>
      </c>
    </row>
    <row r="52" spans="1:4" x14ac:dyDescent="0.2">
      <c r="A52" s="13">
        <v>28095</v>
      </c>
      <c r="B52" s="26">
        <v>0.58399999999999996</v>
      </c>
      <c r="C52" s="12">
        <v>3.6</v>
      </c>
      <c r="D52" s="12">
        <f t="shared" si="0"/>
        <v>14.706961643835617</v>
      </c>
    </row>
    <row r="53" spans="1:4" x14ac:dyDescent="0.2">
      <c r="A53" s="13">
        <v>28126</v>
      </c>
      <c r="B53" s="26">
        <v>0.58699999999999997</v>
      </c>
      <c r="C53" s="12">
        <v>3.6</v>
      </c>
      <c r="D53" s="12">
        <f t="shared" ref="D53:D64" si="1">C53*$B$521/B53</f>
        <v>14.631798296422488</v>
      </c>
    </row>
    <row r="54" spans="1:4" x14ac:dyDescent="0.2">
      <c r="A54" s="13">
        <v>28157</v>
      </c>
      <c r="B54" s="26">
        <v>0.59299999999999997</v>
      </c>
      <c r="C54" s="12">
        <v>3.7</v>
      </c>
      <c r="D54" s="12">
        <f t="shared" si="1"/>
        <v>14.886079595278247</v>
      </c>
    </row>
    <row r="55" spans="1:4" x14ac:dyDescent="0.2">
      <c r="A55" s="13">
        <v>28185</v>
      </c>
      <c r="B55" s="26">
        <v>0.59599999999999997</v>
      </c>
      <c r="C55" s="12">
        <v>4</v>
      </c>
      <c r="D55" s="12">
        <f t="shared" si="1"/>
        <v>16.01205369127517</v>
      </c>
    </row>
    <row r="56" spans="1:4" x14ac:dyDescent="0.2">
      <c r="A56" s="13">
        <v>28216</v>
      </c>
      <c r="B56" s="26">
        <v>0.6</v>
      </c>
      <c r="C56" s="12">
        <v>4.0999999999999996</v>
      </c>
      <c r="D56" s="12">
        <f t="shared" si="1"/>
        <v>16.302939333333335</v>
      </c>
    </row>
    <row r="57" spans="1:4" x14ac:dyDescent="0.2">
      <c r="A57" s="13">
        <v>28246</v>
      </c>
      <c r="B57" s="26">
        <v>0.60199999999999998</v>
      </c>
      <c r="C57" s="12">
        <v>4.2</v>
      </c>
      <c r="D57" s="12">
        <f t="shared" si="1"/>
        <v>16.645088372093024</v>
      </c>
    </row>
    <row r="58" spans="1:4" x14ac:dyDescent="0.2">
      <c r="A58" s="13">
        <v>28277</v>
      </c>
      <c r="B58" s="26">
        <v>0.60499999999999998</v>
      </c>
      <c r="C58" s="12">
        <v>4.2</v>
      </c>
      <c r="D58" s="12">
        <f t="shared" si="1"/>
        <v>16.562550743801655</v>
      </c>
    </row>
    <row r="59" spans="1:4" x14ac:dyDescent="0.2">
      <c r="A59" s="13">
        <v>28307</v>
      </c>
      <c r="B59" s="26">
        <v>0.60799999999999998</v>
      </c>
      <c r="C59" s="12">
        <v>4.2</v>
      </c>
      <c r="D59" s="12">
        <f t="shared" si="1"/>
        <v>16.480827631578951</v>
      </c>
    </row>
    <row r="60" spans="1:4" x14ac:dyDescent="0.2">
      <c r="A60" s="13">
        <v>28338</v>
      </c>
      <c r="B60" s="26">
        <v>0.61099999999999999</v>
      </c>
      <c r="C60" s="12">
        <v>4.4000000000000004</v>
      </c>
      <c r="D60" s="12">
        <f t="shared" si="1"/>
        <v>17.180854991816695</v>
      </c>
    </row>
    <row r="61" spans="1:4" x14ac:dyDescent="0.2">
      <c r="A61" s="13">
        <v>28369</v>
      </c>
      <c r="B61" s="26">
        <v>0.61299999999999999</v>
      </c>
      <c r="C61" s="12">
        <v>4.3</v>
      </c>
      <c r="D61" s="12">
        <f t="shared" si="1"/>
        <v>16.735600000000002</v>
      </c>
    </row>
    <row r="62" spans="1:4" x14ac:dyDescent="0.2">
      <c r="A62" s="13">
        <v>28399</v>
      </c>
      <c r="B62" s="26">
        <v>0.61599999999999999</v>
      </c>
      <c r="C62" s="12">
        <v>4.3</v>
      </c>
      <c r="D62" s="12">
        <f t="shared" si="1"/>
        <v>16.654095454545455</v>
      </c>
    </row>
    <row r="63" spans="1:4" x14ac:dyDescent="0.2">
      <c r="A63" s="13">
        <v>28430</v>
      </c>
      <c r="B63" s="26">
        <v>0.62</v>
      </c>
      <c r="C63" s="12">
        <v>4.2</v>
      </c>
      <c r="D63" s="12">
        <f t="shared" si="1"/>
        <v>16.161843870967743</v>
      </c>
    </row>
    <row r="64" spans="1:4" x14ac:dyDescent="0.2">
      <c r="A64" s="13">
        <v>28460</v>
      </c>
      <c r="B64" s="26">
        <v>0.623</v>
      </c>
      <c r="C64" s="12">
        <v>4</v>
      </c>
      <c r="D64" s="12">
        <f t="shared" si="1"/>
        <v>15.318112359550563</v>
      </c>
    </row>
    <row r="65" spans="1:4" x14ac:dyDescent="0.2">
      <c r="A65" s="13">
        <v>28491</v>
      </c>
      <c r="B65" s="26">
        <v>0.627</v>
      </c>
      <c r="C65" s="12">
        <v>3.9</v>
      </c>
      <c r="D65" s="12">
        <f t="shared" si="0"/>
        <v>14.839879425837321</v>
      </c>
    </row>
    <row r="66" spans="1:4" x14ac:dyDescent="0.2">
      <c r="A66" s="13">
        <v>28522</v>
      </c>
      <c r="B66" s="26">
        <v>0.63</v>
      </c>
      <c r="C66" s="12">
        <v>3.9</v>
      </c>
      <c r="D66" s="12">
        <f t="shared" si="0"/>
        <v>14.769213333333335</v>
      </c>
    </row>
    <row r="67" spans="1:4" x14ac:dyDescent="0.2">
      <c r="A67" s="13">
        <v>28550</v>
      </c>
      <c r="B67" s="26">
        <v>0.63400000000000001</v>
      </c>
      <c r="C67" s="12">
        <v>4.0999999999999996</v>
      </c>
      <c r="D67" s="12">
        <f t="shared" si="0"/>
        <v>15.428649211356467</v>
      </c>
    </row>
    <row r="68" spans="1:4" x14ac:dyDescent="0.2">
      <c r="A68" s="13">
        <v>28581</v>
      </c>
      <c r="B68" s="26">
        <v>0.63900000000000001</v>
      </c>
      <c r="C68" s="12">
        <v>4.3</v>
      </c>
      <c r="D68" s="12">
        <f t="shared" si="0"/>
        <v>16.054652269170578</v>
      </c>
    </row>
    <row r="69" spans="1:4" x14ac:dyDescent="0.2">
      <c r="A69" s="13">
        <v>28611</v>
      </c>
      <c r="B69" s="26">
        <v>0.64500000000000002</v>
      </c>
      <c r="C69" s="12">
        <v>4.5</v>
      </c>
      <c r="D69" s="12">
        <f t="shared" si="0"/>
        <v>16.645088372093021</v>
      </c>
    </row>
    <row r="70" spans="1:4" x14ac:dyDescent="0.2">
      <c r="A70" s="13">
        <v>28642</v>
      </c>
      <c r="B70" s="26">
        <v>0.65</v>
      </c>
      <c r="C70" s="12">
        <v>4.5</v>
      </c>
      <c r="D70" s="12">
        <f t="shared" si="0"/>
        <v>16.517049230769231</v>
      </c>
    </row>
    <row r="71" spans="1:4" x14ac:dyDescent="0.2">
      <c r="A71" s="13">
        <v>28672</v>
      </c>
      <c r="B71" s="26">
        <v>0.65500000000000003</v>
      </c>
      <c r="C71" s="12">
        <v>4.5</v>
      </c>
      <c r="D71" s="12">
        <f t="shared" si="0"/>
        <v>16.390964885496182</v>
      </c>
    </row>
    <row r="72" spans="1:4" x14ac:dyDescent="0.2">
      <c r="A72" s="13">
        <v>28703</v>
      </c>
      <c r="B72" s="26">
        <v>0.65900000000000003</v>
      </c>
      <c r="C72" s="12">
        <v>4.5</v>
      </c>
      <c r="D72" s="12">
        <f t="shared" si="0"/>
        <v>16.291474962063731</v>
      </c>
    </row>
    <row r="73" spans="1:4" x14ac:dyDescent="0.2">
      <c r="A73" s="13">
        <v>28734</v>
      </c>
      <c r="B73" s="26">
        <v>0.66500000000000004</v>
      </c>
      <c r="C73" s="12">
        <v>4.5</v>
      </c>
      <c r="D73" s="12">
        <f t="shared" si="0"/>
        <v>16.144484210526315</v>
      </c>
    </row>
    <row r="74" spans="1:4" x14ac:dyDescent="0.2">
      <c r="A74" s="13">
        <v>28764</v>
      </c>
      <c r="B74" s="26">
        <v>0.67100000000000004</v>
      </c>
      <c r="C74" s="12">
        <v>4.5</v>
      </c>
      <c r="D74" s="12">
        <f t="shared" si="0"/>
        <v>16.000122205663189</v>
      </c>
    </row>
    <row r="75" spans="1:4" x14ac:dyDescent="0.2">
      <c r="A75" s="13">
        <v>28795</v>
      </c>
      <c r="B75" s="26">
        <v>0.67500000000000004</v>
      </c>
      <c r="C75" s="12">
        <v>4.4000000000000004</v>
      </c>
      <c r="D75" s="12">
        <f t="shared" si="0"/>
        <v>15.551855407407407</v>
      </c>
    </row>
    <row r="76" spans="1:4" x14ac:dyDescent="0.2">
      <c r="A76" s="13">
        <v>28825</v>
      </c>
      <c r="B76" s="26">
        <v>0.67900000000000005</v>
      </c>
      <c r="C76" s="12">
        <v>4.2</v>
      </c>
      <c r="D76" s="12">
        <f t="shared" si="0"/>
        <v>14.757501030927836</v>
      </c>
    </row>
    <row r="77" spans="1:4" x14ac:dyDescent="0.2">
      <c r="A77" s="13">
        <v>28856</v>
      </c>
      <c r="B77" s="26">
        <v>0.68500000000000005</v>
      </c>
      <c r="C77" s="12">
        <v>4.0999999999999996</v>
      </c>
      <c r="D77" s="12">
        <f t="shared" si="0"/>
        <v>14.279946861313867</v>
      </c>
    </row>
    <row r="78" spans="1:4" x14ac:dyDescent="0.2">
      <c r="A78" s="13">
        <v>28887</v>
      </c>
      <c r="B78" s="26">
        <v>0.69199999999999995</v>
      </c>
      <c r="C78" s="12">
        <v>4.0999999999999996</v>
      </c>
      <c r="D78" s="12">
        <f t="shared" si="0"/>
        <v>14.135496531791908</v>
      </c>
    </row>
    <row r="79" spans="1:4" x14ac:dyDescent="0.2">
      <c r="A79" s="13">
        <v>28915</v>
      </c>
      <c r="B79" s="26">
        <v>0.69899999999999995</v>
      </c>
      <c r="C79" s="12">
        <v>4.3</v>
      </c>
      <c r="D79" s="12">
        <f t="shared" si="0"/>
        <v>14.676570529327613</v>
      </c>
    </row>
    <row r="80" spans="1:4" x14ac:dyDescent="0.2">
      <c r="A80" s="13">
        <v>28946</v>
      </c>
      <c r="B80" s="26">
        <v>0.70599999999999996</v>
      </c>
      <c r="C80" s="12">
        <v>4.5</v>
      </c>
      <c r="D80" s="12">
        <f t="shared" si="0"/>
        <v>15.206915014164306</v>
      </c>
    </row>
    <row r="81" spans="1:4" x14ac:dyDescent="0.2">
      <c r="A81" s="13">
        <v>28976</v>
      </c>
      <c r="B81" s="26">
        <v>0.71399999999999997</v>
      </c>
      <c r="C81" s="12">
        <v>4.7</v>
      </c>
      <c r="D81" s="12">
        <f t="shared" si="0"/>
        <v>15.704819607843138</v>
      </c>
    </row>
    <row r="82" spans="1:4" x14ac:dyDescent="0.2">
      <c r="A82" s="13">
        <v>29007</v>
      </c>
      <c r="B82" s="26">
        <v>0.72199999999999998</v>
      </c>
      <c r="C82" s="12">
        <v>4.9000000000000004</v>
      </c>
      <c r="D82" s="12">
        <f t="shared" si="0"/>
        <v>16.191690304709144</v>
      </c>
    </row>
    <row r="83" spans="1:4" x14ac:dyDescent="0.2">
      <c r="A83" s="13">
        <v>29037</v>
      </c>
      <c r="B83" s="26">
        <v>0.73</v>
      </c>
      <c r="C83" s="12">
        <v>4.9000000000000004</v>
      </c>
      <c r="D83" s="12">
        <f t="shared" si="0"/>
        <v>16.014247123287674</v>
      </c>
    </row>
    <row r="84" spans="1:4" x14ac:dyDescent="0.2">
      <c r="A84" s="13">
        <v>29068</v>
      </c>
      <c r="B84" s="26">
        <v>0.73699999999999999</v>
      </c>
      <c r="C84" s="12">
        <v>4.9000000000000004</v>
      </c>
      <c r="D84" s="12">
        <f t="shared" si="0"/>
        <v>15.862144369063774</v>
      </c>
    </row>
    <row r="85" spans="1:4" x14ac:dyDescent="0.2">
      <c r="A85" s="13">
        <v>29099</v>
      </c>
      <c r="B85" s="26">
        <v>0.74399999999999999</v>
      </c>
      <c r="C85" s="12">
        <v>5</v>
      </c>
      <c r="D85" s="12">
        <f t="shared" si="0"/>
        <v>16.033575268817202</v>
      </c>
    </row>
    <row r="86" spans="1:4" x14ac:dyDescent="0.2">
      <c r="A86" s="13">
        <v>29129</v>
      </c>
      <c r="B86" s="26">
        <v>0.752</v>
      </c>
      <c r="C86" s="12">
        <v>5</v>
      </c>
      <c r="D86" s="12">
        <f t="shared" si="0"/>
        <v>15.863005319148936</v>
      </c>
    </row>
    <row r="87" spans="1:4" x14ac:dyDescent="0.2">
      <c r="A87" s="13">
        <v>29160</v>
      </c>
      <c r="B87" s="26">
        <v>0.76</v>
      </c>
      <c r="C87" s="12">
        <v>4.8</v>
      </c>
      <c r="D87" s="12">
        <f t="shared" si="0"/>
        <v>15.068185263157895</v>
      </c>
    </row>
    <row r="88" spans="1:4" x14ac:dyDescent="0.2">
      <c r="A88" s="13">
        <v>29190</v>
      </c>
      <c r="B88" s="26">
        <v>0.76900000000000002</v>
      </c>
      <c r="C88" s="12">
        <v>4.7</v>
      </c>
      <c r="D88" s="12">
        <f t="shared" si="0"/>
        <v>14.581588036410924</v>
      </c>
    </row>
    <row r="89" spans="1:4" x14ac:dyDescent="0.2">
      <c r="A89" s="13">
        <v>29221</v>
      </c>
      <c r="B89" s="26">
        <v>0.78</v>
      </c>
      <c r="C89" s="12">
        <v>4.7</v>
      </c>
      <c r="D89" s="12">
        <f t="shared" si="0"/>
        <v>14.375950256410256</v>
      </c>
    </row>
    <row r="90" spans="1:4" x14ac:dyDescent="0.2">
      <c r="A90" s="13">
        <v>29252</v>
      </c>
      <c r="B90" s="26">
        <v>0.79</v>
      </c>
      <c r="C90" s="12">
        <v>4.7</v>
      </c>
      <c r="D90" s="12">
        <f t="shared" si="0"/>
        <v>14.193976202531646</v>
      </c>
    </row>
    <row r="91" spans="1:4" x14ac:dyDescent="0.2">
      <c r="A91" s="13">
        <v>29281</v>
      </c>
      <c r="B91" s="26">
        <v>0.80100000000000005</v>
      </c>
      <c r="C91" s="12">
        <v>4.9000000000000004</v>
      </c>
      <c r="D91" s="12">
        <f t="shared" si="0"/>
        <v>14.594757053682898</v>
      </c>
    </row>
    <row r="92" spans="1:4" x14ac:dyDescent="0.2">
      <c r="A92" s="13">
        <v>29312</v>
      </c>
      <c r="B92" s="26">
        <v>0.80900000000000005</v>
      </c>
      <c r="C92" s="12">
        <v>5.0999999999999996</v>
      </c>
      <c r="D92" s="12">
        <f t="shared" si="0"/>
        <v>15.040246724351048</v>
      </c>
    </row>
    <row r="93" spans="1:4" x14ac:dyDescent="0.2">
      <c r="A93" s="13">
        <v>29342</v>
      </c>
      <c r="B93" s="26">
        <v>0.81699999999999995</v>
      </c>
      <c r="C93" s="12">
        <v>5.4</v>
      </c>
      <c r="D93" s="12">
        <f t="shared" si="0"/>
        <v>15.769031089351287</v>
      </c>
    </row>
    <row r="94" spans="1:4" x14ac:dyDescent="0.2">
      <c r="A94" s="13">
        <v>29373</v>
      </c>
      <c r="B94" s="26">
        <v>0.82499999999999996</v>
      </c>
      <c r="C94" s="12">
        <v>5.6</v>
      </c>
      <c r="D94" s="12">
        <f t="shared" si="0"/>
        <v>16.194494060606061</v>
      </c>
    </row>
    <row r="95" spans="1:4" x14ac:dyDescent="0.2">
      <c r="A95" s="13">
        <v>29403</v>
      </c>
      <c r="B95" s="26">
        <v>0.82599999999999996</v>
      </c>
      <c r="C95" s="12">
        <v>5.7</v>
      </c>
      <c r="D95" s="12">
        <f t="shared" si="0"/>
        <v>16.463725423728814</v>
      </c>
    </row>
    <row r="96" spans="1:4" x14ac:dyDescent="0.2">
      <c r="A96" s="13">
        <v>29434</v>
      </c>
      <c r="B96" s="26">
        <v>0.83199999999999996</v>
      </c>
      <c r="C96" s="12">
        <v>5.7</v>
      </c>
      <c r="D96" s="12">
        <f t="shared" si="0"/>
        <v>16.344996634615384</v>
      </c>
    </row>
    <row r="97" spans="1:4" x14ac:dyDescent="0.2">
      <c r="A97" s="13">
        <v>29465</v>
      </c>
      <c r="B97" s="26">
        <v>0.83899999999999997</v>
      </c>
      <c r="C97" s="12">
        <v>5.7</v>
      </c>
      <c r="D97" s="12">
        <f t="shared" si="0"/>
        <v>16.208625983313468</v>
      </c>
    </row>
    <row r="98" spans="1:4" x14ac:dyDescent="0.2">
      <c r="A98" s="13">
        <v>29495</v>
      </c>
      <c r="B98" s="26">
        <v>0.84699999999999998</v>
      </c>
      <c r="C98" s="12">
        <v>5.7</v>
      </c>
      <c r="D98" s="12">
        <f t="shared" si="0"/>
        <v>16.055533884297521</v>
      </c>
    </row>
    <row r="99" spans="1:4" x14ac:dyDescent="0.2">
      <c r="A99" s="13">
        <v>29526</v>
      </c>
      <c r="B99" s="26">
        <v>0.85599999999999998</v>
      </c>
      <c r="C99" s="12">
        <v>5.6</v>
      </c>
      <c r="D99" s="12">
        <f t="shared" si="0"/>
        <v>15.608011214953272</v>
      </c>
    </row>
    <row r="100" spans="1:4" x14ac:dyDescent="0.2">
      <c r="A100" s="13">
        <v>29556</v>
      </c>
      <c r="B100" s="26">
        <v>0.86399999999999999</v>
      </c>
      <c r="C100" s="12">
        <v>5.5</v>
      </c>
      <c r="D100" s="12">
        <f t="shared" si="0"/>
        <v>15.187358796296298</v>
      </c>
    </row>
    <row r="101" spans="1:4" x14ac:dyDescent="0.2">
      <c r="A101" s="13">
        <v>29587</v>
      </c>
      <c r="B101" s="26">
        <v>0.872</v>
      </c>
      <c r="C101" s="12">
        <v>5.4</v>
      </c>
      <c r="D101" s="12">
        <f t="shared" si="0"/>
        <v>14.774424770642202</v>
      </c>
    </row>
    <row r="102" spans="1:4" x14ac:dyDescent="0.2">
      <c r="A102" s="13">
        <v>29618</v>
      </c>
      <c r="B102" s="26">
        <v>0.88</v>
      </c>
      <c r="C102" s="12">
        <v>5.5</v>
      </c>
      <c r="D102" s="12">
        <f t="shared" si="0"/>
        <v>14.911225</v>
      </c>
    </row>
    <row r="103" spans="1:4" x14ac:dyDescent="0.2">
      <c r="A103" s="13">
        <v>29646</v>
      </c>
      <c r="B103" s="26">
        <v>0.88600000000000001</v>
      </c>
      <c r="C103" s="12">
        <v>5.8</v>
      </c>
      <c r="D103" s="12">
        <f t="shared" si="0"/>
        <v>15.618077652370202</v>
      </c>
    </row>
    <row r="104" spans="1:4" x14ac:dyDescent="0.2">
      <c r="A104" s="13">
        <v>29677</v>
      </c>
      <c r="B104" s="26">
        <v>0.89100000000000001</v>
      </c>
      <c r="C104" s="12">
        <v>6</v>
      </c>
      <c r="D104" s="12">
        <f t="shared" si="0"/>
        <v>16.065966329966329</v>
      </c>
    </row>
    <row r="105" spans="1:4" x14ac:dyDescent="0.2">
      <c r="A105" s="13">
        <v>29707</v>
      </c>
      <c r="B105" s="26">
        <v>0.89700000000000002</v>
      </c>
      <c r="C105" s="12">
        <v>6.3</v>
      </c>
      <c r="D105" s="12">
        <f t="shared" si="0"/>
        <v>16.756426755852843</v>
      </c>
    </row>
    <row r="106" spans="1:4" x14ac:dyDescent="0.2">
      <c r="A106" s="13">
        <v>29738</v>
      </c>
      <c r="B106" s="26">
        <v>0.90500000000000003</v>
      </c>
      <c r="C106" s="12">
        <v>6.5</v>
      </c>
      <c r="D106" s="12">
        <f t="shared" si="0"/>
        <v>17.135551381215468</v>
      </c>
    </row>
    <row r="107" spans="1:4" x14ac:dyDescent="0.2">
      <c r="A107" s="13">
        <v>29768</v>
      </c>
      <c r="B107" s="26">
        <v>0.91500000000000004</v>
      </c>
      <c r="C107" s="12">
        <v>6.6</v>
      </c>
      <c r="D107" s="12">
        <f t="shared" si="0"/>
        <v>17.209020327868853</v>
      </c>
    </row>
    <row r="108" spans="1:4" x14ac:dyDescent="0.2">
      <c r="A108" s="13">
        <v>29799</v>
      </c>
      <c r="B108" s="26">
        <v>0.92200000000000004</v>
      </c>
      <c r="C108" s="12">
        <v>6.6</v>
      </c>
      <c r="D108" s="12">
        <f t="shared" si="0"/>
        <v>17.078366160520606</v>
      </c>
    </row>
    <row r="109" spans="1:4" x14ac:dyDescent="0.2">
      <c r="A109" s="13">
        <v>29830</v>
      </c>
      <c r="B109" s="26">
        <v>0.93100000000000005</v>
      </c>
      <c r="C109" s="12">
        <v>6.6</v>
      </c>
      <c r="D109" s="12">
        <f t="shared" si="0"/>
        <v>16.913269172932328</v>
      </c>
    </row>
    <row r="110" spans="1:4" x14ac:dyDescent="0.2">
      <c r="A110" s="13">
        <v>29860</v>
      </c>
      <c r="B110" s="26">
        <v>0.93400000000000005</v>
      </c>
      <c r="C110" s="12">
        <v>6.6</v>
      </c>
      <c r="D110" s="12">
        <f t="shared" si="0"/>
        <v>16.858943897216271</v>
      </c>
    </row>
    <row r="111" spans="1:4" x14ac:dyDescent="0.2">
      <c r="A111" s="13">
        <v>29891</v>
      </c>
      <c r="B111" s="26">
        <v>0.93799999999999994</v>
      </c>
      <c r="C111" s="12">
        <v>6.4</v>
      </c>
      <c r="D111" s="12">
        <f t="shared" si="0"/>
        <v>16.278352238805972</v>
      </c>
    </row>
    <row r="112" spans="1:4" x14ac:dyDescent="0.2">
      <c r="A112" s="13">
        <v>29921</v>
      </c>
      <c r="B112" s="26">
        <v>0.94099999999999995</v>
      </c>
      <c r="C112" s="12">
        <v>6.3</v>
      </c>
      <c r="D112" s="12">
        <f t="shared" si="0"/>
        <v>15.972916896918173</v>
      </c>
    </row>
    <row r="113" spans="1:4" x14ac:dyDescent="0.2">
      <c r="A113" s="13">
        <v>29952</v>
      </c>
      <c r="B113" s="26">
        <v>0.94399999999999995</v>
      </c>
      <c r="C113" s="12">
        <v>6.2</v>
      </c>
      <c r="D113" s="12">
        <f t="shared" si="0"/>
        <v>15.669422881355935</v>
      </c>
    </row>
    <row r="114" spans="1:4" x14ac:dyDescent="0.2">
      <c r="A114" s="13">
        <v>29983</v>
      </c>
      <c r="B114" s="26">
        <v>0.94699999999999995</v>
      </c>
      <c r="C114" s="12">
        <v>6.4</v>
      </c>
      <c r="D114" s="12">
        <f t="shared" si="0"/>
        <v>16.123647729672651</v>
      </c>
    </row>
    <row r="115" spans="1:4" x14ac:dyDescent="0.2">
      <c r="A115" s="13">
        <v>30011</v>
      </c>
      <c r="B115" s="26">
        <v>0.94699999999999995</v>
      </c>
      <c r="C115" s="12">
        <v>6.6</v>
      </c>
      <c r="D115" s="12">
        <f t="shared" si="0"/>
        <v>16.62751172122492</v>
      </c>
    </row>
    <row r="116" spans="1:4" x14ac:dyDescent="0.2">
      <c r="A116" s="13">
        <v>30042</v>
      </c>
      <c r="B116" s="26">
        <v>0.95</v>
      </c>
      <c r="C116" s="12">
        <v>6.7</v>
      </c>
      <c r="D116" s="12">
        <f t="shared" si="0"/>
        <v>16.826140210526319</v>
      </c>
    </row>
    <row r="117" spans="1:4" x14ac:dyDescent="0.2">
      <c r="A117" s="13">
        <v>30072</v>
      </c>
      <c r="B117" s="26">
        <v>0.95899999999999996</v>
      </c>
      <c r="C117" s="12">
        <v>6.9</v>
      </c>
      <c r="D117" s="12">
        <f t="shared" ref="D117:D180" si="2">C117*$B$521/B117</f>
        <v>17.1657897810219</v>
      </c>
    </row>
    <row r="118" spans="1:4" x14ac:dyDescent="0.2">
      <c r="A118" s="13">
        <v>30103</v>
      </c>
      <c r="B118" s="26">
        <v>0.97</v>
      </c>
      <c r="C118" s="12">
        <v>7.1</v>
      </c>
      <c r="D118" s="12">
        <f t="shared" si="2"/>
        <v>17.463042886597936</v>
      </c>
    </row>
    <row r="119" spans="1:4" x14ac:dyDescent="0.2">
      <c r="A119" s="13">
        <v>30133</v>
      </c>
      <c r="B119" s="26">
        <v>0.97499999999999998</v>
      </c>
      <c r="C119" s="12">
        <v>7.2</v>
      </c>
      <c r="D119" s="12">
        <f t="shared" si="2"/>
        <v>17.618185846153846</v>
      </c>
    </row>
    <row r="120" spans="1:4" x14ac:dyDescent="0.2">
      <c r="A120" s="13">
        <v>30164</v>
      </c>
      <c r="B120" s="26">
        <v>0.97699999999999998</v>
      </c>
      <c r="C120" s="12">
        <v>7.2</v>
      </c>
      <c r="D120" s="12">
        <f t="shared" si="2"/>
        <v>17.582119959058343</v>
      </c>
    </row>
    <row r="121" spans="1:4" x14ac:dyDescent="0.2">
      <c r="A121" s="13">
        <v>30195</v>
      </c>
      <c r="B121" s="26">
        <v>0.97699999999999998</v>
      </c>
      <c r="C121" s="12">
        <v>7.2</v>
      </c>
      <c r="D121" s="12">
        <f t="shared" si="2"/>
        <v>17.582119959058343</v>
      </c>
    </row>
    <row r="122" spans="1:4" x14ac:dyDescent="0.2">
      <c r="A122" s="13">
        <v>30225</v>
      </c>
      <c r="B122" s="26">
        <v>0.98099999999999998</v>
      </c>
      <c r="C122" s="12">
        <v>7.2</v>
      </c>
      <c r="D122" s="12">
        <f t="shared" si="2"/>
        <v>17.510429357798166</v>
      </c>
    </row>
    <row r="123" spans="1:4" x14ac:dyDescent="0.2">
      <c r="A123" s="13">
        <v>30256</v>
      </c>
      <c r="B123" s="26">
        <v>0.98</v>
      </c>
      <c r="C123" s="12">
        <v>6.9</v>
      </c>
      <c r="D123" s="12">
        <f t="shared" si="2"/>
        <v>16.79795142857143</v>
      </c>
    </row>
    <row r="124" spans="1:4" x14ac:dyDescent="0.2">
      <c r="A124" s="13">
        <v>30286</v>
      </c>
      <c r="B124" s="26">
        <v>0.97699999999999998</v>
      </c>
      <c r="C124" s="12">
        <v>6.7</v>
      </c>
      <c r="D124" s="12">
        <f t="shared" si="2"/>
        <v>16.361139406345959</v>
      </c>
    </row>
    <row r="125" spans="1:4" x14ac:dyDescent="0.2">
      <c r="A125" s="13">
        <v>30317</v>
      </c>
      <c r="B125" s="26">
        <v>0.97899999999999998</v>
      </c>
      <c r="C125" s="12">
        <v>6.7</v>
      </c>
      <c r="D125" s="12">
        <f t="shared" si="2"/>
        <v>16.32771521961185</v>
      </c>
    </row>
    <row r="126" spans="1:4" x14ac:dyDescent="0.2">
      <c r="A126" s="13">
        <v>30348</v>
      </c>
      <c r="B126" s="26">
        <v>0.98</v>
      </c>
      <c r="C126" s="12">
        <v>6.7</v>
      </c>
      <c r="D126" s="12">
        <f t="shared" si="2"/>
        <v>16.311054285714288</v>
      </c>
    </row>
    <row r="127" spans="1:4" x14ac:dyDescent="0.2">
      <c r="A127" s="13">
        <v>30376</v>
      </c>
      <c r="B127" s="26">
        <v>0.98099999999999998</v>
      </c>
      <c r="C127" s="12">
        <v>6.9</v>
      </c>
      <c r="D127" s="12">
        <f t="shared" si="2"/>
        <v>16.780828134556575</v>
      </c>
    </row>
    <row r="128" spans="1:4" x14ac:dyDescent="0.2">
      <c r="A128" s="13">
        <v>30407</v>
      </c>
      <c r="B128" s="26">
        <v>0.98799999999999999</v>
      </c>
      <c r="C128" s="12">
        <v>6.9</v>
      </c>
      <c r="D128" s="12">
        <f t="shared" si="2"/>
        <v>16.661935627530365</v>
      </c>
    </row>
    <row r="129" spans="1:4" x14ac:dyDescent="0.2">
      <c r="A129" s="13">
        <v>30437</v>
      </c>
      <c r="B129" s="26">
        <v>0.99199999999999999</v>
      </c>
      <c r="C129" s="12">
        <v>7.2</v>
      </c>
      <c r="D129" s="12">
        <f t="shared" si="2"/>
        <v>17.316261290322579</v>
      </c>
    </row>
    <row r="130" spans="1:4" x14ac:dyDescent="0.2">
      <c r="A130" s="13">
        <v>30468</v>
      </c>
      <c r="B130" s="26">
        <v>0.99399999999999999</v>
      </c>
      <c r="C130" s="12">
        <v>7.4</v>
      </c>
      <c r="D130" s="12">
        <f t="shared" si="2"/>
        <v>17.761459154929575</v>
      </c>
    </row>
    <row r="131" spans="1:4" x14ac:dyDescent="0.2">
      <c r="A131" s="13">
        <v>30498</v>
      </c>
      <c r="B131" s="26">
        <v>0.998</v>
      </c>
      <c r="C131" s="12">
        <v>7.5</v>
      </c>
      <c r="D131" s="12">
        <f t="shared" si="2"/>
        <v>17.929328657314631</v>
      </c>
    </row>
    <row r="132" spans="1:4" x14ac:dyDescent="0.2">
      <c r="A132" s="13">
        <v>30529</v>
      </c>
      <c r="B132" s="26">
        <v>1.0009999999999999</v>
      </c>
      <c r="C132" s="12">
        <v>7.5</v>
      </c>
      <c r="D132" s="12">
        <f t="shared" si="2"/>
        <v>17.875594405594409</v>
      </c>
    </row>
    <row r="133" spans="1:4" x14ac:dyDescent="0.2">
      <c r="A133" s="13">
        <v>30560</v>
      </c>
      <c r="B133" s="26">
        <v>1.004</v>
      </c>
      <c r="C133" s="12">
        <v>7.6</v>
      </c>
      <c r="D133" s="12">
        <f t="shared" si="2"/>
        <v>18.059810358565734</v>
      </c>
    </row>
    <row r="134" spans="1:4" x14ac:dyDescent="0.2">
      <c r="A134" s="13">
        <v>30590</v>
      </c>
      <c r="B134" s="26">
        <v>1.008</v>
      </c>
      <c r="C134" s="12">
        <v>7.5</v>
      </c>
      <c r="D134" s="12">
        <f t="shared" si="2"/>
        <v>17.751458333333336</v>
      </c>
    </row>
    <row r="135" spans="1:4" x14ac:dyDescent="0.2">
      <c r="A135" s="13">
        <v>30621</v>
      </c>
      <c r="B135" s="26">
        <v>1.0109999999999999</v>
      </c>
      <c r="C135" s="12">
        <v>7.3</v>
      </c>
      <c r="D135" s="12">
        <f t="shared" si="2"/>
        <v>17.22681582591494</v>
      </c>
    </row>
    <row r="136" spans="1:4" x14ac:dyDescent="0.2">
      <c r="A136" s="13">
        <v>30651</v>
      </c>
      <c r="B136" s="26">
        <v>1.014</v>
      </c>
      <c r="C136" s="12">
        <v>7</v>
      </c>
      <c r="D136" s="12">
        <f t="shared" si="2"/>
        <v>16.469992110453649</v>
      </c>
    </row>
    <row r="137" spans="1:4" x14ac:dyDescent="0.2">
      <c r="A137" s="13">
        <v>30682</v>
      </c>
      <c r="B137" s="26">
        <v>1.0209999999999999</v>
      </c>
      <c r="C137" s="12">
        <v>6.8</v>
      </c>
      <c r="D137" s="12">
        <f t="shared" si="2"/>
        <v>15.889728501469147</v>
      </c>
    </row>
    <row r="138" spans="1:4" x14ac:dyDescent="0.2">
      <c r="A138" s="13">
        <v>30713</v>
      </c>
      <c r="B138" s="26">
        <v>1.026</v>
      </c>
      <c r="C138" s="12">
        <v>7</v>
      </c>
      <c r="D138" s="12">
        <f t="shared" si="2"/>
        <v>16.277360623781679</v>
      </c>
    </row>
    <row r="139" spans="1:4" x14ac:dyDescent="0.2">
      <c r="A139" s="13">
        <v>30742</v>
      </c>
      <c r="B139" s="26">
        <v>1.0289999999999999</v>
      </c>
      <c r="C139" s="12">
        <v>7.2</v>
      </c>
      <c r="D139" s="12">
        <f t="shared" si="2"/>
        <v>16.693616326530613</v>
      </c>
    </row>
    <row r="140" spans="1:4" x14ac:dyDescent="0.2">
      <c r="A140" s="13">
        <v>30773</v>
      </c>
      <c r="B140" s="26">
        <v>1.0329999999999999</v>
      </c>
      <c r="C140" s="12">
        <v>7.3</v>
      </c>
      <c r="D140" s="12">
        <f t="shared" si="2"/>
        <v>16.8599330106486</v>
      </c>
    </row>
    <row r="141" spans="1:4" x14ac:dyDescent="0.2">
      <c r="A141" s="13">
        <v>30803</v>
      </c>
      <c r="B141" s="26">
        <v>1.0349999999999999</v>
      </c>
      <c r="C141" s="12">
        <v>7.6</v>
      </c>
      <c r="D141" s="12">
        <f t="shared" si="2"/>
        <v>17.518888502415457</v>
      </c>
    </row>
    <row r="142" spans="1:4" x14ac:dyDescent="0.2">
      <c r="A142" s="13">
        <v>30834</v>
      </c>
      <c r="B142" s="26">
        <v>1.0369999999999999</v>
      </c>
      <c r="C142" s="12">
        <v>7.9</v>
      </c>
      <c r="D142" s="12">
        <f t="shared" si="2"/>
        <v>18.175302217936359</v>
      </c>
    </row>
    <row r="143" spans="1:4" x14ac:dyDescent="0.2">
      <c r="A143" s="13">
        <v>30864</v>
      </c>
      <c r="B143" s="26">
        <v>1.0409999999999999</v>
      </c>
      <c r="C143" s="12">
        <v>8</v>
      </c>
      <c r="D143" s="12">
        <f t="shared" si="2"/>
        <v>18.334647454370799</v>
      </c>
    </row>
    <row r="144" spans="1:4" x14ac:dyDescent="0.2">
      <c r="A144" s="13">
        <v>30895</v>
      </c>
      <c r="B144" s="26">
        <v>1.044</v>
      </c>
      <c r="C144" s="12">
        <v>8.1</v>
      </c>
      <c r="D144" s="12">
        <f t="shared" si="2"/>
        <v>18.510486206896548</v>
      </c>
    </row>
    <row r="145" spans="1:4" x14ac:dyDescent="0.2">
      <c r="A145" s="13">
        <v>30926</v>
      </c>
      <c r="B145" s="26">
        <v>1.0469999999999999</v>
      </c>
      <c r="C145" s="12">
        <v>8.1</v>
      </c>
      <c r="D145" s="12">
        <f t="shared" si="2"/>
        <v>18.457447564469913</v>
      </c>
    </row>
    <row r="146" spans="1:4" x14ac:dyDescent="0.2">
      <c r="A146" s="13">
        <v>30956</v>
      </c>
      <c r="B146" s="26">
        <v>1.0509999999999999</v>
      </c>
      <c r="C146" s="12">
        <v>8</v>
      </c>
      <c r="D146" s="12">
        <f t="shared" si="2"/>
        <v>18.160197906755471</v>
      </c>
    </row>
    <row r="147" spans="1:4" x14ac:dyDescent="0.2">
      <c r="A147" s="13">
        <v>30987</v>
      </c>
      <c r="B147" s="26">
        <v>1.0529999999999999</v>
      </c>
      <c r="C147" s="12">
        <v>7.6</v>
      </c>
      <c r="D147" s="12">
        <f t="shared" si="2"/>
        <v>17.21942032288699</v>
      </c>
    </row>
    <row r="148" spans="1:4" x14ac:dyDescent="0.2">
      <c r="A148" s="13">
        <v>31017</v>
      </c>
      <c r="B148" s="26">
        <v>1.0549999999999999</v>
      </c>
      <c r="C148" s="12">
        <v>7.3</v>
      </c>
      <c r="D148" s="12">
        <f t="shared" si="2"/>
        <v>16.508351469194317</v>
      </c>
    </row>
    <row r="149" spans="1:4" x14ac:dyDescent="0.2">
      <c r="A149" s="13">
        <v>31048</v>
      </c>
      <c r="B149" s="26">
        <v>1.0569999999999999</v>
      </c>
      <c r="C149" s="12">
        <v>7.3</v>
      </c>
      <c r="D149" s="12">
        <f t="shared" si="2"/>
        <v>16.477115231788083</v>
      </c>
    </row>
    <row r="150" spans="1:4" x14ac:dyDescent="0.2">
      <c r="A150" s="13">
        <v>31079</v>
      </c>
      <c r="B150" s="26">
        <v>1.0629999999999999</v>
      </c>
      <c r="C150" s="12">
        <v>7.2</v>
      </c>
      <c r="D150" s="12">
        <f t="shared" si="2"/>
        <v>16.159671872060208</v>
      </c>
    </row>
    <row r="151" spans="1:4" x14ac:dyDescent="0.2">
      <c r="A151" s="13">
        <v>31107</v>
      </c>
      <c r="B151" s="26">
        <v>1.0680000000000001</v>
      </c>
      <c r="C151" s="12">
        <v>7.5</v>
      </c>
      <c r="D151" s="12">
        <f t="shared" si="2"/>
        <v>16.754185393258428</v>
      </c>
    </row>
    <row r="152" spans="1:4" x14ac:dyDescent="0.2">
      <c r="A152" s="13">
        <v>31138</v>
      </c>
      <c r="B152" s="26">
        <v>1.07</v>
      </c>
      <c r="C152" s="12">
        <v>7.7</v>
      </c>
      <c r="D152" s="12">
        <f t="shared" si="2"/>
        <v>17.168812336448596</v>
      </c>
    </row>
    <row r="153" spans="1:4" x14ac:dyDescent="0.2">
      <c r="A153" s="13">
        <v>31168</v>
      </c>
      <c r="B153" s="26">
        <v>1.0720000000000001</v>
      </c>
      <c r="C153" s="12">
        <v>8</v>
      </c>
      <c r="D153" s="12">
        <f t="shared" si="2"/>
        <v>17.80444776119403</v>
      </c>
    </row>
    <row r="154" spans="1:4" x14ac:dyDescent="0.2">
      <c r="A154" s="13">
        <v>31199</v>
      </c>
      <c r="B154" s="26">
        <v>1.075</v>
      </c>
      <c r="C154" s="12">
        <v>8.1999999999999993</v>
      </c>
      <c r="D154" s="12">
        <f t="shared" si="2"/>
        <v>18.198629953488371</v>
      </c>
    </row>
    <row r="155" spans="1:4" x14ac:dyDescent="0.2">
      <c r="A155" s="13">
        <v>31229</v>
      </c>
      <c r="B155" s="26">
        <v>1.077</v>
      </c>
      <c r="C155" s="12">
        <v>8.1999999999999993</v>
      </c>
      <c r="D155" s="12">
        <f t="shared" si="2"/>
        <v>18.164834911792013</v>
      </c>
    </row>
    <row r="156" spans="1:4" x14ac:dyDescent="0.2">
      <c r="A156" s="13">
        <v>31260</v>
      </c>
      <c r="B156" s="26">
        <v>1.079</v>
      </c>
      <c r="C156" s="12">
        <v>8.1999999999999993</v>
      </c>
      <c r="D156" s="12">
        <f t="shared" si="2"/>
        <v>18.131165152919369</v>
      </c>
    </row>
    <row r="157" spans="1:4" x14ac:dyDescent="0.2">
      <c r="A157" s="13">
        <v>31291</v>
      </c>
      <c r="B157" s="26">
        <v>1.081</v>
      </c>
      <c r="C157" s="12">
        <v>8.1999999999999993</v>
      </c>
      <c r="D157" s="12">
        <f t="shared" si="2"/>
        <v>18.097619981498614</v>
      </c>
    </row>
    <row r="158" spans="1:4" x14ac:dyDescent="0.2">
      <c r="A158" s="13">
        <v>31321</v>
      </c>
      <c r="B158" s="26">
        <v>1.085</v>
      </c>
      <c r="C158" s="12">
        <v>8.1</v>
      </c>
      <c r="D158" s="12">
        <f t="shared" si="2"/>
        <v>17.811011612903226</v>
      </c>
    </row>
    <row r="159" spans="1:4" x14ac:dyDescent="0.2">
      <c r="A159" s="13">
        <v>31352</v>
      </c>
      <c r="B159" s="26">
        <v>1.0900000000000001</v>
      </c>
      <c r="C159" s="12">
        <v>7.7</v>
      </c>
      <c r="D159" s="12">
        <f t="shared" si="2"/>
        <v>16.853788256880733</v>
      </c>
    </row>
    <row r="160" spans="1:4" x14ac:dyDescent="0.2">
      <c r="A160" s="13">
        <v>31382</v>
      </c>
      <c r="B160" s="26">
        <v>1.095</v>
      </c>
      <c r="C160" s="12">
        <v>7.4</v>
      </c>
      <c r="D160" s="12">
        <f t="shared" si="2"/>
        <v>16.123187579908677</v>
      </c>
    </row>
    <row r="161" spans="1:4" x14ac:dyDescent="0.2">
      <c r="A161" s="13">
        <v>31413</v>
      </c>
      <c r="B161" s="26">
        <v>1.099</v>
      </c>
      <c r="C161" s="12">
        <v>6.92</v>
      </c>
      <c r="D161" s="12">
        <f t="shared" si="2"/>
        <v>15.022482547770702</v>
      </c>
    </row>
    <row r="162" spans="1:4" x14ac:dyDescent="0.2">
      <c r="A162" s="13">
        <v>31444</v>
      </c>
      <c r="B162" s="26">
        <v>1.097</v>
      </c>
      <c r="C162" s="12">
        <v>7.14</v>
      </c>
      <c r="D162" s="12">
        <f t="shared" si="2"/>
        <v>15.528334949863263</v>
      </c>
    </row>
    <row r="163" spans="1:4" x14ac:dyDescent="0.2">
      <c r="A163" s="13">
        <v>31472</v>
      </c>
      <c r="B163" s="26">
        <v>1.091</v>
      </c>
      <c r="C163" s="12">
        <v>7.22</v>
      </c>
      <c r="D163" s="12">
        <f t="shared" si="2"/>
        <v>15.788677470210814</v>
      </c>
    </row>
    <row r="164" spans="1:4" x14ac:dyDescent="0.2">
      <c r="A164" s="13">
        <v>31503</v>
      </c>
      <c r="B164" s="26">
        <v>1.087</v>
      </c>
      <c r="C164" s="12">
        <v>7.42</v>
      </c>
      <c r="D164" s="12">
        <f t="shared" si="2"/>
        <v>16.28574638454462</v>
      </c>
    </row>
    <row r="165" spans="1:4" x14ac:dyDescent="0.2">
      <c r="A165" s="13">
        <v>31533</v>
      </c>
      <c r="B165" s="26">
        <v>1.0900000000000001</v>
      </c>
      <c r="C165" s="12">
        <v>7.49</v>
      </c>
      <c r="D165" s="12">
        <f t="shared" si="2"/>
        <v>16.394139486238529</v>
      </c>
    </row>
    <row r="166" spans="1:4" x14ac:dyDescent="0.2">
      <c r="A166" s="13">
        <v>31564</v>
      </c>
      <c r="B166" s="26">
        <v>1.0940000000000001</v>
      </c>
      <c r="C166" s="12">
        <v>7.71</v>
      </c>
      <c r="D166" s="12">
        <f t="shared" si="2"/>
        <v>16.813973638025594</v>
      </c>
    </row>
    <row r="167" spans="1:4" x14ac:dyDescent="0.2">
      <c r="A167" s="13">
        <v>31594</v>
      </c>
      <c r="B167" s="26">
        <v>1.095</v>
      </c>
      <c r="C167" s="12">
        <v>7.75</v>
      </c>
      <c r="D167" s="12">
        <f t="shared" si="2"/>
        <v>16.885770776255708</v>
      </c>
    </row>
    <row r="168" spans="1:4" x14ac:dyDescent="0.2">
      <c r="A168" s="13">
        <v>31625</v>
      </c>
      <c r="B168" s="26">
        <v>1.0960000000000001</v>
      </c>
      <c r="C168" s="12">
        <v>7.7</v>
      </c>
      <c r="D168" s="12">
        <f t="shared" si="2"/>
        <v>16.76152299270073</v>
      </c>
    </row>
    <row r="169" spans="1:4" x14ac:dyDescent="0.2">
      <c r="A169" s="13">
        <v>31656</v>
      </c>
      <c r="B169" s="26">
        <v>1.1000000000000001</v>
      </c>
      <c r="C169" s="12">
        <v>7.71</v>
      </c>
      <c r="D169" s="12">
        <f t="shared" si="2"/>
        <v>16.722261054545452</v>
      </c>
    </row>
    <row r="170" spans="1:4" x14ac:dyDescent="0.2">
      <c r="A170" s="13">
        <v>31686</v>
      </c>
      <c r="B170" s="26">
        <v>1.1020000000000001</v>
      </c>
      <c r="C170" s="12">
        <v>7.46</v>
      </c>
      <c r="D170" s="12">
        <f t="shared" si="2"/>
        <v>16.150669836660615</v>
      </c>
    </row>
    <row r="171" spans="1:4" x14ac:dyDescent="0.2">
      <c r="A171" s="13">
        <v>31717</v>
      </c>
      <c r="B171" s="26">
        <v>1.1040000000000001</v>
      </c>
      <c r="C171" s="12">
        <v>7.4</v>
      </c>
      <c r="D171" s="12">
        <f t="shared" si="2"/>
        <v>15.991748550724635</v>
      </c>
    </row>
    <row r="172" spans="1:4" x14ac:dyDescent="0.2">
      <c r="A172" s="13">
        <v>31747</v>
      </c>
      <c r="B172" s="26">
        <v>1.1080000000000001</v>
      </c>
      <c r="C172" s="12">
        <v>7.01</v>
      </c>
      <c r="D172" s="12">
        <f t="shared" si="2"/>
        <v>15.094250866425989</v>
      </c>
    </row>
    <row r="173" spans="1:4" x14ac:dyDescent="0.2">
      <c r="A173" s="13">
        <v>31778</v>
      </c>
      <c r="B173" s="26">
        <v>1.1140000000000001</v>
      </c>
      <c r="C173" s="12">
        <v>6.93</v>
      </c>
      <c r="D173" s="12">
        <f t="shared" si="2"/>
        <v>14.841621436265706</v>
      </c>
    </row>
    <row r="174" spans="1:4" x14ac:dyDescent="0.2">
      <c r="A174" s="13">
        <v>31809</v>
      </c>
      <c r="B174" s="26">
        <v>1.1180000000000001</v>
      </c>
      <c r="C174" s="12">
        <v>6.95</v>
      </c>
      <c r="D174" s="12">
        <f t="shared" si="2"/>
        <v>14.831200536672629</v>
      </c>
    </row>
    <row r="175" spans="1:4" x14ac:dyDescent="0.2">
      <c r="A175" s="13">
        <v>31837</v>
      </c>
      <c r="B175" s="26">
        <v>1.1220000000000001</v>
      </c>
      <c r="C175" s="12">
        <v>7.14</v>
      </c>
      <c r="D175" s="12">
        <f t="shared" si="2"/>
        <v>15.18233818181818</v>
      </c>
    </row>
    <row r="176" spans="1:4" x14ac:dyDescent="0.2">
      <c r="A176" s="13">
        <v>31868</v>
      </c>
      <c r="B176" s="26">
        <v>1.127</v>
      </c>
      <c r="C176" s="12">
        <v>7.26</v>
      </c>
      <c r="D176" s="12">
        <f t="shared" si="2"/>
        <v>15.369014161490682</v>
      </c>
    </row>
    <row r="177" spans="1:4" x14ac:dyDescent="0.2">
      <c r="A177" s="13">
        <v>31898</v>
      </c>
      <c r="B177" s="26">
        <v>1.1299999999999999</v>
      </c>
      <c r="C177" s="12">
        <v>7.47</v>
      </c>
      <c r="D177" s="12">
        <f t="shared" si="2"/>
        <v>15.771589486725663</v>
      </c>
    </row>
    <row r="178" spans="1:4" x14ac:dyDescent="0.2">
      <c r="A178" s="13">
        <v>31929</v>
      </c>
      <c r="B178" s="26">
        <v>1.135</v>
      </c>
      <c r="C178" s="12">
        <v>7.8</v>
      </c>
      <c r="D178" s="12">
        <f t="shared" si="2"/>
        <v>16.395778678414096</v>
      </c>
    </row>
    <row r="179" spans="1:4" x14ac:dyDescent="0.2">
      <c r="A179" s="13">
        <v>31959</v>
      </c>
      <c r="B179" s="26">
        <v>1.1379999999999999</v>
      </c>
      <c r="C179" s="12">
        <v>7.8</v>
      </c>
      <c r="D179" s="12">
        <f t="shared" si="2"/>
        <v>16.352556063268896</v>
      </c>
    </row>
    <row r="180" spans="1:4" x14ac:dyDescent="0.2">
      <c r="A180" s="13">
        <v>31990</v>
      </c>
      <c r="B180" s="26">
        <v>1.143</v>
      </c>
      <c r="C180" s="12">
        <v>7.76</v>
      </c>
      <c r="D180" s="12">
        <f t="shared" si="2"/>
        <v>16.19753014873141</v>
      </c>
    </row>
    <row r="181" spans="1:4" x14ac:dyDescent="0.2">
      <c r="A181" s="13">
        <v>32021</v>
      </c>
      <c r="B181" s="26">
        <v>1.147</v>
      </c>
      <c r="C181" s="12">
        <v>7.66</v>
      </c>
      <c r="D181" s="12">
        <f t="shared" ref="D181:D244" si="3">C181*$B$521/B181</f>
        <v>15.933040418482999</v>
      </c>
    </row>
    <row r="182" spans="1:4" x14ac:dyDescent="0.2">
      <c r="A182" s="13">
        <v>32051</v>
      </c>
      <c r="B182" s="26">
        <v>1.1499999999999999</v>
      </c>
      <c r="C182" s="12">
        <v>7.63</v>
      </c>
      <c r="D182" s="12">
        <f t="shared" si="3"/>
        <v>15.829237808695654</v>
      </c>
    </row>
    <row r="183" spans="1:4" x14ac:dyDescent="0.2">
      <c r="A183" s="13">
        <v>32082</v>
      </c>
      <c r="B183" s="26">
        <v>1.1539999999999999</v>
      </c>
      <c r="C183" s="12">
        <v>7.39</v>
      </c>
      <c r="D183" s="12">
        <f t="shared" si="3"/>
        <v>15.278191022530329</v>
      </c>
    </row>
    <row r="184" spans="1:4" x14ac:dyDescent="0.2">
      <c r="A184" s="13">
        <v>32112</v>
      </c>
      <c r="B184" s="26">
        <v>1.1559999999999999</v>
      </c>
      <c r="C184" s="12">
        <v>7.09</v>
      </c>
      <c r="D184" s="12">
        <f t="shared" si="3"/>
        <v>14.632606955017303</v>
      </c>
    </row>
    <row r="185" spans="1:4" x14ac:dyDescent="0.2">
      <c r="A185" s="13">
        <v>32143</v>
      </c>
      <c r="B185" s="26">
        <v>1.1599999999999999</v>
      </c>
      <c r="C185" s="12">
        <v>6.92</v>
      </c>
      <c r="D185" s="12">
        <f t="shared" si="3"/>
        <v>14.232507172413795</v>
      </c>
    </row>
    <row r="186" spans="1:4" x14ac:dyDescent="0.2">
      <c r="A186" s="13">
        <v>32174</v>
      </c>
      <c r="B186" s="26">
        <v>1.1619999999999999</v>
      </c>
      <c r="C186" s="12">
        <v>6.99</v>
      </c>
      <c r="D186" s="12">
        <f t="shared" si="3"/>
        <v>14.35173325301205</v>
      </c>
    </row>
    <row r="187" spans="1:4" x14ac:dyDescent="0.2">
      <c r="A187" s="13">
        <v>32203</v>
      </c>
      <c r="B187" s="26">
        <v>1.165</v>
      </c>
      <c r="C187" s="12">
        <v>7.14</v>
      </c>
      <c r="D187" s="12">
        <f t="shared" si="3"/>
        <v>14.621960034334762</v>
      </c>
    </row>
    <row r="188" spans="1:4" x14ac:dyDescent="0.2">
      <c r="A188" s="13">
        <v>32234</v>
      </c>
      <c r="B188" s="26">
        <v>1.1719999999999999</v>
      </c>
      <c r="C188" s="12">
        <v>7.3</v>
      </c>
      <c r="D188" s="12">
        <f t="shared" si="3"/>
        <v>14.860333447098979</v>
      </c>
    </row>
    <row r="189" spans="1:4" x14ac:dyDescent="0.2">
      <c r="A189" s="13">
        <v>32264</v>
      </c>
      <c r="B189" s="26">
        <v>1.175</v>
      </c>
      <c r="C189" s="12">
        <v>7.58</v>
      </c>
      <c r="D189" s="12">
        <f t="shared" si="3"/>
        <v>15.390922280851063</v>
      </c>
    </row>
    <row r="190" spans="1:4" x14ac:dyDescent="0.2">
      <c r="A190" s="13">
        <v>32295</v>
      </c>
      <c r="B190" s="26">
        <v>1.18</v>
      </c>
      <c r="C190" s="12">
        <v>7.84</v>
      </c>
      <c r="D190" s="12">
        <f t="shared" si="3"/>
        <v>15.851390372881358</v>
      </c>
    </row>
    <row r="191" spans="1:4" x14ac:dyDescent="0.2">
      <c r="A191" s="13">
        <v>32325</v>
      </c>
      <c r="B191" s="26">
        <v>1.1850000000000001</v>
      </c>
      <c r="C191" s="12">
        <v>7.9</v>
      </c>
      <c r="D191" s="12">
        <f t="shared" si="3"/>
        <v>15.905306666666668</v>
      </c>
    </row>
    <row r="192" spans="1:4" x14ac:dyDescent="0.2">
      <c r="A192" s="13">
        <v>32356</v>
      </c>
      <c r="B192" s="26">
        <v>1.19</v>
      </c>
      <c r="C192" s="12">
        <v>7.93</v>
      </c>
      <c r="D192" s="12">
        <f t="shared" si="3"/>
        <v>15.898623764705881</v>
      </c>
    </row>
    <row r="193" spans="1:4" x14ac:dyDescent="0.2">
      <c r="A193" s="13">
        <v>32387</v>
      </c>
      <c r="B193" s="26">
        <v>1.1950000000000001</v>
      </c>
      <c r="C193" s="12">
        <v>7.84</v>
      </c>
      <c r="D193" s="12">
        <f t="shared" si="3"/>
        <v>15.652418945606694</v>
      </c>
    </row>
    <row r="194" spans="1:4" x14ac:dyDescent="0.2">
      <c r="A194" s="13">
        <v>32417</v>
      </c>
      <c r="B194" s="26">
        <v>1.1990000000000001</v>
      </c>
      <c r="C194" s="12">
        <v>7.7</v>
      </c>
      <c r="D194" s="12">
        <f t="shared" si="3"/>
        <v>15.321625688073393</v>
      </c>
    </row>
    <row r="195" spans="1:4" x14ac:dyDescent="0.2">
      <c r="A195" s="13">
        <v>32448</v>
      </c>
      <c r="B195" s="26">
        <v>1.2030000000000001</v>
      </c>
      <c r="C195" s="12">
        <v>7.46</v>
      </c>
      <c r="D195" s="12">
        <f t="shared" si="3"/>
        <v>14.794711687448046</v>
      </c>
    </row>
    <row r="196" spans="1:4" x14ac:dyDescent="0.2">
      <c r="A196" s="13">
        <v>32478</v>
      </c>
      <c r="B196" s="26">
        <v>1.2070000000000001</v>
      </c>
      <c r="C196" s="12">
        <v>7.28</v>
      </c>
      <c r="D196" s="12">
        <f t="shared" si="3"/>
        <v>14.389888053024025</v>
      </c>
    </row>
    <row r="197" spans="1:4" x14ac:dyDescent="0.2">
      <c r="A197" s="13">
        <v>32509</v>
      </c>
      <c r="B197" s="26">
        <v>1.212</v>
      </c>
      <c r="C197" s="12">
        <v>7.17</v>
      </c>
      <c r="D197" s="12">
        <f t="shared" si="3"/>
        <v>14.113991188118813</v>
      </c>
    </row>
    <row r="198" spans="1:4" x14ac:dyDescent="0.2">
      <c r="A198" s="13">
        <v>32540</v>
      </c>
      <c r="B198" s="26">
        <v>1.216</v>
      </c>
      <c r="C198" s="12">
        <v>7.18</v>
      </c>
      <c r="D198" s="12">
        <f t="shared" si="3"/>
        <v>14.087183618421053</v>
      </c>
    </row>
    <row r="199" spans="1:4" x14ac:dyDescent="0.2">
      <c r="A199" s="13">
        <v>32568</v>
      </c>
      <c r="B199" s="26">
        <v>1.222</v>
      </c>
      <c r="C199" s="12">
        <v>7.24</v>
      </c>
      <c r="D199" s="12">
        <f t="shared" si="3"/>
        <v>14.135157970540099</v>
      </c>
    </row>
    <row r="200" spans="1:4" x14ac:dyDescent="0.2">
      <c r="A200" s="13">
        <v>32599</v>
      </c>
      <c r="B200" s="26">
        <v>1.2310000000000001</v>
      </c>
      <c r="C200" s="12">
        <v>7.52</v>
      </c>
      <c r="D200" s="12">
        <f t="shared" si="3"/>
        <v>14.57448084484159</v>
      </c>
    </row>
    <row r="201" spans="1:4" x14ac:dyDescent="0.2">
      <c r="A201" s="13">
        <v>32629</v>
      </c>
      <c r="B201" s="26">
        <v>1.2370000000000001</v>
      </c>
      <c r="C201" s="12">
        <v>7.72</v>
      </c>
      <c r="D201" s="12">
        <f t="shared" si="3"/>
        <v>14.889527178658041</v>
      </c>
    </row>
    <row r="202" spans="1:4" x14ac:dyDescent="0.2">
      <c r="A202" s="13">
        <v>32660</v>
      </c>
      <c r="B202" s="26">
        <v>1.2410000000000001</v>
      </c>
      <c r="C202" s="12">
        <v>8.02</v>
      </c>
      <c r="D202" s="12">
        <f t="shared" si="3"/>
        <v>15.418278742949232</v>
      </c>
    </row>
    <row r="203" spans="1:4" x14ac:dyDescent="0.2">
      <c r="A203" s="13">
        <v>32690</v>
      </c>
      <c r="B203" s="26">
        <v>1.2450000000000001</v>
      </c>
      <c r="C203" s="12">
        <v>8.1</v>
      </c>
      <c r="D203" s="12">
        <f t="shared" si="3"/>
        <v>15.522046265060238</v>
      </c>
    </row>
    <row r="204" spans="1:4" x14ac:dyDescent="0.2">
      <c r="A204" s="13">
        <v>32721</v>
      </c>
      <c r="B204" s="26">
        <v>1.2450000000000001</v>
      </c>
      <c r="C204" s="12">
        <v>8.11</v>
      </c>
      <c r="D204" s="12">
        <f t="shared" si="3"/>
        <v>15.54120928514056</v>
      </c>
    </row>
    <row r="205" spans="1:4" x14ac:dyDescent="0.2">
      <c r="A205" s="13">
        <v>32752</v>
      </c>
      <c r="B205" s="26">
        <v>1.248</v>
      </c>
      <c r="C205" s="12">
        <v>8.02</v>
      </c>
      <c r="D205" s="12">
        <f t="shared" si="3"/>
        <v>15.331798012820512</v>
      </c>
    </row>
    <row r="206" spans="1:4" x14ac:dyDescent="0.2">
      <c r="A206" s="13">
        <v>32782</v>
      </c>
      <c r="B206" s="26">
        <v>1.254</v>
      </c>
      <c r="C206" s="12">
        <v>7.87</v>
      </c>
      <c r="D206" s="12">
        <f t="shared" si="3"/>
        <v>14.973057830940988</v>
      </c>
    </row>
    <row r="207" spans="1:4" x14ac:dyDescent="0.2">
      <c r="A207" s="13">
        <v>32813</v>
      </c>
      <c r="B207" s="26">
        <v>1.2589999999999999</v>
      </c>
      <c r="C207" s="12">
        <v>7.52</v>
      </c>
      <c r="D207" s="12">
        <f t="shared" si="3"/>
        <v>14.250346243050039</v>
      </c>
    </row>
    <row r="208" spans="1:4" x14ac:dyDescent="0.2">
      <c r="A208" s="13">
        <v>32843</v>
      </c>
      <c r="B208" s="26">
        <v>1.2629999999999999</v>
      </c>
      <c r="C208" s="12">
        <v>7.27</v>
      </c>
      <c r="D208" s="12">
        <f t="shared" si="3"/>
        <v>13.73296668250198</v>
      </c>
    </row>
    <row r="209" spans="1:4" x14ac:dyDescent="0.2">
      <c r="A209" s="13">
        <v>32874</v>
      </c>
      <c r="B209" s="26">
        <v>1.2749999999999999</v>
      </c>
      <c r="C209" s="12">
        <v>7.18</v>
      </c>
      <c r="D209" s="12">
        <f t="shared" si="3"/>
        <v>13.435306101960784</v>
      </c>
    </row>
    <row r="210" spans="1:4" x14ac:dyDescent="0.2">
      <c r="A210" s="13">
        <v>32905</v>
      </c>
      <c r="B210" s="26">
        <v>1.28</v>
      </c>
      <c r="C210" s="12">
        <v>7.49</v>
      </c>
      <c r="D210" s="12">
        <f t="shared" si="3"/>
        <v>13.96063440625</v>
      </c>
    </row>
    <row r="211" spans="1:4" x14ac:dyDescent="0.2">
      <c r="A211" s="13">
        <v>32933</v>
      </c>
      <c r="B211" s="26">
        <v>1.286</v>
      </c>
      <c r="C211" s="12">
        <v>7.58</v>
      </c>
      <c r="D211" s="12">
        <f t="shared" si="3"/>
        <v>14.062467869362363</v>
      </c>
    </row>
    <row r="212" spans="1:4" x14ac:dyDescent="0.2">
      <c r="A212" s="13">
        <v>32964</v>
      </c>
      <c r="B212" s="26">
        <v>1.2889999999999999</v>
      </c>
      <c r="C212" s="12">
        <v>7.7</v>
      </c>
      <c r="D212" s="12">
        <f t="shared" si="3"/>
        <v>14.251845771916214</v>
      </c>
    </row>
    <row r="213" spans="1:4" x14ac:dyDescent="0.2">
      <c r="A213" s="13">
        <v>32994</v>
      </c>
      <c r="B213" s="26">
        <v>1.2909999999999999</v>
      </c>
      <c r="C213" s="12">
        <v>7.98</v>
      </c>
      <c r="D213" s="12">
        <f t="shared" si="3"/>
        <v>14.747213075135557</v>
      </c>
    </row>
    <row r="214" spans="1:4" x14ac:dyDescent="0.2">
      <c r="A214" s="13">
        <v>33025</v>
      </c>
      <c r="B214" s="26">
        <v>1.2989999999999999</v>
      </c>
      <c r="C214" s="12">
        <v>8.1199999999999992</v>
      </c>
      <c r="D214" s="12">
        <f t="shared" si="3"/>
        <v>14.913520800615858</v>
      </c>
    </row>
    <row r="215" spans="1:4" x14ac:dyDescent="0.2">
      <c r="A215" s="13">
        <v>33055</v>
      </c>
      <c r="B215" s="26">
        <v>1.3049999999999999</v>
      </c>
      <c r="C215" s="12">
        <v>8.1999999999999993</v>
      </c>
      <c r="D215" s="12">
        <f t="shared" si="3"/>
        <v>14.99120858237548</v>
      </c>
    </row>
    <row r="216" spans="1:4" x14ac:dyDescent="0.2">
      <c r="A216" s="13">
        <v>33086</v>
      </c>
      <c r="B216" s="26">
        <v>1.3160000000000001</v>
      </c>
      <c r="C216" s="12">
        <v>8.26</v>
      </c>
      <c r="D216" s="12">
        <f t="shared" si="3"/>
        <v>14.974677021276596</v>
      </c>
    </row>
    <row r="217" spans="1:4" x14ac:dyDescent="0.2">
      <c r="A217" s="13">
        <v>33117</v>
      </c>
      <c r="B217" s="26">
        <v>1.325</v>
      </c>
      <c r="C217" s="12">
        <v>8.18</v>
      </c>
      <c r="D217" s="12">
        <f t="shared" si="3"/>
        <v>14.728914173584908</v>
      </c>
    </row>
    <row r="218" spans="1:4" x14ac:dyDescent="0.2">
      <c r="A218" s="13">
        <v>33147</v>
      </c>
      <c r="B218" s="26">
        <v>1.3340000000000001</v>
      </c>
      <c r="C218" s="12">
        <v>8.06</v>
      </c>
      <c r="D218" s="12">
        <f t="shared" si="3"/>
        <v>14.414929355322339</v>
      </c>
    </row>
    <row r="219" spans="1:4" x14ac:dyDescent="0.2">
      <c r="A219" s="13">
        <v>33178</v>
      </c>
      <c r="B219" s="26">
        <v>1.337</v>
      </c>
      <c r="C219" s="12">
        <v>7.82</v>
      </c>
      <c r="D219" s="12">
        <f t="shared" si="3"/>
        <v>13.954319162303666</v>
      </c>
    </row>
    <row r="220" spans="1:4" x14ac:dyDescent="0.2">
      <c r="A220" s="13">
        <v>33208</v>
      </c>
      <c r="B220" s="26">
        <v>1.3420000000000001</v>
      </c>
      <c r="C220" s="12">
        <v>7.62</v>
      </c>
      <c r="D220" s="12">
        <f t="shared" si="3"/>
        <v>13.546770134128167</v>
      </c>
    </row>
    <row r="221" spans="1:4" x14ac:dyDescent="0.2">
      <c r="A221" s="13">
        <v>33239</v>
      </c>
      <c r="B221" s="26">
        <v>1.347</v>
      </c>
      <c r="C221" s="12">
        <v>7.42</v>
      </c>
      <c r="D221" s="12">
        <f t="shared" si="3"/>
        <v>13.142246711210097</v>
      </c>
    </row>
    <row r="222" spans="1:4" x14ac:dyDescent="0.2">
      <c r="A222" s="13">
        <v>33270</v>
      </c>
      <c r="B222" s="26">
        <v>1.3480000000000001</v>
      </c>
      <c r="C222" s="12">
        <v>7.61</v>
      </c>
      <c r="D222" s="12">
        <f t="shared" si="3"/>
        <v>13.46877415430267</v>
      </c>
    </row>
    <row r="223" spans="1:4" x14ac:dyDescent="0.2">
      <c r="A223" s="13">
        <v>33298</v>
      </c>
      <c r="B223" s="26">
        <v>1.3480000000000001</v>
      </c>
      <c r="C223" s="12">
        <v>7.79</v>
      </c>
      <c r="D223" s="12">
        <f t="shared" si="3"/>
        <v>13.787352255192877</v>
      </c>
    </row>
    <row r="224" spans="1:4" x14ac:dyDescent="0.2">
      <c r="A224" s="13">
        <v>33329</v>
      </c>
      <c r="B224" s="26">
        <v>1.351</v>
      </c>
      <c r="C224" s="12">
        <v>7.99</v>
      </c>
      <c r="D224" s="12">
        <f t="shared" si="3"/>
        <v>14.109926010362694</v>
      </c>
    </row>
    <row r="225" spans="1:4" x14ac:dyDescent="0.2">
      <c r="A225" s="13">
        <v>33359</v>
      </c>
      <c r="B225" s="26">
        <v>1.3560000000000001</v>
      </c>
      <c r="C225" s="12">
        <v>8.15</v>
      </c>
      <c r="D225" s="12">
        <f t="shared" si="3"/>
        <v>14.339408112094397</v>
      </c>
    </row>
    <row r="226" spans="1:4" x14ac:dyDescent="0.2">
      <c r="A226" s="13">
        <v>33390</v>
      </c>
      <c r="B226" s="26">
        <v>1.36</v>
      </c>
      <c r="C226" s="12">
        <v>8.34</v>
      </c>
      <c r="D226" s="12">
        <f t="shared" si="3"/>
        <v>14.630543117647058</v>
      </c>
    </row>
    <row r="227" spans="1:4" x14ac:dyDescent="0.2">
      <c r="A227" s="13">
        <v>33420</v>
      </c>
      <c r="B227" s="26">
        <v>1.3620000000000001</v>
      </c>
      <c r="C227" s="12">
        <v>8.4</v>
      </c>
      <c r="D227" s="12">
        <f t="shared" si="3"/>
        <v>14.714160352422908</v>
      </c>
    </row>
    <row r="228" spans="1:4" x14ac:dyDescent="0.2">
      <c r="A228" s="13">
        <v>33451</v>
      </c>
      <c r="B228" s="26">
        <v>1.3660000000000001</v>
      </c>
      <c r="C228" s="12">
        <v>8.43</v>
      </c>
      <c r="D228" s="12">
        <f t="shared" si="3"/>
        <v>14.72347019033675</v>
      </c>
    </row>
    <row r="229" spans="1:4" x14ac:dyDescent="0.2">
      <c r="A229" s="13">
        <v>33482</v>
      </c>
      <c r="B229" s="26">
        <v>1.37</v>
      </c>
      <c r="C229" s="12">
        <v>8.39</v>
      </c>
      <c r="D229" s="12">
        <f t="shared" si="3"/>
        <v>14.610823678832116</v>
      </c>
    </row>
    <row r="230" spans="1:4" x14ac:dyDescent="0.2">
      <c r="A230" s="13">
        <v>33512</v>
      </c>
      <c r="B230" s="26">
        <v>1.3720000000000001</v>
      </c>
      <c r="C230" s="12">
        <v>8.33</v>
      </c>
      <c r="D230" s="12">
        <f t="shared" si="3"/>
        <v>14.485189999999999</v>
      </c>
    </row>
    <row r="231" spans="1:4" x14ac:dyDescent="0.2">
      <c r="A231" s="13">
        <v>33543</v>
      </c>
      <c r="B231" s="26">
        <v>1.3779999999999999</v>
      </c>
      <c r="C231" s="12">
        <v>7.96</v>
      </c>
      <c r="D231" s="12">
        <f t="shared" si="3"/>
        <v>13.781521161103049</v>
      </c>
    </row>
    <row r="232" spans="1:4" x14ac:dyDescent="0.2">
      <c r="A232" s="13">
        <v>33573</v>
      </c>
      <c r="B232" s="26">
        <v>1.3819999999999999</v>
      </c>
      <c r="C232" s="12">
        <v>7.81</v>
      </c>
      <c r="D232" s="12">
        <f t="shared" si="3"/>
        <v>13.482682170767005</v>
      </c>
    </row>
    <row r="233" spans="1:4" x14ac:dyDescent="0.2">
      <c r="A233" s="13">
        <v>33604</v>
      </c>
      <c r="B233" s="26">
        <v>1.383</v>
      </c>
      <c r="C233" s="12">
        <v>7.71</v>
      </c>
      <c r="D233" s="12">
        <f t="shared" si="3"/>
        <v>13.300424555314533</v>
      </c>
    </row>
    <row r="234" spans="1:4" x14ac:dyDescent="0.2">
      <c r="A234" s="13">
        <v>33635</v>
      </c>
      <c r="B234" s="26">
        <v>1.3859999999999999</v>
      </c>
      <c r="C234" s="12">
        <v>7.79</v>
      </c>
      <c r="D234" s="12">
        <f t="shared" si="3"/>
        <v>13.409344040404042</v>
      </c>
    </row>
    <row r="235" spans="1:4" x14ac:dyDescent="0.2">
      <c r="A235" s="13">
        <v>33664</v>
      </c>
      <c r="B235" s="26">
        <v>1.391</v>
      </c>
      <c r="C235" s="12">
        <v>8.02</v>
      </c>
      <c r="D235" s="12">
        <f t="shared" si="3"/>
        <v>13.755631861969805</v>
      </c>
    </row>
    <row r="236" spans="1:4" x14ac:dyDescent="0.2">
      <c r="A236" s="13">
        <v>33695</v>
      </c>
      <c r="B236" s="26">
        <v>1.3939999999999999</v>
      </c>
      <c r="C236" s="12">
        <v>8.0500000000000007</v>
      </c>
      <c r="D236" s="12">
        <f t="shared" si="3"/>
        <v>13.777372883787663</v>
      </c>
    </row>
    <row r="237" spans="1:4" x14ac:dyDescent="0.2">
      <c r="A237" s="13">
        <v>33725</v>
      </c>
      <c r="B237" s="26">
        <v>1.397</v>
      </c>
      <c r="C237" s="12">
        <v>8.41</v>
      </c>
      <c r="D237" s="12">
        <f t="shared" si="3"/>
        <v>14.36259438797423</v>
      </c>
    </row>
    <row r="238" spans="1:4" x14ac:dyDescent="0.2">
      <c r="A238" s="13">
        <v>33756</v>
      </c>
      <c r="B238" s="26">
        <v>1.401</v>
      </c>
      <c r="C238" s="12">
        <v>8.64</v>
      </c>
      <c r="D238" s="12">
        <f t="shared" si="3"/>
        <v>14.713260128479657</v>
      </c>
    </row>
    <row r="239" spans="1:4" x14ac:dyDescent="0.2">
      <c r="A239" s="13">
        <v>33786</v>
      </c>
      <c r="B239" s="26">
        <v>1.405</v>
      </c>
      <c r="C239" s="12">
        <v>8.57</v>
      </c>
      <c r="D239" s="12">
        <f t="shared" si="3"/>
        <v>14.552506562277582</v>
      </c>
    </row>
    <row r="240" spans="1:4" x14ac:dyDescent="0.2">
      <c r="A240" s="13">
        <v>33817</v>
      </c>
      <c r="B240" s="26">
        <v>1.4079999999999999</v>
      </c>
      <c r="C240" s="12">
        <v>8.6</v>
      </c>
      <c r="D240" s="12">
        <f t="shared" si="3"/>
        <v>14.572333522727275</v>
      </c>
    </row>
    <row r="241" spans="1:4" x14ac:dyDescent="0.2">
      <c r="A241" s="13">
        <v>33848</v>
      </c>
      <c r="B241" s="26">
        <v>1.411</v>
      </c>
      <c r="C241" s="12">
        <v>8.6199999999999992</v>
      </c>
      <c r="D241" s="12">
        <f t="shared" si="3"/>
        <v>14.575167625797306</v>
      </c>
    </row>
    <row r="242" spans="1:4" x14ac:dyDescent="0.2">
      <c r="A242" s="13">
        <v>33878</v>
      </c>
      <c r="B242" s="26">
        <v>1.417</v>
      </c>
      <c r="C242" s="12">
        <v>8.4700000000000006</v>
      </c>
      <c r="D242" s="12">
        <f t="shared" si="3"/>
        <v>14.26089775582216</v>
      </c>
    </row>
    <row r="243" spans="1:4" x14ac:dyDescent="0.2">
      <c r="A243" s="13">
        <v>33909</v>
      </c>
      <c r="B243" s="26">
        <v>1.421</v>
      </c>
      <c r="C243" s="12">
        <v>8.16</v>
      </c>
      <c r="D243" s="12">
        <f t="shared" si="3"/>
        <v>13.700278226600984</v>
      </c>
    </row>
    <row r="244" spans="1:4" x14ac:dyDescent="0.2">
      <c r="A244" s="13">
        <v>33939</v>
      </c>
      <c r="B244" s="26">
        <v>1.423</v>
      </c>
      <c r="C244" s="12">
        <v>7.87</v>
      </c>
      <c r="D244" s="12">
        <f t="shared" si="3"/>
        <v>13.194809922698523</v>
      </c>
    </row>
    <row r="245" spans="1:4" x14ac:dyDescent="0.2">
      <c r="A245" s="13">
        <v>33970</v>
      </c>
      <c r="B245" s="26">
        <v>1.4279999999999999</v>
      </c>
      <c r="C245" s="12">
        <v>7.75</v>
      </c>
      <c r="D245" s="12">
        <f t="shared" ref="D245:D308" si="4">C245*$B$521/B245</f>
        <v>12.948122549019608</v>
      </c>
    </row>
    <row r="246" spans="1:4" x14ac:dyDescent="0.2">
      <c r="A246" s="13">
        <v>34001</v>
      </c>
      <c r="B246" s="26">
        <v>1.431</v>
      </c>
      <c r="C246" s="12">
        <v>7.81</v>
      </c>
      <c r="D246" s="12">
        <f t="shared" si="4"/>
        <v>13.021011013277427</v>
      </c>
    </row>
    <row r="247" spans="1:4" x14ac:dyDescent="0.2">
      <c r="A247" s="13">
        <v>34029</v>
      </c>
      <c r="B247" s="26">
        <v>1.4330000000000001</v>
      </c>
      <c r="C247" s="12">
        <v>7.81</v>
      </c>
      <c r="D247" s="12">
        <f t="shared" si="4"/>
        <v>13.002837934403349</v>
      </c>
    </row>
    <row r="248" spans="1:4" x14ac:dyDescent="0.2">
      <c r="A248" s="13">
        <v>34060</v>
      </c>
      <c r="B248" s="26">
        <v>1.4379999999999999</v>
      </c>
      <c r="C248" s="12">
        <v>8.14</v>
      </c>
      <c r="D248" s="12">
        <f t="shared" si="4"/>
        <v>13.505131738525732</v>
      </c>
    </row>
    <row r="249" spans="1:4" x14ac:dyDescent="0.2">
      <c r="A249" s="13">
        <v>34090</v>
      </c>
      <c r="B249" s="26">
        <v>1.4419999999999999</v>
      </c>
      <c r="C249" s="12">
        <v>8.57</v>
      </c>
      <c r="D249" s="12">
        <f t="shared" si="4"/>
        <v>14.179106601941749</v>
      </c>
    </row>
    <row r="250" spans="1:4" x14ac:dyDescent="0.2">
      <c r="A250" s="13">
        <v>34121</v>
      </c>
      <c r="B250" s="26">
        <v>1.4430000000000001</v>
      </c>
      <c r="C250" s="12">
        <v>8.75</v>
      </c>
      <c r="D250" s="12">
        <f t="shared" si="4"/>
        <v>14.466884961884961</v>
      </c>
    </row>
    <row r="251" spans="1:4" x14ac:dyDescent="0.2">
      <c r="A251" s="13">
        <v>34151</v>
      </c>
      <c r="B251" s="26">
        <v>1.4450000000000001</v>
      </c>
      <c r="C251" s="12">
        <v>8.74</v>
      </c>
      <c r="D251" s="12">
        <f t="shared" si="4"/>
        <v>14.430350892733564</v>
      </c>
    </row>
    <row r="252" spans="1:4" x14ac:dyDescent="0.2">
      <c r="A252" s="13">
        <v>34182</v>
      </c>
      <c r="B252" s="26">
        <v>1.448</v>
      </c>
      <c r="C252" s="12">
        <v>8.74</v>
      </c>
      <c r="D252" s="12">
        <f t="shared" si="4"/>
        <v>14.40045375690608</v>
      </c>
    </row>
    <row r="253" spans="1:4" x14ac:dyDescent="0.2">
      <c r="A253" s="13">
        <v>34213</v>
      </c>
      <c r="B253" s="26">
        <v>1.45</v>
      </c>
      <c r="C253" s="12">
        <v>8.8000000000000007</v>
      </c>
      <c r="D253" s="12">
        <f t="shared" si="4"/>
        <v>14.479313655172414</v>
      </c>
    </row>
    <row r="254" spans="1:4" x14ac:dyDescent="0.2">
      <c r="A254" s="13">
        <v>34243</v>
      </c>
      <c r="B254" s="26">
        <v>1.456</v>
      </c>
      <c r="C254" s="12">
        <v>8.77</v>
      </c>
      <c r="D254" s="12">
        <f t="shared" si="4"/>
        <v>14.370488269230767</v>
      </c>
    </row>
    <row r="255" spans="1:4" x14ac:dyDescent="0.2">
      <c r="A255" s="13">
        <v>34274</v>
      </c>
      <c r="B255" s="26">
        <v>1.46</v>
      </c>
      <c r="C255" s="12">
        <v>8.2200000000000006</v>
      </c>
      <c r="D255" s="12">
        <f t="shared" si="4"/>
        <v>13.432358301369865</v>
      </c>
    </row>
    <row r="256" spans="1:4" x14ac:dyDescent="0.2">
      <c r="A256" s="13">
        <v>34304</v>
      </c>
      <c r="B256" s="26">
        <v>1.4630000000000001</v>
      </c>
      <c r="C256" s="12">
        <v>7.92</v>
      </c>
      <c r="D256" s="12">
        <f t="shared" si="4"/>
        <v>12.915587368421052</v>
      </c>
    </row>
    <row r="257" spans="1:4" x14ac:dyDescent="0.2">
      <c r="A257" s="13">
        <v>34335</v>
      </c>
      <c r="B257" s="26">
        <v>1.4630000000000001</v>
      </c>
      <c r="C257" s="12">
        <v>7.76</v>
      </c>
      <c r="D257" s="12">
        <f t="shared" si="4"/>
        <v>12.654666411483253</v>
      </c>
    </row>
    <row r="258" spans="1:4" x14ac:dyDescent="0.2">
      <c r="A258" s="13">
        <v>34366</v>
      </c>
      <c r="B258" s="26">
        <v>1.4670000000000001</v>
      </c>
      <c r="C258" s="12">
        <v>7.86</v>
      </c>
      <c r="D258" s="12">
        <f t="shared" si="4"/>
        <v>12.782792474437629</v>
      </c>
    </row>
    <row r="259" spans="1:4" x14ac:dyDescent="0.2">
      <c r="A259" s="13">
        <v>34394</v>
      </c>
      <c r="B259" s="26">
        <v>1.4710000000000001</v>
      </c>
      <c r="C259" s="12">
        <v>8.1</v>
      </c>
      <c r="D259" s="12">
        <f t="shared" si="4"/>
        <v>13.137285927940175</v>
      </c>
    </row>
    <row r="260" spans="1:4" x14ac:dyDescent="0.2">
      <c r="A260" s="13">
        <v>34425</v>
      </c>
      <c r="B260" s="26">
        <v>1.472</v>
      </c>
      <c r="C260" s="12">
        <v>8.32</v>
      </c>
      <c r="D260" s="12">
        <f t="shared" si="4"/>
        <v>13.484933913043481</v>
      </c>
    </row>
    <row r="261" spans="1:4" x14ac:dyDescent="0.2">
      <c r="A261" s="13">
        <v>34455</v>
      </c>
      <c r="B261" s="26">
        <v>1.4750000000000001</v>
      </c>
      <c r="C261" s="12">
        <v>8.5500000000000007</v>
      </c>
      <c r="D261" s="12">
        <f t="shared" si="4"/>
        <v>13.829529355932204</v>
      </c>
    </row>
    <row r="262" spans="1:4" x14ac:dyDescent="0.2">
      <c r="A262" s="13">
        <v>34486</v>
      </c>
      <c r="B262" s="26">
        <v>1.4790000000000001</v>
      </c>
      <c r="C262" s="12">
        <v>8.7899999999999991</v>
      </c>
      <c r="D262" s="12">
        <f t="shared" si="4"/>
        <v>14.179274401622717</v>
      </c>
    </row>
    <row r="263" spans="1:4" x14ac:dyDescent="0.2">
      <c r="A263" s="13">
        <v>34516</v>
      </c>
      <c r="B263" s="26">
        <v>1.484</v>
      </c>
      <c r="C263" s="12">
        <v>8.82</v>
      </c>
      <c r="D263" s="12">
        <f t="shared" si="4"/>
        <v>14.179730943396228</v>
      </c>
    </row>
    <row r="264" spans="1:4" x14ac:dyDescent="0.2">
      <c r="A264" s="13">
        <v>34547</v>
      </c>
      <c r="B264" s="26">
        <v>1.49</v>
      </c>
      <c r="C264" s="12">
        <v>8.8699999999999992</v>
      </c>
      <c r="D264" s="12">
        <f t="shared" si="4"/>
        <v>14.202691624161073</v>
      </c>
    </row>
    <row r="265" spans="1:4" x14ac:dyDescent="0.2">
      <c r="A265" s="13">
        <v>34578</v>
      </c>
      <c r="B265" s="26">
        <v>1.4930000000000001</v>
      </c>
      <c r="C265" s="12">
        <v>8.85</v>
      </c>
      <c r="D265" s="12">
        <f t="shared" si="4"/>
        <v>14.142193302076356</v>
      </c>
    </row>
    <row r="266" spans="1:4" x14ac:dyDescent="0.2">
      <c r="A266" s="13">
        <v>34608</v>
      </c>
      <c r="B266" s="26">
        <v>1.494</v>
      </c>
      <c r="C266" s="12">
        <v>8.58</v>
      </c>
      <c r="D266" s="12">
        <f t="shared" si="4"/>
        <v>13.701559357429719</v>
      </c>
    </row>
    <row r="267" spans="1:4" x14ac:dyDescent="0.2">
      <c r="A267" s="13">
        <v>34639</v>
      </c>
      <c r="B267" s="26">
        <v>1.498</v>
      </c>
      <c r="C267" s="12">
        <v>8.31</v>
      </c>
      <c r="D267" s="12">
        <f t="shared" si="4"/>
        <v>13.234956448598131</v>
      </c>
    </row>
    <row r="268" spans="1:4" x14ac:dyDescent="0.2">
      <c r="A268" s="13">
        <v>34669</v>
      </c>
      <c r="B268" s="26">
        <v>1.5009999999999999</v>
      </c>
      <c r="C268" s="12">
        <v>8.08</v>
      </c>
      <c r="D268" s="12">
        <f t="shared" si="4"/>
        <v>12.842925836109261</v>
      </c>
    </row>
    <row r="269" spans="1:4" x14ac:dyDescent="0.2">
      <c r="A269" s="13">
        <v>34700</v>
      </c>
      <c r="B269" s="26">
        <v>1.5049999999999999</v>
      </c>
      <c r="C269" s="12">
        <v>7.85</v>
      </c>
      <c r="D269" s="12">
        <f t="shared" si="4"/>
        <v>12.444185116279069</v>
      </c>
    </row>
    <row r="270" spans="1:4" x14ac:dyDescent="0.2">
      <c r="A270" s="13">
        <v>34731</v>
      </c>
      <c r="B270" s="26">
        <v>1.5089999999999999</v>
      </c>
      <c r="C270" s="12">
        <v>8.01</v>
      </c>
      <c r="D270" s="12">
        <f t="shared" si="4"/>
        <v>12.664165646123262</v>
      </c>
    </row>
    <row r="271" spans="1:4" x14ac:dyDescent="0.2">
      <c r="A271" s="13">
        <v>34759</v>
      </c>
      <c r="B271" s="26">
        <v>1.512</v>
      </c>
      <c r="C271" s="12">
        <v>8.14</v>
      </c>
      <c r="D271" s="12">
        <f t="shared" si="4"/>
        <v>12.844166296296297</v>
      </c>
    </row>
    <row r="272" spans="1:4" x14ac:dyDescent="0.2">
      <c r="A272" s="13">
        <v>34790</v>
      </c>
      <c r="B272" s="26">
        <v>1.518</v>
      </c>
      <c r="C272" s="12">
        <v>8.41</v>
      </c>
      <c r="D272" s="12">
        <f t="shared" si="4"/>
        <v>13.217749907773385</v>
      </c>
    </row>
    <row r="273" spans="1:4" x14ac:dyDescent="0.2">
      <c r="A273" s="13">
        <v>34820</v>
      </c>
      <c r="B273" s="26">
        <v>1.5209999999999999</v>
      </c>
      <c r="C273" s="12">
        <v>8.5299999999999994</v>
      </c>
      <c r="D273" s="12">
        <f t="shared" si="4"/>
        <v>13.379907876397107</v>
      </c>
    </row>
    <row r="274" spans="1:4" x14ac:dyDescent="0.2">
      <c r="A274" s="13">
        <v>34851</v>
      </c>
      <c r="B274" s="26">
        <v>1.524</v>
      </c>
      <c r="C274" s="12">
        <v>8.7200000000000006</v>
      </c>
      <c r="D274" s="12">
        <f t="shared" si="4"/>
        <v>13.651011233595801</v>
      </c>
    </row>
    <row r="275" spans="1:4" x14ac:dyDescent="0.2">
      <c r="A275" s="13">
        <v>34881</v>
      </c>
      <c r="B275" s="26">
        <v>1.526</v>
      </c>
      <c r="C275" s="12">
        <v>8.8000000000000007</v>
      </c>
      <c r="D275" s="12">
        <f t="shared" si="4"/>
        <v>13.758194495412845</v>
      </c>
    </row>
    <row r="276" spans="1:4" x14ac:dyDescent="0.2">
      <c r="A276" s="13">
        <v>34912</v>
      </c>
      <c r="B276" s="26">
        <v>1.5289999999999999</v>
      </c>
      <c r="C276" s="12">
        <v>8.7799999999999994</v>
      </c>
      <c r="D276" s="12">
        <f t="shared" si="4"/>
        <v>13.699992727272727</v>
      </c>
    </row>
    <row r="277" spans="1:4" x14ac:dyDescent="0.2">
      <c r="A277" s="13">
        <v>34943</v>
      </c>
      <c r="B277" s="26">
        <v>1.5309999999999999</v>
      </c>
      <c r="C277" s="12">
        <v>8.57</v>
      </c>
      <c r="D277" s="12">
        <f t="shared" si="4"/>
        <v>13.354847629000655</v>
      </c>
    </row>
    <row r="278" spans="1:4" x14ac:dyDescent="0.2">
      <c r="A278" s="13">
        <v>34973</v>
      </c>
      <c r="B278" s="26">
        <v>1.5349999999999999</v>
      </c>
      <c r="C278" s="12">
        <v>8.65</v>
      </c>
      <c r="D278" s="12">
        <f t="shared" si="4"/>
        <v>13.444387882736159</v>
      </c>
    </row>
    <row r="279" spans="1:4" x14ac:dyDescent="0.2">
      <c r="A279" s="13">
        <v>35004</v>
      </c>
      <c r="B279" s="26">
        <v>1.5369999999999999</v>
      </c>
      <c r="C279" s="12">
        <v>8.26</v>
      </c>
      <c r="D279" s="12">
        <f t="shared" si="4"/>
        <v>12.82151916720885</v>
      </c>
    </row>
    <row r="280" spans="1:4" x14ac:dyDescent="0.2">
      <c r="A280" s="13">
        <v>35034</v>
      </c>
      <c r="B280" s="26">
        <v>1.5389999999999999</v>
      </c>
      <c r="C280" s="12">
        <v>8.02</v>
      </c>
      <c r="D280" s="12">
        <f t="shared" si="4"/>
        <v>12.432803066926576</v>
      </c>
    </row>
    <row r="281" spans="1:4" x14ac:dyDescent="0.2">
      <c r="A281" s="13">
        <v>35065</v>
      </c>
      <c r="B281" s="26">
        <v>1.5469999999999999</v>
      </c>
      <c r="C281" s="12">
        <v>7.75</v>
      </c>
      <c r="D281" s="12">
        <f t="shared" si="4"/>
        <v>11.952113122171946</v>
      </c>
    </row>
    <row r="282" spans="1:4" x14ac:dyDescent="0.2">
      <c r="A282" s="13">
        <v>35096</v>
      </c>
      <c r="B282" s="26">
        <v>1.55</v>
      </c>
      <c r="C282" s="12">
        <v>7.81</v>
      </c>
      <c r="D282" s="12">
        <f t="shared" si="4"/>
        <v>12.021333393548385</v>
      </c>
    </row>
    <row r="283" spans="1:4" x14ac:dyDescent="0.2">
      <c r="A283" s="13">
        <v>35125</v>
      </c>
      <c r="B283" s="26">
        <v>1.5549999999999999</v>
      </c>
      <c r="C283" s="12">
        <v>8.09</v>
      </c>
      <c r="D283" s="12">
        <f t="shared" si="4"/>
        <v>12.412276295819936</v>
      </c>
    </row>
    <row r="284" spans="1:4" x14ac:dyDescent="0.2">
      <c r="A284" s="13">
        <v>35156</v>
      </c>
      <c r="B284" s="26">
        <v>1.5609999999999999</v>
      </c>
      <c r="C284" s="12">
        <v>8.24</v>
      </c>
      <c r="D284" s="12">
        <f t="shared" si="4"/>
        <v>12.593823856502242</v>
      </c>
    </row>
    <row r="285" spans="1:4" x14ac:dyDescent="0.2">
      <c r="A285" s="13">
        <v>35186</v>
      </c>
      <c r="B285" s="26">
        <v>1.5640000000000001</v>
      </c>
      <c r="C285" s="12">
        <v>8.5399999999999991</v>
      </c>
      <c r="D285" s="12">
        <f t="shared" si="4"/>
        <v>13.027300409207161</v>
      </c>
    </row>
    <row r="286" spans="1:4" x14ac:dyDescent="0.2">
      <c r="A286" s="13">
        <v>35217</v>
      </c>
      <c r="B286" s="26">
        <v>1.5669999999999999</v>
      </c>
      <c r="C286" s="12">
        <v>8.65</v>
      </c>
      <c r="D286" s="12">
        <f t="shared" si="4"/>
        <v>13.169837523931079</v>
      </c>
    </row>
    <row r="287" spans="1:4" x14ac:dyDescent="0.2">
      <c r="A287" s="13">
        <v>35247</v>
      </c>
      <c r="B287" s="26">
        <v>1.57</v>
      </c>
      <c r="C287" s="12">
        <v>8.73</v>
      </c>
      <c r="D287" s="12">
        <f t="shared" si="4"/>
        <v>13.2662414522293</v>
      </c>
    </row>
    <row r="288" spans="1:4" x14ac:dyDescent="0.2">
      <c r="A288" s="13">
        <v>35278</v>
      </c>
      <c r="B288" s="26">
        <v>1.5720000000000001</v>
      </c>
      <c r="C288" s="12">
        <v>8.86</v>
      </c>
      <c r="D288" s="12">
        <f t="shared" si="4"/>
        <v>13.446661933842238</v>
      </c>
    </row>
    <row r="289" spans="1:4" x14ac:dyDescent="0.2">
      <c r="A289" s="13">
        <v>35309</v>
      </c>
      <c r="B289" s="26">
        <v>1.577</v>
      </c>
      <c r="C289" s="12">
        <v>8.7899999999999991</v>
      </c>
      <c r="D289" s="12">
        <f t="shared" si="4"/>
        <v>13.298127355738744</v>
      </c>
    </row>
    <row r="290" spans="1:4" x14ac:dyDescent="0.2">
      <c r="A290" s="13">
        <v>35339</v>
      </c>
      <c r="B290" s="26">
        <v>1.5820000000000001</v>
      </c>
      <c r="C290" s="12">
        <v>8.67</v>
      </c>
      <c r="D290" s="12">
        <f t="shared" si="4"/>
        <v>13.075127256637167</v>
      </c>
    </row>
    <row r="291" spans="1:4" x14ac:dyDescent="0.2">
      <c r="A291" s="13">
        <v>35370</v>
      </c>
      <c r="B291" s="26">
        <v>1.587</v>
      </c>
      <c r="C291" s="12">
        <v>8.25</v>
      </c>
      <c r="D291" s="12">
        <f t="shared" si="4"/>
        <v>12.402531190926275</v>
      </c>
    </row>
    <row r="292" spans="1:4" x14ac:dyDescent="0.2">
      <c r="A292" s="13">
        <v>35400</v>
      </c>
      <c r="B292" s="26">
        <v>1.591</v>
      </c>
      <c r="C292" s="12">
        <v>7.99</v>
      </c>
      <c r="D292" s="12">
        <f t="shared" si="4"/>
        <v>11.981464512884978</v>
      </c>
    </row>
    <row r="293" spans="1:4" x14ac:dyDescent="0.2">
      <c r="A293" s="13">
        <v>35431</v>
      </c>
      <c r="B293" s="26">
        <v>1.5940000000000001</v>
      </c>
      <c r="C293" s="12">
        <v>7.87</v>
      </c>
      <c r="D293" s="12">
        <f t="shared" si="4"/>
        <v>11.779306474278544</v>
      </c>
    </row>
    <row r="294" spans="1:4" x14ac:dyDescent="0.2">
      <c r="A294" s="13">
        <v>35462</v>
      </c>
      <c r="B294" s="26">
        <v>1.597</v>
      </c>
      <c r="C294" s="12">
        <v>7.98</v>
      </c>
      <c r="D294" s="12">
        <f t="shared" si="4"/>
        <v>11.921510381966188</v>
      </c>
    </row>
    <row r="295" spans="1:4" x14ac:dyDescent="0.2">
      <c r="A295" s="13">
        <v>35490</v>
      </c>
      <c r="B295" s="26">
        <v>1.5980000000000001</v>
      </c>
      <c r="C295" s="12">
        <v>8.24</v>
      </c>
      <c r="D295" s="12">
        <f t="shared" si="4"/>
        <v>12.302227183979975</v>
      </c>
    </row>
    <row r="296" spans="1:4" x14ac:dyDescent="0.2">
      <c r="A296" s="13">
        <v>35521</v>
      </c>
      <c r="B296" s="26">
        <v>1.599</v>
      </c>
      <c r="C296" s="12">
        <v>8.3800000000000008</v>
      </c>
      <c r="D296" s="12">
        <f t="shared" si="4"/>
        <v>12.503421188242655</v>
      </c>
    </row>
    <row r="297" spans="1:4" x14ac:dyDescent="0.2">
      <c r="A297" s="13">
        <v>35551</v>
      </c>
      <c r="B297" s="26">
        <v>1.599</v>
      </c>
      <c r="C297" s="12">
        <v>8.65</v>
      </c>
      <c r="D297" s="12">
        <f t="shared" si="4"/>
        <v>12.906276047529708</v>
      </c>
    </row>
    <row r="298" spans="1:4" x14ac:dyDescent="0.2">
      <c r="A298" s="13">
        <v>35582</v>
      </c>
      <c r="B298" s="26">
        <v>1.6020000000000001</v>
      </c>
      <c r="C298" s="12">
        <v>8.91</v>
      </c>
      <c r="D298" s="12">
        <f t="shared" si="4"/>
        <v>13.269314831460672</v>
      </c>
    </row>
    <row r="299" spans="1:4" x14ac:dyDescent="0.2">
      <c r="A299" s="13">
        <v>35612</v>
      </c>
      <c r="B299" s="26">
        <v>1.6040000000000001</v>
      </c>
      <c r="C299" s="12">
        <v>8.74</v>
      </c>
      <c r="D299" s="12">
        <f t="shared" si="4"/>
        <v>12.999910872817956</v>
      </c>
    </row>
    <row r="300" spans="1:4" x14ac:dyDescent="0.2">
      <c r="A300" s="13">
        <v>35643</v>
      </c>
      <c r="B300" s="26">
        <v>1.6080000000000001</v>
      </c>
      <c r="C300" s="12">
        <v>8.8000000000000007</v>
      </c>
      <c r="D300" s="12">
        <f t="shared" si="4"/>
        <v>13.056595024875621</v>
      </c>
    </row>
    <row r="301" spans="1:4" x14ac:dyDescent="0.2">
      <c r="A301" s="13">
        <v>35674</v>
      </c>
      <c r="B301" s="26">
        <v>1.6120000000000001</v>
      </c>
      <c r="C301" s="12">
        <v>8.75</v>
      </c>
      <c r="D301" s="12">
        <f t="shared" si="4"/>
        <v>12.950195409429279</v>
      </c>
    </row>
    <row r="302" spans="1:4" x14ac:dyDescent="0.2">
      <c r="A302" s="13">
        <v>35704</v>
      </c>
      <c r="B302" s="26">
        <v>1.615</v>
      </c>
      <c r="C302" s="12">
        <v>8.59</v>
      </c>
      <c r="D302" s="12">
        <f t="shared" si="4"/>
        <v>12.689775628482973</v>
      </c>
    </row>
    <row r="303" spans="1:4" x14ac:dyDescent="0.2">
      <c r="A303" s="13">
        <v>35735</v>
      </c>
      <c r="B303" s="26">
        <v>1.617</v>
      </c>
      <c r="C303" s="12">
        <v>8.25</v>
      </c>
      <c r="D303" s="12">
        <f t="shared" si="4"/>
        <v>12.172428571428572</v>
      </c>
    </row>
    <row r="304" spans="1:4" x14ac:dyDescent="0.2">
      <c r="A304" s="13">
        <v>35765</v>
      </c>
      <c r="B304" s="26">
        <v>1.6180000000000001</v>
      </c>
      <c r="C304" s="12">
        <v>8.0299999999999994</v>
      </c>
      <c r="D304" s="12">
        <f t="shared" si="4"/>
        <v>11.840507960444993</v>
      </c>
    </row>
    <row r="305" spans="1:4" x14ac:dyDescent="0.2">
      <c r="A305" s="13">
        <v>35796</v>
      </c>
      <c r="B305" s="26">
        <v>1.62</v>
      </c>
      <c r="C305" s="12">
        <v>7.87</v>
      </c>
      <c r="D305" s="12">
        <f t="shared" si="4"/>
        <v>11.590255876543209</v>
      </c>
    </row>
    <row r="306" spans="1:4" x14ac:dyDescent="0.2">
      <c r="A306" s="13">
        <v>35827</v>
      </c>
      <c r="B306" s="26">
        <v>1.62</v>
      </c>
      <c r="C306" s="12">
        <v>7.97</v>
      </c>
      <c r="D306" s="12">
        <f t="shared" si="4"/>
        <v>11.737527234567901</v>
      </c>
    </row>
    <row r="307" spans="1:4" x14ac:dyDescent="0.2">
      <c r="A307" s="13">
        <v>35855</v>
      </c>
      <c r="B307" s="26">
        <v>1.62</v>
      </c>
      <c r="C307" s="12">
        <v>8.01</v>
      </c>
      <c r="D307" s="12">
        <f t="shared" si="4"/>
        <v>11.796435777777777</v>
      </c>
    </row>
    <row r="308" spans="1:4" x14ac:dyDescent="0.2">
      <c r="A308" s="13">
        <v>35886</v>
      </c>
      <c r="B308" s="26">
        <v>1.6220000000000001</v>
      </c>
      <c r="C308" s="12">
        <v>8.23</v>
      </c>
      <c r="D308" s="12">
        <f t="shared" si="4"/>
        <v>12.105487718865598</v>
      </c>
    </row>
    <row r="309" spans="1:4" x14ac:dyDescent="0.2">
      <c r="A309" s="13">
        <v>35916</v>
      </c>
      <c r="B309" s="26">
        <v>1.6259999999999999</v>
      </c>
      <c r="C309" s="12">
        <v>8.49</v>
      </c>
      <c r="D309" s="12">
        <f t="shared" ref="D309:D372" si="5">C309*$B$521/B309</f>
        <v>12.457200516605168</v>
      </c>
    </row>
    <row r="310" spans="1:4" x14ac:dyDescent="0.2">
      <c r="A310" s="13">
        <v>35947</v>
      </c>
      <c r="B310" s="26">
        <v>1.6279999999999999</v>
      </c>
      <c r="C310" s="12">
        <v>8.5299999999999994</v>
      </c>
      <c r="D310" s="12">
        <f t="shared" si="5"/>
        <v>12.500515896805897</v>
      </c>
    </row>
    <row r="311" spans="1:4" x14ac:dyDescent="0.2">
      <c r="A311" s="13">
        <v>35977</v>
      </c>
      <c r="B311" s="26">
        <v>1.6319999999999999</v>
      </c>
      <c r="C311" s="12">
        <v>8.58</v>
      </c>
      <c r="D311" s="12">
        <f t="shared" si="5"/>
        <v>12.542971617647058</v>
      </c>
    </row>
    <row r="312" spans="1:4" x14ac:dyDescent="0.2">
      <c r="A312" s="13">
        <v>36008</v>
      </c>
      <c r="B312" s="26">
        <v>1.6339999999999999</v>
      </c>
      <c r="C312" s="12">
        <v>8.57</v>
      </c>
      <c r="D312" s="12">
        <f t="shared" si="5"/>
        <v>12.513018188494494</v>
      </c>
    </row>
    <row r="313" spans="1:4" x14ac:dyDescent="0.2">
      <c r="A313" s="13">
        <v>36039</v>
      </c>
      <c r="B313" s="26">
        <v>1.635</v>
      </c>
      <c r="C313" s="12">
        <v>8.43</v>
      </c>
      <c r="D313" s="12">
        <f t="shared" si="5"/>
        <v>12.301076623853211</v>
      </c>
    </row>
    <row r="314" spans="1:4" x14ac:dyDescent="0.2">
      <c r="A314" s="13">
        <v>36069</v>
      </c>
      <c r="B314" s="26">
        <v>1.639</v>
      </c>
      <c r="C314" s="12">
        <v>8.25</v>
      </c>
      <c r="D314" s="12">
        <f t="shared" si="5"/>
        <v>12.009040268456376</v>
      </c>
    </row>
    <row r="315" spans="1:4" x14ac:dyDescent="0.2">
      <c r="A315" s="13">
        <v>36100</v>
      </c>
      <c r="B315" s="26">
        <v>1.641</v>
      </c>
      <c r="C315" s="12">
        <v>8.0399999999999991</v>
      </c>
      <c r="D315" s="12">
        <f t="shared" si="5"/>
        <v>11.689091919561241</v>
      </c>
    </row>
    <row r="316" spans="1:4" x14ac:dyDescent="0.2">
      <c r="A316" s="13">
        <v>36130</v>
      </c>
      <c r="B316" s="26">
        <v>1.6439999999999999</v>
      </c>
      <c r="C316" s="12">
        <v>7.92</v>
      </c>
      <c r="D316" s="12">
        <f t="shared" si="5"/>
        <v>11.493615766423359</v>
      </c>
    </row>
    <row r="317" spans="1:4" x14ac:dyDescent="0.2">
      <c r="A317" s="13">
        <v>36161</v>
      </c>
      <c r="B317" s="26">
        <v>1.647</v>
      </c>
      <c r="C317" s="12">
        <v>7.58</v>
      </c>
      <c r="D317" s="12">
        <f t="shared" si="5"/>
        <v>10.980166168791742</v>
      </c>
    </row>
    <row r="318" spans="1:4" x14ac:dyDescent="0.2">
      <c r="A318" s="13">
        <v>36192</v>
      </c>
      <c r="B318" s="26">
        <v>1.647</v>
      </c>
      <c r="C318" s="12">
        <v>7.92</v>
      </c>
      <c r="D318" s="12">
        <f t="shared" si="5"/>
        <v>11.472680218579235</v>
      </c>
    </row>
    <row r="319" spans="1:4" x14ac:dyDescent="0.2">
      <c r="A319" s="13">
        <v>36220</v>
      </c>
      <c r="B319" s="26">
        <v>1.6479999999999999</v>
      </c>
      <c r="C319" s="12">
        <v>7.9</v>
      </c>
      <c r="D319" s="12">
        <f t="shared" si="5"/>
        <v>11.436764805825245</v>
      </c>
    </row>
    <row r="320" spans="1:4" x14ac:dyDescent="0.2">
      <c r="A320" s="13">
        <v>36251</v>
      </c>
      <c r="B320" s="26">
        <v>1.659</v>
      </c>
      <c r="C320" s="12">
        <v>8.09</v>
      </c>
      <c r="D320" s="12">
        <f t="shared" si="5"/>
        <v>11.634170970464135</v>
      </c>
    </row>
    <row r="321" spans="1:4" x14ac:dyDescent="0.2">
      <c r="A321" s="13">
        <v>36281</v>
      </c>
      <c r="B321" s="26">
        <v>1.66</v>
      </c>
      <c r="C321" s="12">
        <v>8.27</v>
      </c>
      <c r="D321" s="12">
        <f t="shared" si="5"/>
        <v>11.885863204819277</v>
      </c>
    </row>
    <row r="322" spans="1:4" x14ac:dyDescent="0.2">
      <c r="A322" s="13">
        <v>36312</v>
      </c>
      <c r="B322" s="26">
        <v>1.66</v>
      </c>
      <c r="C322" s="12">
        <v>8.43</v>
      </c>
      <c r="D322" s="12">
        <f t="shared" si="5"/>
        <v>12.115819445783133</v>
      </c>
    </row>
    <row r="323" spans="1:4" x14ac:dyDescent="0.2">
      <c r="A323" s="13">
        <v>36342</v>
      </c>
      <c r="B323" s="26">
        <v>1.667</v>
      </c>
      <c r="C323" s="12">
        <v>8.49</v>
      </c>
      <c r="D323" s="12">
        <f t="shared" si="5"/>
        <v>12.150814661067788</v>
      </c>
    </row>
    <row r="324" spans="1:4" x14ac:dyDescent="0.2">
      <c r="A324" s="13">
        <v>36373</v>
      </c>
      <c r="B324" s="26">
        <v>1.671</v>
      </c>
      <c r="C324" s="12">
        <v>8.42</v>
      </c>
      <c r="D324" s="12">
        <f t="shared" si="5"/>
        <v>12.02178475164572</v>
      </c>
    </row>
    <row r="325" spans="1:4" x14ac:dyDescent="0.2">
      <c r="A325" s="13">
        <v>36404</v>
      </c>
      <c r="B325" s="26">
        <v>1.6779999999999999</v>
      </c>
      <c r="C325" s="12">
        <v>8.36</v>
      </c>
      <c r="D325" s="12">
        <f t="shared" si="5"/>
        <v>11.886325721096544</v>
      </c>
    </row>
    <row r="326" spans="1:4" x14ac:dyDescent="0.2">
      <c r="A326" s="13">
        <v>36434</v>
      </c>
      <c r="B326" s="26">
        <v>1.681</v>
      </c>
      <c r="C326" s="12">
        <v>8.3699999999999992</v>
      </c>
      <c r="D326" s="12">
        <f t="shared" si="5"/>
        <v>11.879305484830457</v>
      </c>
    </row>
    <row r="327" spans="1:4" x14ac:dyDescent="0.2">
      <c r="A327" s="13">
        <v>36465</v>
      </c>
      <c r="B327" s="26">
        <v>1.6839999999999999</v>
      </c>
      <c r="C327" s="12">
        <v>8.09</v>
      </c>
      <c r="D327" s="12">
        <f t="shared" si="5"/>
        <v>11.461454655581949</v>
      </c>
    </row>
    <row r="328" spans="1:4" x14ac:dyDescent="0.2">
      <c r="A328" s="13">
        <v>36495</v>
      </c>
      <c r="B328" s="26">
        <v>1.6879999999999999</v>
      </c>
      <c r="C328" s="12">
        <v>7.94</v>
      </c>
      <c r="D328" s="12">
        <f t="shared" si="5"/>
        <v>11.222286872037916</v>
      </c>
    </row>
    <row r="329" spans="1:4" x14ac:dyDescent="0.2">
      <c r="A329" s="13">
        <v>36526</v>
      </c>
      <c r="B329" s="26">
        <v>1.6930000000000001</v>
      </c>
      <c r="C329" s="12">
        <v>7.66</v>
      </c>
      <c r="D329" s="12">
        <f t="shared" si="5"/>
        <v>10.794564300059067</v>
      </c>
    </row>
    <row r="330" spans="1:4" x14ac:dyDescent="0.2">
      <c r="A330" s="13">
        <v>36557</v>
      </c>
      <c r="B330" s="26">
        <v>1.7</v>
      </c>
      <c r="C330" s="12">
        <v>7.71</v>
      </c>
      <c r="D330" s="12">
        <f t="shared" si="5"/>
        <v>10.820286564705883</v>
      </c>
    </row>
    <row r="331" spans="1:4" x14ac:dyDescent="0.2">
      <c r="A331" s="13">
        <v>36586</v>
      </c>
      <c r="B331" s="26">
        <v>1.71</v>
      </c>
      <c r="C331" s="12">
        <v>8.09</v>
      </c>
      <c r="D331" s="12">
        <f t="shared" si="5"/>
        <v>11.287186923976609</v>
      </c>
    </row>
    <row r="332" spans="1:4" x14ac:dyDescent="0.2">
      <c r="A332" s="13">
        <v>36617</v>
      </c>
      <c r="B332" s="26">
        <v>1.7090000000000001</v>
      </c>
      <c r="C332" s="12">
        <v>8.15</v>
      </c>
      <c r="D332" s="12">
        <f t="shared" si="5"/>
        <v>11.377552603861908</v>
      </c>
    </row>
    <row r="333" spans="1:4" x14ac:dyDescent="0.2">
      <c r="A333" s="13">
        <v>36647</v>
      </c>
      <c r="B333" s="26">
        <v>1.712</v>
      </c>
      <c r="C333" s="12">
        <v>8.34</v>
      </c>
      <c r="D333" s="12">
        <f t="shared" si="5"/>
        <v>11.622394065420561</v>
      </c>
    </row>
    <row r="334" spans="1:4" x14ac:dyDescent="0.2">
      <c r="A334" s="13">
        <v>36678</v>
      </c>
      <c r="B334" s="26">
        <v>1.722</v>
      </c>
      <c r="C334" s="12">
        <v>8.56</v>
      </c>
      <c r="D334" s="12">
        <f t="shared" si="5"/>
        <v>11.859706016260164</v>
      </c>
    </row>
    <row r="335" spans="1:4" x14ac:dyDescent="0.2">
      <c r="A335" s="13">
        <v>36708</v>
      </c>
      <c r="B335" s="26">
        <v>1.7270000000000001</v>
      </c>
      <c r="C335" s="12">
        <v>8.61</v>
      </c>
      <c r="D335" s="12">
        <f t="shared" si="5"/>
        <v>11.894443288940357</v>
      </c>
    </row>
    <row r="336" spans="1:4" x14ac:dyDescent="0.2">
      <c r="A336" s="13">
        <v>36739</v>
      </c>
      <c r="B336" s="26">
        <v>1.7270000000000001</v>
      </c>
      <c r="C336" s="12">
        <v>8.6300000000000008</v>
      </c>
      <c r="D336" s="12">
        <f t="shared" si="5"/>
        <v>11.922072657788073</v>
      </c>
    </row>
    <row r="337" spans="1:4" x14ac:dyDescent="0.2">
      <c r="A337" s="13">
        <v>36770</v>
      </c>
      <c r="B337" s="26">
        <v>1.736</v>
      </c>
      <c r="C337" s="12">
        <v>8.51</v>
      </c>
      <c r="D337" s="12">
        <f t="shared" si="5"/>
        <v>11.695347903225807</v>
      </c>
    </row>
    <row r="338" spans="1:4" x14ac:dyDescent="0.2">
      <c r="A338" s="13">
        <v>36800</v>
      </c>
      <c r="B338" s="26">
        <v>1.7390000000000001</v>
      </c>
      <c r="C338" s="12">
        <v>8.49</v>
      </c>
      <c r="D338" s="12">
        <f t="shared" si="5"/>
        <v>11.647733202990224</v>
      </c>
    </row>
    <row r="339" spans="1:4" x14ac:dyDescent="0.2">
      <c r="A339" s="13">
        <v>36831</v>
      </c>
      <c r="B339" s="26">
        <v>1.742</v>
      </c>
      <c r="C339" s="12">
        <v>8.15</v>
      </c>
      <c r="D339" s="12">
        <f t="shared" si="5"/>
        <v>11.162019173363952</v>
      </c>
    </row>
    <row r="340" spans="1:4" x14ac:dyDescent="0.2">
      <c r="A340" s="13">
        <v>36861</v>
      </c>
      <c r="B340" s="26">
        <v>1.746</v>
      </c>
      <c r="C340" s="12">
        <v>7.82</v>
      </c>
      <c r="D340" s="12">
        <f t="shared" si="5"/>
        <v>10.685523894616265</v>
      </c>
    </row>
    <row r="341" spans="1:4" x14ac:dyDescent="0.2">
      <c r="A341" s="13">
        <v>36892</v>
      </c>
      <c r="B341" s="26">
        <v>1.756</v>
      </c>
      <c r="C341" s="12">
        <v>7.73</v>
      </c>
      <c r="D341" s="12">
        <f t="shared" si="5"/>
        <v>10.502393553530753</v>
      </c>
    </row>
    <row r="342" spans="1:4" x14ac:dyDescent="0.2">
      <c r="A342" s="13">
        <v>36923</v>
      </c>
      <c r="B342" s="26">
        <v>1.76</v>
      </c>
      <c r="C342" s="12">
        <v>8.0399999999999991</v>
      </c>
      <c r="D342" s="12">
        <f t="shared" si="5"/>
        <v>10.898749909090908</v>
      </c>
    </row>
    <row r="343" spans="1:4" x14ac:dyDescent="0.2">
      <c r="A343" s="13">
        <v>36951</v>
      </c>
      <c r="B343" s="26">
        <v>1.7609999999999999</v>
      </c>
      <c r="C343" s="12">
        <v>8.32</v>
      </c>
      <c r="D343" s="12">
        <f t="shared" si="5"/>
        <v>11.271903872799548</v>
      </c>
    </row>
    <row r="344" spans="1:4" x14ac:dyDescent="0.2">
      <c r="A344" s="13">
        <v>36982</v>
      </c>
      <c r="B344" s="26">
        <v>1.764</v>
      </c>
      <c r="C344" s="12">
        <v>8.4600000000000009</v>
      </c>
      <c r="D344" s="12">
        <f t="shared" si="5"/>
        <v>11.442082857142859</v>
      </c>
    </row>
    <row r="345" spans="1:4" x14ac:dyDescent="0.2">
      <c r="A345" s="13">
        <v>37012</v>
      </c>
      <c r="B345" s="26">
        <v>1.7729999999999999</v>
      </c>
      <c r="C345" s="12">
        <v>8.83</v>
      </c>
      <c r="D345" s="12">
        <f t="shared" si="5"/>
        <v>11.88188306824591</v>
      </c>
    </row>
    <row r="346" spans="1:4" x14ac:dyDescent="0.2">
      <c r="A346" s="13">
        <v>37043</v>
      </c>
      <c r="B346" s="26">
        <v>1.7769999999999999</v>
      </c>
      <c r="C346" s="12">
        <v>9.07</v>
      </c>
      <c r="D346" s="12">
        <f t="shared" si="5"/>
        <v>12.177360562746204</v>
      </c>
    </row>
    <row r="347" spans="1:4" x14ac:dyDescent="0.2">
      <c r="A347" s="13">
        <v>37073</v>
      </c>
      <c r="B347" s="26">
        <v>1.774</v>
      </c>
      <c r="C347" s="12">
        <v>9.0299999999999994</v>
      </c>
      <c r="D347" s="12">
        <f t="shared" si="5"/>
        <v>12.144158895152197</v>
      </c>
    </row>
    <row r="348" spans="1:4" x14ac:dyDescent="0.2">
      <c r="A348" s="13">
        <v>37104</v>
      </c>
      <c r="B348" s="26">
        <v>1.774</v>
      </c>
      <c r="C348" s="12">
        <v>9.01</v>
      </c>
      <c r="D348" s="12">
        <f t="shared" si="5"/>
        <v>12.117261533258173</v>
      </c>
    </row>
    <row r="349" spans="1:4" x14ac:dyDescent="0.2">
      <c r="A349" s="13">
        <v>37135</v>
      </c>
      <c r="B349" s="26">
        <v>1.7809999999999999</v>
      </c>
      <c r="C349" s="12">
        <v>8.92</v>
      </c>
      <c r="D349" s="12">
        <f t="shared" si="5"/>
        <v>11.949073733857384</v>
      </c>
    </row>
    <row r="350" spans="1:4" x14ac:dyDescent="0.2">
      <c r="A350" s="13">
        <v>37165</v>
      </c>
      <c r="B350" s="26">
        <v>1.776</v>
      </c>
      <c r="C350" s="12">
        <v>8.84</v>
      </c>
      <c r="D350" s="12">
        <f t="shared" si="5"/>
        <v>11.875245855855855</v>
      </c>
    </row>
    <row r="351" spans="1:4" x14ac:dyDescent="0.2">
      <c r="A351" s="13">
        <v>37196</v>
      </c>
      <c r="B351" s="26">
        <v>1.7749999999999999</v>
      </c>
      <c r="C351" s="12">
        <v>8.48</v>
      </c>
      <c r="D351" s="12">
        <f t="shared" si="5"/>
        <v>11.398056383098593</v>
      </c>
    </row>
    <row r="352" spans="1:4" x14ac:dyDescent="0.2">
      <c r="A352" s="13">
        <v>37226</v>
      </c>
      <c r="B352" s="26">
        <v>1.774</v>
      </c>
      <c r="C352" s="12">
        <v>8.2899999999999991</v>
      </c>
      <c r="D352" s="12">
        <f t="shared" si="5"/>
        <v>11.148956505073281</v>
      </c>
    </row>
    <row r="353" spans="1:4" x14ac:dyDescent="0.2">
      <c r="A353" s="13">
        <v>37257</v>
      </c>
      <c r="B353" s="26">
        <v>1.7769999999999999</v>
      </c>
      <c r="C353" s="12">
        <v>8.07</v>
      </c>
      <c r="D353" s="12">
        <f t="shared" si="5"/>
        <v>10.83476292628025</v>
      </c>
    </row>
    <row r="354" spans="1:4" x14ac:dyDescent="0.2">
      <c r="A354" s="13">
        <v>37288</v>
      </c>
      <c r="B354" s="26">
        <v>1.78</v>
      </c>
      <c r="C354" s="12">
        <v>8.19</v>
      </c>
      <c r="D354" s="12">
        <f t="shared" si="5"/>
        <v>10.97734226966292</v>
      </c>
    </row>
    <row r="355" spans="1:4" x14ac:dyDescent="0.2">
      <c r="A355" s="13">
        <v>37316</v>
      </c>
      <c r="B355" s="26">
        <v>1.7849999999999999</v>
      </c>
      <c r="C355" s="12">
        <v>8.17</v>
      </c>
      <c r="D355" s="12">
        <f t="shared" si="5"/>
        <v>10.919861803921568</v>
      </c>
    </row>
    <row r="356" spans="1:4" x14ac:dyDescent="0.2">
      <c r="A356" s="13">
        <v>37347</v>
      </c>
      <c r="B356" s="26">
        <v>1.7929999999999999</v>
      </c>
      <c r="C356" s="12">
        <v>8.3699999999999992</v>
      </c>
      <c r="D356" s="12">
        <f t="shared" si="5"/>
        <v>11.137262978248746</v>
      </c>
    </row>
    <row r="357" spans="1:4" x14ac:dyDescent="0.2">
      <c r="A357" s="13">
        <v>37377</v>
      </c>
      <c r="B357" s="26">
        <v>1.7949999999999999</v>
      </c>
      <c r="C357" s="12">
        <v>8.64</v>
      </c>
      <c r="D357" s="12">
        <f t="shared" si="5"/>
        <v>11.483720022284123</v>
      </c>
    </row>
    <row r="358" spans="1:4" x14ac:dyDescent="0.2">
      <c r="A358" s="13">
        <v>37408</v>
      </c>
      <c r="B358" s="26">
        <v>1.796</v>
      </c>
      <c r="C358" s="12">
        <v>8.73</v>
      </c>
      <c r="D358" s="12">
        <f t="shared" si="5"/>
        <v>11.59688144766147</v>
      </c>
    </row>
    <row r="359" spans="1:4" x14ac:dyDescent="0.2">
      <c r="A359" s="13">
        <v>37438</v>
      </c>
      <c r="B359" s="26">
        <v>1.8</v>
      </c>
      <c r="C359" s="12">
        <v>8.82</v>
      </c>
      <c r="D359" s="12">
        <f t="shared" si="5"/>
        <v>11.690400400000001</v>
      </c>
    </row>
    <row r="360" spans="1:4" x14ac:dyDescent="0.2">
      <c r="A360" s="13">
        <v>37469</v>
      </c>
      <c r="B360" s="26">
        <v>1.8049999999999999</v>
      </c>
      <c r="C360" s="12">
        <v>8.7200000000000006</v>
      </c>
      <c r="D360" s="12">
        <f t="shared" si="5"/>
        <v>11.525839955678672</v>
      </c>
    </row>
    <row r="361" spans="1:4" x14ac:dyDescent="0.2">
      <c r="A361" s="13">
        <v>37500</v>
      </c>
      <c r="B361" s="26">
        <v>1.8080000000000001</v>
      </c>
      <c r="C361" s="12">
        <v>8.59</v>
      </c>
      <c r="D361" s="12">
        <f t="shared" si="5"/>
        <v>11.335170154867257</v>
      </c>
    </row>
    <row r="362" spans="1:4" x14ac:dyDescent="0.2">
      <c r="A362" s="13">
        <v>37530</v>
      </c>
      <c r="B362" s="26">
        <v>1.8120000000000001</v>
      </c>
      <c r="C362" s="12">
        <v>8.4700000000000006</v>
      </c>
      <c r="D362" s="12">
        <f t="shared" si="5"/>
        <v>11.152147969094923</v>
      </c>
    </row>
    <row r="363" spans="1:4" x14ac:dyDescent="0.2">
      <c r="A363" s="13">
        <v>37561</v>
      </c>
      <c r="B363" s="26">
        <v>1.8149999999999999</v>
      </c>
      <c r="C363" s="12">
        <v>8.31</v>
      </c>
      <c r="D363" s="12">
        <f t="shared" si="5"/>
        <v>10.923396561983472</v>
      </c>
    </row>
    <row r="364" spans="1:4" x14ac:dyDescent="0.2">
      <c r="A364" s="13">
        <v>37591</v>
      </c>
      <c r="B364" s="26">
        <v>1.8180000000000001</v>
      </c>
      <c r="C364" s="12">
        <v>8.08</v>
      </c>
      <c r="D364" s="12">
        <f t="shared" si="5"/>
        <v>10.603537777777778</v>
      </c>
    </row>
    <row r="365" spans="1:4" x14ac:dyDescent="0.2">
      <c r="A365" s="13">
        <v>37622</v>
      </c>
      <c r="B365" s="26">
        <v>1.8260000000000001</v>
      </c>
      <c r="C365" s="12">
        <v>8</v>
      </c>
      <c r="D365" s="12">
        <f t="shared" si="5"/>
        <v>10.452556407447974</v>
      </c>
    </row>
    <row r="366" spans="1:4" x14ac:dyDescent="0.2">
      <c r="A366" s="13">
        <v>37653</v>
      </c>
      <c r="B366" s="26">
        <v>1.8360000000000001</v>
      </c>
      <c r="C366" s="12">
        <v>8.02</v>
      </c>
      <c r="D366" s="12">
        <f t="shared" si="5"/>
        <v>10.421614335511981</v>
      </c>
    </row>
    <row r="367" spans="1:4" x14ac:dyDescent="0.2">
      <c r="A367" s="13">
        <v>37681</v>
      </c>
      <c r="B367" s="26">
        <v>1.839</v>
      </c>
      <c r="C367" s="12">
        <v>8.35</v>
      </c>
      <c r="D367" s="12">
        <f t="shared" si="5"/>
        <v>10.832733333333332</v>
      </c>
    </row>
    <row r="368" spans="1:4" x14ac:dyDescent="0.2">
      <c r="A368" s="13">
        <v>37712</v>
      </c>
      <c r="B368" s="26">
        <v>1.8320000000000001</v>
      </c>
      <c r="C368" s="12">
        <v>8.82</v>
      </c>
      <c r="D368" s="12">
        <f t="shared" si="5"/>
        <v>11.486201266375547</v>
      </c>
    </row>
    <row r="369" spans="1:4" x14ac:dyDescent="0.2">
      <c r="A369" s="13">
        <v>37742</v>
      </c>
      <c r="B369" s="26">
        <v>1.829</v>
      </c>
      <c r="C369" s="12">
        <v>8.99</v>
      </c>
      <c r="D369" s="12">
        <f t="shared" si="5"/>
        <v>11.726793898305086</v>
      </c>
    </row>
    <row r="370" spans="1:4" x14ac:dyDescent="0.2">
      <c r="A370" s="13">
        <v>37773</v>
      </c>
      <c r="B370" s="26">
        <v>1.831</v>
      </c>
      <c r="C370" s="12">
        <v>9.25</v>
      </c>
      <c r="D370" s="12">
        <f t="shared" si="5"/>
        <v>12.052765155652649</v>
      </c>
    </row>
    <row r="371" spans="1:4" x14ac:dyDescent="0.2">
      <c r="A371" s="13">
        <v>37803</v>
      </c>
      <c r="B371" s="26">
        <v>1.837</v>
      </c>
      <c r="C371" s="12">
        <v>9.2100000000000009</v>
      </c>
      <c r="D371" s="12">
        <f t="shared" si="5"/>
        <v>11.961448644529126</v>
      </c>
    </row>
    <row r="372" spans="1:4" x14ac:dyDescent="0.2">
      <c r="A372" s="13">
        <v>37834</v>
      </c>
      <c r="B372" s="26">
        <v>1.845</v>
      </c>
      <c r="C372" s="12">
        <v>9.2200000000000006</v>
      </c>
      <c r="D372" s="12">
        <f t="shared" si="5"/>
        <v>11.922514428184282</v>
      </c>
    </row>
    <row r="373" spans="1:4" x14ac:dyDescent="0.2">
      <c r="A373" s="13">
        <v>37865</v>
      </c>
      <c r="B373" s="26">
        <v>1.851</v>
      </c>
      <c r="C373" s="12">
        <v>8.92</v>
      </c>
      <c r="D373" s="12">
        <f t="shared" ref="D373:D436" si="6">C373*$B$521/B373</f>
        <v>11.497190880605078</v>
      </c>
    </row>
    <row r="374" spans="1:4" x14ac:dyDescent="0.2">
      <c r="A374" s="13">
        <v>37895</v>
      </c>
      <c r="B374" s="26">
        <v>1.849</v>
      </c>
      <c r="C374" s="12">
        <v>8.85</v>
      </c>
      <c r="D374" s="12">
        <f t="shared" si="6"/>
        <v>11.419304813412657</v>
      </c>
    </row>
    <row r="375" spans="1:4" x14ac:dyDescent="0.2">
      <c r="A375" s="13">
        <v>37926</v>
      </c>
      <c r="B375" s="26">
        <v>1.85</v>
      </c>
      <c r="C375" s="12">
        <v>8.7200000000000006</v>
      </c>
      <c r="D375" s="12">
        <f t="shared" si="6"/>
        <v>11.245481686486487</v>
      </c>
    </row>
    <row r="376" spans="1:4" x14ac:dyDescent="0.2">
      <c r="A376" s="13">
        <v>37956</v>
      </c>
      <c r="B376" s="26">
        <v>1.855</v>
      </c>
      <c r="C376" s="12">
        <v>8.3000000000000007</v>
      </c>
      <c r="D376" s="12">
        <f t="shared" si="6"/>
        <v>10.674990188679246</v>
      </c>
    </row>
    <row r="377" spans="1:4" x14ac:dyDescent="0.2">
      <c r="A377" s="13">
        <v>37987</v>
      </c>
      <c r="B377" s="26">
        <v>1.863</v>
      </c>
      <c r="C377" s="12">
        <v>8.24</v>
      </c>
      <c r="D377" s="12">
        <f t="shared" si="6"/>
        <v>10.552312957595277</v>
      </c>
    </row>
    <row r="378" spans="1:4" x14ac:dyDescent="0.2">
      <c r="A378" s="13">
        <v>38018</v>
      </c>
      <c r="B378" s="26">
        <v>1.867</v>
      </c>
      <c r="C378" s="12">
        <v>8.33</v>
      </c>
      <c r="D378" s="12">
        <f t="shared" si="6"/>
        <v>10.644713808248527</v>
      </c>
    </row>
    <row r="379" spans="1:4" x14ac:dyDescent="0.2">
      <c r="A379" s="13">
        <v>38047</v>
      </c>
      <c r="B379" s="26">
        <v>1.871</v>
      </c>
      <c r="C379" s="12">
        <v>8.6199999999999992</v>
      </c>
      <c r="D379" s="12">
        <f t="shared" si="6"/>
        <v>10.991748540887226</v>
      </c>
    </row>
    <row r="380" spans="1:4" x14ac:dyDescent="0.2">
      <c r="A380" s="13">
        <v>38078</v>
      </c>
      <c r="B380" s="26">
        <v>1.8740000000000001</v>
      </c>
      <c r="C380" s="12">
        <v>8.93</v>
      </c>
      <c r="D380" s="12">
        <f t="shared" si="6"/>
        <v>11.368814450373533</v>
      </c>
    </row>
    <row r="381" spans="1:4" x14ac:dyDescent="0.2">
      <c r="A381" s="13">
        <v>38108</v>
      </c>
      <c r="B381" s="26">
        <v>1.8819999999999999</v>
      </c>
      <c r="C381" s="12">
        <v>9.07</v>
      </c>
      <c r="D381" s="12">
        <f t="shared" si="6"/>
        <v>11.497964782146655</v>
      </c>
    </row>
    <row r="382" spans="1:4" x14ac:dyDescent="0.2">
      <c r="A382" s="13">
        <v>38139</v>
      </c>
      <c r="B382" s="26">
        <v>1.889</v>
      </c>
      <c r="C382" s="12">
        <v>9.2899999999999991</v>
      </c>
      <c r="D382" s="12">
        <f t="shared" si="6"/>
        <v>11.733215902593965</v>
      </c>
    </row>
    <row r="383" spans="1:4" x14ac:dyDescent="0.2">
      <c r="A383" s="13">
        <v>38169</v>
      </c>
      <c r="B383" s="26">
        <v>1.891</v>
      </c>
      <c r="C383" s="12">
        <v>9.36</v>
      </c>
      <c r="D383" s="12">
        <f t="shared" si="6"/>
        <v>11.809122453728184</v>
      </c>
    </row>
    <row r="384" spans="1:4" x14ac:dyDescent="0.2">
      <c r="A384" s="13">
        <v>38200</v>
      </c>
      <c r="B384" s="26">
        <v>1.8919999999999999</v>
      </c>
      <c r="C384" s="12">
        <v>9.5</v>
      </c>
      <c r="D384" s="12">
        <f t="shared" si="6"/>
        <v>11.979419661733615</v>
      </c>
    </row>
    <row r="385" spans="1:4" x14ac:dyDescent="0.2">
      <c r="A385" s="13">
        <v>38231</v>
      </c>
      <c r="B385" s="26">
        <v>1.8979999999999999</v>
      </c>
      <c r="C385" s="12">
        <v>9.39</v>
      </c>
      <c r="D385" s="12">
        <f t="shared" si="6"/>
        <v>11.80327947312961</v>
      </c>
    </row>
    <row r="386" spans="1:4" x14ac:dyDescent="0.2">
      <c r="A386" s="13">
        <v>38261</v>
      </c>
      <c r="B386" s="26">
        <v>1.9079999999999999</v>
      </c>
      <c r="C386" s="12">
        <v>9.0500000000000007</v>
      </c>
      <c r="D386" s="12">
        <f t="shared" si="6"/>
        <v>11.316275576519919</v>
      </c>
    </row>
    <row r="387" spans="1:4" x14ac:dyDescent="0.2">
      <c r="A387" s="13">
        <v>38292</v>
      </c>
      <c r="B387" s="26">
        <v>1.917</v>
      </c>
      <c r="C387" s="12">
        <v>8.9600000000000009</v>
      </c>
      <c r="D387" s="12">
        <f t="shared" si="6"/>
        <v>11.151138320292125</v>
      </c>
    </row>
    <row r="388" spans="1:4" x14ac:dyDescent="0.2">
      <c r="A388" s="13">
        <v>38322</v>
      </c>
      <c r="B388" s="26">
        <v>1.917</v>
      </c>
      <c r="C388" s="12">
        <v>8.58</v>
      </c>
      <c r="D388" s="12">
        <f t="shared" si="6"/>
        <v>10.678210579029733</v>
      </c>
    </row>
    <row r="389" spans="1:4" x14ac:dyDescent="0.2">
      <c r="A389" s="13">
        <v>38353</v>
      </c>
      <c r="B389" s="26">
        <v>1.9159999999999999</v>
      </c>
      <c r="C389" s="12">
        <v>8.5</v>
      </c>
      <c r="D389" s="12">
        <f t="shared" si="6"/>
        <v>10.584168058455115</v>
      </c>
    </row>
    <row r="390" spans="1:4" x14ac:dyDescent="0.2">
      <c r="A390" s="13">
        <v>38384</v>
      </c>
      <c r="B390" s="26">
        <v>1.9239999999999999</v>
      </c>
      <c r="C390" s="12">
        <v>8.74</v>
      </c>
      <c r="D390" s="12">
        <f t="shared" si="6"/>
        <v>10.837763534303535</v>
      </c>
    </row>
    <row r="391" spans="1:4" x14ac:dyDescent="0.2">
      <c r="A391" s="13">
        <v>38412</v>
      </c>
      <c r="B391" s="26">
        <v>1.931</v>
      </c>
      <c r="C391" s="12">
        <v>8.86</v>
      </c>
      <c r="D391" s="12">
        <f t="shared" si="6"/>
        <v>10.94673876747799</v>
      </c>
    </row>
    <row r="392" spans="1:4" x14ac:dyDescent="0.2">
      <c r="A392" s="13">
        <v>38443</v>
      </c>
      <c r="B392" s="26">
        <v>1.9370000000000001</v>
      </c>
      <c r="C392" s="12">
        <v>9.2100000000000009</v>
      </c>
      <c r="D392" s="12">
        <f t="shared" si="6"/>
        <v>11.343924192049561</v>
      </c>
    </row>
    <row r="393" spans="1:4" x14ac:dyDescent="0.2">
      <c r="A393" s="13">
        <v>38473</v>
      </c>
      <c r="B393" s="26">
        <v>1.9359999999999999</v>
      </c>
      <c r="C393" s="12">
        <v>9.5500000000000007</v>
      </c>
      <c r="D393" s="12">
        <f t="shared" si="6"/>
        <v>11.768776756198349</v>
      </c>
    </row>
    <row r="394" spans="1:4" x14ac:dyDescent="0.2">
      <c r="A394" s="13">
        <v>38504</v>
      </c>
      <c r="B394" s="26">
        <v>1.9370000000000001</v>
      </c>
      <c r="C394" s="12">
        <v>9.77</v>
      </c>
      <c r="D394" s="12">
        <f t="shared" si="6"/>
        <v>12.033674197212184</v>
      </c>
    </row>
    <row r="395" spans="1:4" x14ac:dyDescent="0.2">
      <c r="A395" s="13">
        <v>38534</v>
      </c>
      <c r="B395" s="26">
        <v>1.9490000000000001</v>
      </c>
      <c r="C395" s="12">
        <v>9.75</v>
      </c>
      <c r="D395" s="12">
        <f t="shared" si="6"/>
        <v>11.935100564391995</v>
      </c>
    </row>
    <row r="396" spans="1:4" x14ac:dyDescent="0.2">
      <c r="A396" s="13">
        <v>38565</v>
      </c>
      <c r="B396" s="26">
        <v>1.9610000000000001</v>
      </c>
      <c r="C396" s="12">
        <v>9.91</v>
      </c>
      <c r="D396" s="12">
        <f t="shared" si="6"/>
        <v>12.05672532381438</v>
      </c>
    </row>
    <row r="397" spans="1:4" x14ac:dyDescent="0.2">
      <c r="A397" s="13">
        <v>38596</v>
      </c>
      <c r="B397" s="26">
        <v>1.988</v>
      </c>
      <c r="C397" s="12">
        <v>9.91</v>
      </c>
      <c r="D397" s="12">
        <f t="shared" si="6"/>
        <v>11.892977042253522</v>
      </c>
    </row>
    <row r="398" spans="1:4" x14ac:dyDescent="0.2">
      <c r="A398" s="13">
        <v>38626</v>
      </c>
      <c r="B398" s="26">
        <v>1.9910000000000001</v>
      </c>
      <c r="C398" s="12">
        <v>9.73</v>
      </c>
      <c r="D398" s="12">
        <f t="shared" si="6"/>
        <v>11.65936468106479</v>
      </c>
    </row>
    <row r="399" spans="1:4" x14ac:dyDescent="0.2">
      <c r="A399" s="13">
        <v>38657</v>
      </c>
      <c r="B399" s="26">
        <v>1.9810000000000001</v>
      </c>
      <c r="C399" s="12">
        <v>9.74</v>
      </c>
      <c r="D399" s="12">
        <f t="shared" si="6"/>
        <v>11.730264028268552</v>
      </c>
    </row>
    <row r="400" spans="1:4" x14ac:dyDescent="0.2">
      <c r="A400" s="13">
        <v>38687</v>
      </c>
      <c r="B400" s="26">
        <v>1.9810000000000001</v>
      </c>
      <c r="C400" s="12">
        <v>9.25</v>
      </c>
      <c r="D400" s="12">
        <f t="shared" si="6"/>
        <v>11.140137809187278</v>
      </c>
    </row>
    <row r="401" spans="1:4" x14ac:dyDescent="0.2">
      <c r="A401" s="13">
        <v>38718</v>
      </c>
      <c r="B401" s="26">
        <v>1.9930000000000001</v>
      </c>
      <c r="C401" s="12">
        <v>9.5500000000000007</v>
      </c>
      <c r="D401" s="12">
        <f t="shared" si="6"/>
        <v>11.43218855995986</v>
      </c>
    </row>
    <row r="402" spans="1:4" x14ac:dyDescent="0.2">
      <c r="A402" s="13">
        <v>38749</v>
      </c>
      <c r="B402" s="26">
        <v>1.994</v>
      </c>
      <c r="C402" s="12">
        <v>9.8000000000000007</v>
      </c>
      <c r="D402" s="12">
        <f t="shared" si="6"/>
        <v>11.725577131394184</v>
      </c>
    </row>
    <row r="403" spans="1:4" x14ac:dyDescent="0.2">
      <c r="A403" s="13">
        <v>38777</v>
      </c>
      <c r="B403" s="26">
        <v>1.9970000000000001</v>
      </c>
      <c r="C403" s="12">
        <v>9.8699999999999992</v>
      </c>
      <c r="D403" s="12">
        <f t="shared" si="6"/>
        <v>11.791590645968952</v>
      </c>
    </row>
    <row r="404" spans="1:4" x14ac:dyDescent="0.2">
      <c r="A404" s="13">
        <v>38808</v>
      </c>
      <c r="B404" s="26">
        <v>2.0070000000000001</v>
      </c>
      <c r="C404" s="12">
        <v>10.32</v>
      </c>
      <c r="D404" s="12">
        <f t="shared" si="6"/>
        <v>12.267770164424514</v>
      </c>
    </row>
    <row r="405" spans="1:4" x14ac:dyDescent="0.2">
      <c r="A405" s="13">
        <v>38838</v>
      </c>
      <c r="B405" s="26">
        <v>2.0129999999999999</v>
      </c>
      <c r="C405" s="12">
        <v>10.61</v>
      </c>
      <c r="D405" s="12">
        <f t="shared" si="6"/>
        <v>12.57491085941381</v>
      </c>
    </row>
    <row r="406" spans="1:4" x14ac:dyDescent="0.2">
      <c r="A406" s="13">
        <v>38869</v>
      </c>
      <c r="B406" s="26">
        <v>2.0179999999999998</v>
      </c>
      <c r="C406" s="12">
        <v>10.85</v>
      </c>
      <c r="D406" s="12">
        <f t="shared" si="6"/>
        <v>12.827495837462836</v>
      </c>
    </row>
    <row r="407" spans="1:4" x14ac:dyDescent="0.2">
      <c r="A407" s="13">
        <v>38899</v>
      </c>
      <c r="B407" s="26">
        <v>2.0289999999999999</v>
      </c>
      <c r="C407" s="12">
        <v>10.96</v>
      </c>
      <c r="D407" s="12">
        <f t="shared" si="6"/>
        <v>12.887296283883687</v>
      </c>
    </row>
    <row r="408" spans="1:4" x14ac:dyDescent="0.2">
      <c r="A408" s="13">
        <v>38930</v>
      </c>
      <c r="B408" s="26">
        <v>2.0379999999999998</v>
      </c>
      <c r="C408" s="12">
        <v>10.94</v>
      </c>
      <c r="D408" s="12">
        <f t="shared" si="6"/>
        <v>12.806971658488715</v>
      </c>
    </row>
    <row r="409" spans="1:4" x14ac:dyDescent="0.2">
      <c r="A409" s="13">
        <v>38961</v>
      </c>
      <c r="B409" s="26">
        <v>2.028</v>
      </c>
      <c r="C409" s="12">
        <v>10.94</v>
      </c>
      <c r="D409" s="12">
        <f t="shared" si="6"/>
        <v>12.870122406311637</v>
      </c>
    </row>
    <row r="410" spans="1:4" x14ac:dyDescent="0.2">
      <c r="A410" s="13">
        <v>38991</v>
      </c>
      <c r="B410" s="26">
        <v>2.0190000000000001</v>
      </c>
      <c r="C410" s="12">
        <v>10.58</v>
      </c>
      <c r="D410" s="12">
        <f t="shared" si="6"/>
        <v>12.50209097573056</v>
      </c>
    </row>
    <row r="411" spans="1:4" x14ac:dyDescent="0.2">
      <c r="A411" s="13">
        <v>39022</v>
      </c>
      <c r="B411" s="26">
        <v>2.02</v>
      </c>
      <c r="C411" s="12">
        <v>10.18</v>
      </c>
      <c r="D411" s="12">
        <f t="shared" si="6"/>
        <v>12.023466970297029</v>
      </c>
    </row>
    <row r="412" spans="1:4" x14ac:dyDescent="0.2">
      <c r="A412" s="13">
        <v>39052</v>
      </c>
      <c r="B412" s="26">
        <v>2.0310000000000001</v>
      </c>
      <c r="C412" s="12">
        <v>9.84</v>
      </c>
      <c r="D412" s="12">
        <f t="shared" si="6"/>
        <v>11.558952555391432</v>
      </c>
    </row>
    <row r="413" spans="1:4" x14ac:dyDescent="0.2">
      <c r="A413" s="13">
        <v>39083</v>
      </c>
      <c r="B413" s="26">
        <v>2.03437</v>
      </c>
      <c r="C413" s="12">
        <v>10.06</v>
      </c>
      <c r="D413" s="12">
        <f t="shared" si="6"/>
        <v>11.797808540236044</v>
      </c>
    </row>
    <row r="414" spans="1:4" x14ac:dyDescent="0.2">
      <c r="A414" s="13">
        <v>39114</v>
      </c>
      <c r="B414" s="26">
        <v>2.0422600000000002</v>
      </c>
      <c r="C414" s="12">
        <v>9.89</v>
      </c>
      <c r="D414" s="12">
        <f t="shared" si="6"/>
        <v>11.553632955647174</v>
      </c>
    </row>
    <row r="415" spans="1:4" x14ac:dyDescent="0.2">
      <c r="A415" s="13">
        <v>39142</v>
      </c>
      <c r="B415" s="26">
        <v>2.05288</v>
      </c>
      <c r="C415" s="12">
        <v>10.27</v>
      </c>
      <c r="D415" s="12">
        <f t="shared" si="6"/>
        <v>11.935488153228635</v>
      </c>
    </row>
    <row r="416" spans="1:4" x14ac:dyDescent="0.2">
      <c r="A416" s="13">
        <v>39173</v>
      </c>
      <c r="B416" s="26">
        <v>2.05904</v>
      </c>
      <c r="C416" s="12">
        <v>10.63</v>
      </c>
      <c r="D416" s="12">
        <f t="shared" si="6"/>
        <v>12.316910540834565</v>
      </c>
    </row>
    <row r="417" spans="1:4" x14ac:dyDescent="0.2">
      <c r="A417" s="13">
        <v>39203</v>
      </c>
      <c r="B417" s="26">
        <v>2.0675500000000002</v>
      </c>
      <c r="C417" s="12">
        <v>10.77</v>
      </c>
      <c r="D417" s="12">
        <f t="shared" si="6"/>
        <v>12.427763739691905</v>
      </c>
    </row>
    <row r="418" spans="1:4" x14ac:dyDescent="0.2">
      <c r="A418" s="13">
        <v>39234</v>
      </c>
      <c r="B418" s="26">
        <v>2.0723400000000001</v>
      </c>
      <c r="C418" s="12">
        <v>11.09</v>
      </c>
      <c r="D418" s="12">
        <f t="shared" si="6"/>
        <v>12.767440497215707</v>
      </c>
    </row>
    <row r="419" spans="1:4" x14ac:dyDescent="0.2">
      <c r="A419" s="13">
        <v>39264</v>
      </c>
      <c r="B419" s="26">
        <v>2.0760299999999998</v>
      </c>
      <c r="C419" s="12">
        <v>11.07</v>
      </c>
      <c r="D419" s="12">
        <f t="shared" si="6"/>
        <v>12.721763038106387</v>
      </c>
    </row>
    <row r="420" spans="1:4" x14ac:dyDescent="0.2">
      <c r="A420" s="13">
        <v>39295</v>
      </c>
      <c r="B420" s="26">
        <v>2.07667</v>
      </c>
      <c r="C420" s="12">
        <v>11.07</v>
      </c>
      <c r="D420" s="12">
        <f t="shared" si="6"/>
        <v>12.717842372644666</v>
      </c>
    </row>
    <row r="421" spans="1:4" x14ac:dyDescent="0.2">
      <c r="A421" s="13">
        <v>39326</v>
      </c>
      <c r="B421" s="26">
        <v>2.0854699999999999</v>
      </c>
      <c r="C421" s="12">
        <v>10.96</v>
      </c>
      <c r="D421" s="12">
        <f t="shared" si="6"/>
        <v>12.538336279112144</v>
      </c>
    </row>
    <row r="422" spans="1:4" x14ac:dyDescent="0.2">
      <c r="A422" s="13">
        <v>39356</v>
      </c>
      <c r="B422" s="26">
        <v>2.0918999999999999</v>
      </c>
      <c r="C422" s="12">
        <v>10.82</v>
      </c>
      <c r="D422" s="12">
        <f t="shared" si="6"/>
        <v>12.340127501314596</v>
      </c>
    </row>
    <row r="423" spans="1:4" x14ac:dyDescent="0.2">
      <c r="A423" s="13">
        <v>39387</v>
      </c>
      <c r="B423" s="26">
        <v>2.1083400000000001</v>
      </c>
      <c r="C423" s="12">
        <v>10.7</v>
      </c>
      <c r="D423" s="12">
        <f t="shared" si="6"/>
        <v>12.108112164072207</v>
      </c>
    </row>
    <row r="424" spans="1:4" x14ac:dyDescent="0.2">
      <c r="A424" s="13">
        <v>39417</v>
      </c>
      <c r="B424" s="26">
        <v>2.1144500000000002</v>
      </c>
      <c r="C424" s="12">
        <v>10.33</v>
      </c>
      <c r="D424" s="12">
        <f t="shared" si="6"/>
        <v>11.655642214287402</v>
      </c>
    </row>
    <row r="425" spans="1:4" x14ac:dyDescent="0.2">
      <c r="A425" s="13">
        <v>39448</v>
      </c>
      <c r="B425" s="26">
        <v>2.12174</v>
      </c>
      <c r="C425" s="12">
        <v>10.15</v>
      </c>
      <c r="D425" s="12">
        <f t="shared" si="6"/>
        <v>11.413193605248523</v>
      </c>
    </row>
    <row r="426" spans="1:4" x14ac:dyDescent="0.2">
      <c r="A426" s="13">
        <v>39479</v>
      </c>
      <c r="B426" s="26">
        <v>2.1268699999999998</v>
      </c>
      <c r="C426" s="12">
        <v>10.19</v>
      </c>
      <c r="D426" s="12">
        <f t="shared" si="6"/>
        <v>11.430534654210179</v>
      </c>
    </row>
    <row r="427" spans="1:4" x14ac:dyDescent="0.2">
      <c r="A427" s="13">
        <v>39508</v>
      </c>
      <c r="B427" s="26">
        <v>2.1344799999999999</v>
      </c>
      <c r="C427" s="12">
        <v>10.47</v>
      </c>
      <c r="D427" s="12">
        <f t="shared" si="6"/>
        <v>11.702749203553092</v>
      </c>
    </row>
    <row r="428" spans="1:4" x14ac:dyDescent="0.2">
      <c r="A428" s="13">
        <v>39539</v>
      </c>
      <c r="B428" s="26">
        <v>2.1394199999999999</v>
      </c>
      <c r="C428" s="12">
        <v>10.92</v>
      </c>
      <c r="D428" s="12">
        <f t="shared" si="6"/>
        <v>12.1775492049247</v>
      </c>
    </row>
    <row r="429" spans="1:4" x14ac:dyDescent="0.2">
      <c r="A429" s="13">
        <v>39569</v>
      </c>
      <c r="B429" s="26">
        <v>2.1520800000000002</v>
      </c>
      <c r="C429" s="12">
        <v>11.39</v>
      </c>
      <c r="D429" s="12">
        <f t="shared" si="6"/>
        <v>12.626954592766069</v>
      </c>
    </row>
    <row r="430" spans="1:4" x14ac:dyDescent="0.2">
      <c r="A430" s="13">
        <v>39600</v>
      </c>
      <c r="B430" s="26">
        <v>2.1746300000000001</v>
      </c>
      <c r="C430" s="12">
        <v>11.75</v>
      </c>
      <c r="D430" s="12">
        <f t="shared" si="6"/>
        <v>12.890975936136263</v>
      </c>
    </row>
    <row r="431" spans="1:4" x14ac:dyDescent="0.2">
      <c r="A431" s="13">
        <v>39630</v>
      </c>
      <c r="B431" s="26">
        <v>2.1901600000000001</v>
      </c>
      <c r="C431" s="12">
        <v>12.05</v>
      </c>
      <c r="D431" s="12">
        <f t="shared" si="6"/>
        <v>13.126366018920992</v>
      </c>
    </row>
    <row r="432" spans="1:4" x14ac:dyDescent="0.2">
      <c r="A432" s="13">
        <v>39661</v>
      </c>
      <c r="B432" s="26">
        <v>2.1869000000000001</v>
      </c>
      <c r="C432" s="12">
        <v>12.06</v>
      </c>
      <c r="D432" s="12">
        <f t="shared" si="6"/>
        <v>13.15684291005533</v>
      </c>
    </row>
    <row r="433" spans="1:4" x14ac:dyDescent="0.2">
      <c r="A433" s="13">
        <v>39692</v>
      </c>
      <c r="B433" s="26">
        <v>2.1887699999999999</v>
      </c>
      <c r="C433" s="12">
        <v>11.9</v>
      </c>
      <c r="D433" s="12">
        <f t="shared" si="6"/>
        <v>12.971199532157332</v>
      </c>
    </row>
    <row r="434" spans="1:4" x14ac:dyDescent="0.2">
      <c r="A434" s="13">
        <v>39722</v>
      </c>
      <c r="B434" s="26">
        <v>2.16995</v>
      </c>
      <c r="C434" s="12">
        <v>11.81</v>
      </c>
      <c r="D434" s="12">
        <f t="shared" si="6"/>
        <v>12.984746542547065</v>
      </c>
    </row>
    <row r="435" spans="1:4" x14ac:dyDescent="0.2">
      <c r="A435" s="13">
        <v>39753</v>
      </c>
      <c r="B435" s="26">
        <v>2.1315300000000001</v>
      </c>
      <c r="C435" s="12">
        <v>11.43</v>
      </c>
      <c r="D435" s="12">
        <f t="shared" si="6"/>
        <v>12.793462104685366</v>
      </c>
    </row>
    <row r="436" spans="1:4" x14ac:dyDescent="0.2">
      <c r="A436" s="13">
        <v>39783</v>
      </c>
      <c r="B436" s="26">
        <v>2.1139800000000002</v>
      </c>
      <c r="C436" s="12">
        <v>10.9</v>
      </c>
      <c r="D436" s="12">
        <f t="shared" si="6"/>
        <v>12.301524328517772</v>
      </c>
    </row>
    <row r="437" spans="1:4" x14ac:dyDescent="0.2">
      <c r="A437" s="13">
        <v>39814</v>
      </c>
      <c r="B437" s="26">
        <v>2.1193300000000002</v>
      </c>
      <c r="C437" s="12">
        <v>10.95</v>
      </c>
      <c r="D437" s="12">
        <f t="shared" ref="D437:D520" si="7">C437*$B$521/B437</f>
        <v>12.326757135509805</v>
      </c>
    </row>
    <row r="438" spans="1:4" x14ac:dyDescent="0.2">
      <c r="A438" s="13">
        <v>39845</v>
      </c>
      <c r="B438" s="26">
        <v>2.1270500000000001</v>
      </c>
      <c r="C438" s="12">
        <v>11.15</v>
      </c>
      <c r="D438" s="12">
        <f t="shared" si="7"/>
        <v>12.506347006417338</v>
      </c>
    </row>
    <row r="439" spans="1:4" x14ac:dyDescent="0.2">
      <c r="A439" s="13">
        <v>39873</v>
      </c>
      <c r="B439" s="26">
        <v>2.1249500000000001</v>
      </c>
      <c r="C439" s="12">
        <v>11.3</v>
      </c>
      <c r="D439" s="12">
        <f t="shared" si="7"/>
        <v>12.687119602814183</v>
      </c>
    </row>
    <row r="440" spans="1:4" x14ac:dyDescent="0.2">
      <c r="A440" s="13">
        <v>39904</v>
      </c>
      <c r="B440" s="26">
        <v>2.1270899999999999</v>
      </c>
      <c r="C440" s="12">
        <v>11.51</v>
      </c>
      <c r="D440" s="12">
        <f t="shared" si="7"/>
        <v>12.909896600519959</v>
      </c>
    </row>
    <row r="441" spans="1:4" x14ac:dyDescent="0.2">
      <c r="A441" s="13">
        <v>39934</v>
      </c>
      <c r="B441" s="26">
        <v>2.13022</v>
      </c>
      <c r="C441" s="12">
        <v>11.77</v>
      </c>
      <c r="D441" s="12">
        <f t="shared" si="7"/>
        <v>13.182121527353981</v>
      </c>
    </row>
    <row r="442" spans="1:4" x14ac:dyDescent="0.2">
      <c r="A442" s="13">
        <v>39965</v>
      </c>
      <c r="B442" s="26">
        <v>2.1478999999999999</v>
      </c>
      <c r="C442" s="12">
        <v>11.8</v>
      </c>
      <c r="D442" s="12">
        <f t="shared" si="7"/>
        <v>13.106938311839473</v>
      </c>
    </row>
    <row r="443" spans="1:4" x14ac:dyDescent="0.2">
      <c r="A443" s="13">
        <v>39995</v>
      </c>
      <c r="B443" s="26">
        <v>2.1472600000000002</v>
      </c>
      <c r="C443" s="12">
        <v>11.85</v>
      </c>
      <c r="D443" s="12">
        <f t="shared" si="7"/>
        <v>13.166399318200869</v>
      </c>
    </row>
    <row r="444" spans="1:4" x14ac:dyDescent="0.2">
      <c r="A444" s="13">
        <v>40026</v>
      </c>
      <c r="B444" s="26">
        <v>2.1544500000000002</v>
      </c>
      <c r="C444" s="12">
        <v>11.96</v>
      </c>
      <c r="D444" s="12">
        <f t="shared" si="7"/>
        <v>13.244271233957623</v>
      </c>
    </row>
    <row r="445" spans="1:4" x14ac:dyDescent="0.2">
      <c r="A445" s="13">
        <v>40057</v>
      </c>
      <c r="B445" s="26">
        <v>2.1586099999999999</v>
      </c>
      <c r="C445" s="12">
        <v>11.95</v>
      </c>
      <c r="D445" s="12">
        <f t="shared" si="7"/>
        <v>13.207694859191795</v>
      </c>
    </row>
    <row r="446" spans="1:4" x14ac:dyDescent="0.2">
      <c r="A446" s="13">
        <v>40087</v>
      </c>
      <c r="B446" s="26">
        <v>2.1650900000000002</v>
      </c>
      <c r="C446" s="12">
        <v>11.66</v>
      </c>
      <c r="D446" s="12">
        <f t="shared" si="7"/>
        <v>12.848602764781139</v>
      </c>
    </row>
    <row r="447" spans="1:4" x14ac:dyDescent="0.2">
      <c r="A447" s="13">
        <v>40118</v>
      </c>
      <c r="B447" s="26">
        <v>2.1723400000000002</v>
      </c>
      <c r="C447" s="12">
        <v>11.3</v>
      </c>
      <c r="D447" s="12">
        <f t="shared" si="7"/>
        <v>12.410347735621496</v>
      </c>
    </row>
    <row r="448" spans="1:4" x14ac:dyDescent="0.2">
      <c r="A448" s="13">
        <v>40148</v>
      </c>
      <c r="B448" s="26">
        <v>2.17347</v>
      </c>
      <c r="C448" s="12">
        <v>10.89</v>
      </c>
      <c r="D448" s="12">
        <f t="shared" si="7"/>
        <v>11.953842675537276</v>
      </c>
    </row>
    <row r="449" spans="1:4" x14ac:dyDescent="0.2">
      <c r="A449" s="13">
        <v>40179</v>
      </c>
      <c r="B449" s="26">
        <v>2.1746599999999998</v>
      </c>
      <c r="C449" s="12">
        <v>10.49</v>
      </c>
      <c r="D449" s="12">
        <f t="shared" si="7"/>
        <v>11.50846570958219</v>
      </c>
    </row>
    <row r="450" spans="1:4" x14ac:dyDescent="0.2">
      <c r="A450" s="13">
        <v>40210</v>
      </c>
      <c r="B450" s="26">
        <v>2.1725099999999999</v>
      </c>
      <c r="C450" s="12">
        <v>10.89</v>
      </c>
      <c r="D450" s="12">
        <f t="shared" si="7"/>
        <v>11.959124901611501</v>
      </c>
    </row>
    <row r="451" spans="1:4" x14ac:dyDescent="0.2">
      <c r="A451" s="13">
        <v>40238</v>
      </c>
      <c r="B451" s="26">
        <v>2.1730499999999999</v>
      </c>
      <c r="C451" s="12">
        <v>11.11</v>
      </c>
      <c r="D451" s="12">
        <f t="shared" si="7"/>
        <v>12.197691521133891</v>
      </c>
    </row>
    <row r="452" spans="1:4" x14ac:dyDescent="0.2">
      <c r="A452" s="13">
        <v>40269</v>
      </c>
      <c r="B452" s="26">
        <v>2.1737600000000001</v>
      </c>
      <c r="C452" s="12">
        <v>11.71</v>
      </c>
      <c r="D452" s="12">
        <f t="shared" si="7"/>
        <v>12.852233530840572</v>
      </c>
    </row>
    <row r="453" spans="1:4" x14ac:dyDescent="0.2">
      <c r="A453" s="13">
        <v>40299</v>
      </c>
      <c r="B453" s="26">
        <v>2.17299</v>
      </c>
      <c r="C453" s="12">
        <v>11.91</v>
      </c>
      <c r="D453" s="12">
        <f t="shared" si="7"/>
        <v>13.076374194082808</v>
      </c>
    </row>
    <row r="454" spans="1:4" x14ac:dyDescent="0.2">
      <c r="A454" s="13">
        <v>40330</v>
      </c>
      <c r="B454" s="26">
        <v>2.1728499999999999</v>
      </c>
      <c r="C454" s="12">
        <v>11.91</v>
      </c>
      <c r="D454" s="12">
        <f t="shared" si="7"/>
        <v>13.077216724578319</v>
      </c>
    </row>
    <row r="455" spans="1:4" x14ac:dyDescent="0.2">
      <c r="A455" s="13">
        <v>40360</v>
      </c>
      <c r="B455" s="26">
        <v>2.1767699999999999</v>
      </c>
      <c r="C455" s="12">
        <v>12.04</v>
      </c>
      <c r="D455" s="12">
        <f t="shared" si="7"/>
        <v>13.196150185825786</v>
      </c>
    </row>
    <row r="456" spans="1:4" x14ac:dyDescent="0.2">
      <c r="A456" s="13">
        <v>40391</v>
      </c>
      <c r="B456" s="26">
        <v>2.1801200000000001</v>
      </c>
      <c r="C456" s="12">
        <v>12.03</v>
      </c>
      <c r="D456" s="12">
        <f t="shared" si="7"/>
        <v>13.164929398381739</v>
      </c>
    </row>
    <row r="457" spans="1:4" x14ac:dyDescent="0.2">
      <c r="A457" s="13">
        <v>40422</v>
      </c>
      <c r="B457" s="26">
        <v>2.1828099999999999</v>
      </c>
      <c r="C457" s="12">
        <v>11.95</v>
      </c>
      <c r="D457" s="12">
        <f t="shared" si="7"/>
        <v>13.061266074463651</v>
      </c>
    </row>
    <row r="458" spans="1:4" x14ac:dyDescent="0.2">
      <c r="A458" s="13">
        <v>40452</v>
      </c>
      <c r="B458" s="26">
        <v>2.1902400000000002</v>
      </c>
      <c r="C458" s="12">
        <v>11.86</v>
      </c>
      <c r="D458" s="12">
        <f t="shared" si="7"/>
        <v>12.918922382935202</v>
      </c>
    </row>
    <row r="459" spans="1:4" x14ac:dyDescent="0.2">
      <c r="A459" s="13">
        <v>40483</v>
      </c>
      <c r="B459" s="26">
        <v>2.1954400000000001</v>
      </c>
      <c r="C459" s="12">
        <v>11.62</v>
      </c>
      <c r="D459" s="12">
        <f t="shared" si="7"/>
        <v>12.6275140837372</v>
      </c>
    </row>
    <row r="460" spans="1:4" x14ac:dyDescent="0.2">
      <c r="A460" s="13">
        <v>40513</v>
      </c>
      <c r="B460" s="26">
        <v>2.2043699999999999</v>
      </c>
      <c r="C460" s="12">
        <v>11.06</v>
      </c>
      <c r="D460" s="12">
        <f t="shared" si="7"/>
        <v>11.970269854879174</v>
      </c>
    </row>
    <row r="461" spans="1:4" x14ac:dyDescent="0.2">
      <c r="A461" s="13">
        <v>40544</v>
      </c>
      <c r="B461" s="26">
        <v>2.21082</v>
      </c>
      <c r="C461" s="12">
        <v>10.87</v>
      </c>
      <c r="D461" s="12">
        <f t="shared" si="7"/>
        <v>11.730309351281424</v>
      </c>
    </row>
    <row r="462" spans="1:4" x14ac:dyDescent="0.2">
      <c r="A462" s="13">
        <v>40575</v>
      </c>
      <c r="B462" s="26">
        <v>2.2181600000000001</v>
      </c>
      <c r="C462" s="12">
        <v>11.06</v>
      </c>
      <c r="D462" s="12">
        <f t="shared" si="7"/>
        <v>11.895852310022722</v>
      </c>
    </row>
    <row r="463" spans="1:4" x14ac:dyDescent="0.2">
      <c r="A463" s="13">
        <v>40603</v>
      </c>
      <c r="B463" s="26">
        <v>2.2295500000000001</v>
      </c>
      <c r="C463" s="12">
        <v>11.52</v>
      </c>
      <c r="D463" s="12">
        <f t="shared" si="7"/>
        <v>12.327317135744879</v>
      </c>
    </row>
    <row r="464" spans="1:4" x14ac:dyDescent="0.2">
      <c r="A464" s="13">
        <v>40634</v>
      </c>
      <c r="B464" s="26">
        <v>2.2405599999999999</v>
      </c>
      <c r="C464" s="12">
        <v>11.67</v>
      </c>
      <c r="D464" s="12">
        <f t="shared" si="7"/>
        <v>12.426464508872783</v>
      </c>
    </row>
    <row r="465" spans="1:4" x14ac:dyDescent="0.2">
      <c r="A465" s="13">
        <v>40664</v>
      </c>
      <c r="B465" s="26">
        <v>2.24918</v>
      </c>
      <c r="C465" s="12">
        <v>11.93</v>
      </c>
      <c r="D465" s="12">
        <f t="shared" si="7"/>
        <v>12.65463247939249</v>
      </c>
    </row>
    <row r="466" spans="1:4" x14ac:dyDescent="0.2">
      <c r="A466" s="13">
        <v>40695</v>
      </c>
      <c r="B466" s="26">
        <v>2.2498999999999998</v>
      </c>
      <c r="C466" s="12">
        <v>11.97</v>
      </c>
      <c r="D466" s="12">
        <f t="shared" si="7"/>
        <v>12.69299885328237</v>
      </c>
    </row>
    <row r="467" spans="1:4" x14ac:dyDescent="0.2">
      <c r="A467" s="13">
        <v>40725</v>
      </c>
      <c r="B467" s="26">
        <v>2.2555299999999998</v>
      </c>
      <c r="C467" s="12">
        <v>12.09</v>
      </c>
      <c r="D467" s="12">
        <f t="shared" si="7"/>
        <v>12.788246505255973</v>
      </c>
    </row>
    <row r="468" spans="1:4" x14ac:dyDescent="0.2">
      <c r="A468" s="13">
        <v>40756</v>
      </c>
      <c r="B468" s="26">
        <v>2.2614899999999998</v>
      </c>
      <c r="C468" s="12">
        <v>12.09</v>
      </c>
      <c r="D468" s="12">
        <f t="shared" si="7"/>
        <v>12.754543968799332</v>
      </c>
    </row>
    <row r="469" spans="1:4" x14ac:dyDescent="0.2">
      <c r="A469" s="13">
        <v>40787</v>
      </c>
      <c r="B469" s="26">
        <v>2.26674</v>
      </c>
      <c r="C469" s="12">
        <v>12.17</v>
      </c>
      <c r="D469" s="12">
        <f t="shared" si="7"/>
        <v>12.80920499042678</v>
      </c>
    </row>
    <row r="470" spans="1:4" x14ac:dyDescent="0.2">
      <c r="A470" s="13">
        <v>40817</v>
      </c>
      <c r="B470" s="26">
        <v>2.2676099999999999</v>
      </c>
      <c r="C470" s="12">
        <v>12.08</v>
      </c>
      <c r="D470" s="12">
        <f t="shared" si="7"/>
        <v>12.709599834186655</v>
      </c>
    </row>
    <row r="471" spans="1:4" x14ac:dyDescent="0.2">
      <c r="A471" s="13">
        <v>40848</v>
      </c>
      <c r="B471" s="26">
        <v>2.27136</v>
      </c>
      <c r="C471" s="12">
        <v>11.78</v>
      </c>
      <c r="D471" s="12">
        <f t="shared" si="7"/>
        <v>12.373501725838263</v>
      </c>
    </row>
    <row r="472" spans="1:4" x14ac:dyDescent="0.2">
      <c r="A472" s="13">
        <v>40878</v>
      </c>
      <c r="B472" s="26">
        <v>2.2709299999999999</v>
      </c>
      <c r="C472" s="12">
        <v>11.4</v>
      </c>
      <c r="D472" s="12">
        <f t="shared" si="7"/>
        <v>11.976623850140692</v>
      </c>
    </row>
    <row r="473" spans="1:4" x14ac:dyDescent="0.2">
      <c r="A473" s="13">
        <v>40909</v>
      </c>
      <c r="B473" s="26">
        <v>2.2766600000000001</v>
      </c>
      <c r="C473" s="12">
        <v>11.41</v>
      </c>
      <c r="D473" s="12">
        <f t="shared" ref="D473:D508" si="8">C473*$B$521/B473</f>
        <v>11.956959914963146</v>
      </c>
    </row>
    <row r="474" spans="1:4" x14ac:dyDescent="0.2">
      <c r="A474" s="13">
        <v>40940</v>
      </c>
      <c r="B474" s="26">
        <v>2.28138</v>
      </c>
      <c r="C474" s="12">
        <v>11.51</v>
      </c>
      <c r="D474" s="12">
        <f t="shared" si="8"/>
        <v>12.036798762152731</v>
      </c>
    </row>
    <row r="475" spans="1:4" x14ac:dyDescent="0.2">
      <c r="A475" s="13">
        <v>40969</v>
      </c>
      <c r="B475" s="26">
        <v>2.2873199999999998</v>
      </c>
      <c r="C475" s="12">
        <v>11.7</v>
      </c>
      <c r="D475" s="12">
        <f t="shared" si="8"/>
        <v>12.203720161586487</v>
      </c>
    </row>
    <row r="476" spans="1:4" x14ac:dyDescent="0.2">
      <c r="A476" s="13">
        <v>41000</v>
      </c>
      <c r="B476" s="26">
        <v>2.2918400000000001</v>
      </c>
      <c r="C476" s="12">
        <v>11.92</v>
      </c>
      <c r="D476" s="12">
        <f t="shared" si="8"/>
        <v>12.408670901982687</v>
      </c>
    </row>
    <row r="477" spans="1:4" x14ac:dyDescent="0.2">
      <c r="A477" s="13">
        <v>41030</v>
      </c>
      <c r="B477" s="26">
        <v>2.28884</v>
      </c>
      <c r="C477" s="12">
        <v>11.9</v>
      </c>
      <c r="D477" s="12">
        <f t="shared" si="8"/>
        <v>12.404087834885795</v>
      </c>
    </row>
    <row r="478" spans="1:4" x14ac:dyDescent="0.2">
      <c r="A478" s="13">
        <v>41061</v>
      </c>
      <c r="B478" s="26">
        <v>2.2882500000000001</v>
      </c>
      <c r="C478" s="12">
        <v>12.09</v>
      </c>
      <c r="D478" s="12">
        <f t="shared" si="8"/>
        <v>12.605385617830219</v>
      </c>
    </row>
    <row r="479" spans="1:4" x14ac:dyDescent="0.2">
      <c r="A479" s="13">
        <v>41091</v>
      </c>
      <c r="B479" s="26">
        <v>2.2877900000000002</v>
      </c>
      <c r="C479" s="12">
        <v>12</v>
      </c>
      <c r="D479" s="12">
        <f t="shared" si="8"/>
        <v>12.514064665026073</v>
      </c>
    </row>
    <row r="480" spans="1:4" x14ac:dyDescent="0.2">
      <c r="A480" s="13">
        <v>41122</v>
      </c>
      <c r="B480" s="26">
        <v>2.2995199999999998</v>
      </c>
      <c r="C480" s="12">
        <v>12.17</v>
      </c>
      <c r="D480" s="12">
        <f t="shared" si="8"/>
        <v>12.626607865989426</v>
      </c>
    </row>
    <row r="481" spans="1:5" x14ac:dyDescent="0.2">
      <c r="A481" s="13">
        <v>41153</v>
      </c>
      <c r="B481" s="26">
        <v>2.3108599999999999</v>
      </c>
      <c r="C481" s="12">
        <v>12.3</v>
      </c>
      <c r="D481" s="12">
        <f t="shared" si="8"/>
        <v>12.698861376284155</v>
      </c>
    </row>
    <row r="482" spans="1:5" x14ac:dyDescent="0.2">
      <c r="A482" s="13">
        <v>41183</v>
      </c>
      <c r="B482" s="26">
        <v>2.3165200000000001</v>
      </c>
      <c r="C482" s="12">
        <v>12.03</v>
      </c>
      <c r="D482" s="12">
        <f t="shared" si="8"/>
        <v>12.389759587657347</v>
      </c>
    </row>
    <row r="483" spans="1:5" x14ac:dyDescent="0.2">
      <c r="A483" s="13">
        <v>41214</v>
      </c>
      <c r="B483" s="26">
        <v>2.3119000000000001</v>
      </c>
      <c r="C483" s="12">
        <v>11.75</v>
      </c>
      <c r="D483" s="12">
        <f t="shared" si="8"/>
        <v>12.12556901250054</v>
      </c>
    </row>
    <row r="484" spans="1:5" x14ac:dyDescent="0.2">
      <c r="A484" s="19">
        <v>41244</v>
      </c>
      <c r="B484" s="26">
        <v>2.3109899999999999</v>
      </c>
      <c r="C484" s="12">
        <v>11.62</v>
      </c>
      <c r="D484" s="12">
        <f t="shared" si="8"/>
        <v>11.996135647493066</v>
      </c>
    </row>
    <row r="485" spans="1:5" x14ac:dyDescent="0.2">
      <c r="A485" s="13">
        <v>41275</v>
      </c>
      <c r="B485" s="26">
        <v>2.3132100000000002</v>
      </c>
      <c r="C485" s="12">
        <v>11.47</v>
      </c>
      <c r="D485" s="12">
        <f t="shared" si="8"/>
        <v>11.829916056043334</v>
      </c>
    </row>
    <row r="486" spans="1:5" x14ac:dyDescent="0.2">
      <c r="A486" s="13">
        <v>41306</v>
      </c>
      <c r="B486" s="26">
        <v>2.32599</v>
      </c>
      <c r="C486" s="12">
        <v>11.63</v>
      </c>
      <c r="D486" s="12">
        <f t="shared" si="8"/>
        <v>11.92903128560312</v>
      </c>
    </row>
    <row r="487" spans="1:5" x14ac:dyDescent="0.2">
      <c r="A487" s="13">
        <v>41334</v>
      </c>
      <c r="B487" s="26">
        <v>2.3207499999999999</v>
      </c>
      <c r="C487" s="12">
        <v>11.6</v>
      </c>
      <c r="D487" s="12">
        <f t="shared" si="8"/>
        <v>11.925124894969299</v>
      </c>
    </row>
    <row r="488" spans="1:5" x14ac:dyDescent="0.2">
      <c r="A488" s="13">
        <v>41365</v>
      </c>
      <c r="B488" s="26">
        <v>2.3170700000000002</v>
      </c>
      <c r="C488" s="12">
        <v>11.93</v>
      </c>
      <c r="D488" s="12">
        <f t="shared" si="8"/>
        <v>12.283852572429835</v>
      </c>
    </row>
    <row r="489" spans="1:5" x14ac:dyDescent="0.2">
      <c r="A489" s="13">
        <v>41395</v>
      </c>
      <c r="B489" s="26">
        <v>2.32124</v>
      </c>
      <c r="C489" s="12">
        <v>12.42</v>
      </c>
      <c r="D489" s="12">
        <f t="shared" si="8"/>
        <v>12.765412589822681</v>
      </c>
    </row>
    <row r="490" spans="1:5" x14ac:dyDescent="0.2">
      <c r="A490" s="13">
        <v>41426</v>
      </c>
      <c r="B490" s="26">
        <v>2.3285999999999998</v>
      </c>
      <c r="C490" s="12">
        <v>12.54</v>
      </c>
      <c r="D490" s="12">
        <f t="shared" si="8"/>
        <v>12.848012471012627</v>
      </c>
    </row>
    <row r="491" spans="1:5" x14ac:dyDescent="0.2">
      <c r="A491" s="13">
        <v>41456</v>
      </c>
      <c r="B491" s="26">
        <v>2.3325200000000001</v>
      </c>
      <c r="C491" s="12">
        <v>12.61</v>
      </c>
      <c r="D491" s="12">
        <f t="shared" si="8"/>
        <v>12.89801912095073</v>
      </c>
    </row>
    <row r="492" spans="1:5" x14ac:dyDescent="0.2">
      <c r="A492" s="13">
        <v>41487</v>
      </c>
      <c r="B492" s="26">
        <v>2.33433</v>
      </c>
      <c r="C492" s="12">
        <v>12.51</v>
      </c>
      <c r="D492" s="12">
        <f t="shared" si="8"/>
        <v>12.785813471103058</v>
      </c>
    </row>
    <row r="493" spans="1:5" x14ac:dyDescent="0.2">
      <c r="A493" s="13">
        <v>41518</v>
      </c>
      <c r="B493" s="26">
        <v>2.3374299999999999</v>
      </c>
      <c r="C493" s="12">
        <v>12.49</v>
      </c>
      <c r="D493" s="12">
        <f t="shared" si="8"/>
        <v>12.748442537316627</v>
      </c>
    </row>
    <row r="494" spans="1:5" x14ac:dyDescent="0.2">
      <c r="A494" s="13">
        <v>41548</v>
      </c>
      <c r="B494" s="26">
        <v>2.3378199999999998</v>
      </c>
      <c r="C494" s="12">
        <v>12.31</v>
      </c>
      <c r="D494" s="12">
        <f t="shared" si="8"/>
        <v>12.562621912722111</v>
      </c>
    </row>
    <row r="495" spans="1:5" x14ac:dyDescent="0.2">
      <c r="A495" s="13">
        <v>41579</v>
      </c>
      <c r="B495" s="26">
        <v>2.3403299999999998</v>
      </c>
      <c r="C495" s="12">
        <v>12.09</v>
      </c>
      <c r="D495" s="12">
        <f t="shared" si="8"/>
        <v>12.324874543333634</v>
      </c>
      <c r="E495" s="10" t="s">
        <v>182</v>
      </c>
    </row>
    <row r="496" spans="1:5" x14ac:dyDescent="0.2">
      <c r="A496" s="13">
        <v>41609</v>
      </c>
      <c r="B496" s="26">
        <v>2.3459400000000001</v>
      </c>
      <c r="C496" s="12">
        <v>11.72</v>
      </c>
      <c r="D496" s="12">
        <f t="shared" si="8"/>
        <v>11.919115203287381</v>
      </c>
      <c r="E496" s="10" t="s">
        <v>183</v>
      </c>
    </row>
    <row r="497" spans="1:5" x14ac:dyDescent="0.2">
      <c r="A497" s="13">
        <v>41640</v>
      </c>
      <c r="B497" s="26">
        <v>2.3493300000000001</v>
      </c>
      <c r="C497" s="12">
        <v>11.65</v>
      </c>
      <c r="D497" s="12">
        <f t="shared" si="8"/>
        <v>11.830829811052514</v>
      </c>
      <c r="E497">
        <f t="shared" ref="E497:E520" si="9">IF($A497&gt;=DATE(YEAR($C$1),MONTH($C$1)-2,1),1,0)</f>
        <v>0</v>
      </c>
    </row>
    <row r="498" spans="1:5" x14ac:dyDescent="0.2">
      <c r="A498" s="13">
        <v>41671</v>
      </c>
      <c r="B498" s="26">
        <v>2.3516900000000001</v>
      </c>
      <c r="C498" s="12">
        <v>11.88</v>
      </c>
      <c r="D498" s="12">
        <f t="shared" si="8"/>
        <v>12.052292810702092</v>
      </c>
      <c r="E498">
        <f t="shared" si="9"/>
        <v>0</v>
      </c>
    </row>
    <row r="499" spans="1:5" x14ac:dyDescent="0.2">
      <c r="A499" s="13">
        <v>41699</v>
      </c>
      <c r="B499" s="26">
        <v>2.3563999999999998</v>
      </c>
      <c r="C499" s="12">
        <v>12.26</v>
      </c>
      <c r="D499" s="12">
        <f t="shared" si="8"/>
        <v>12.412943031743339</v>
      </c>
      <c r="E499">
        <f t="shared" si="9"/>
        <v>0</v>
      </c>
    </row>
    <row r="500" spans="1:5" x14ac:dyDescent="0.2">
      <c r="A500" s="13">
        <v>41730</v>
      </c>
      <c r="B500" s="26">
        <v>2.3625400000000001</v>
      </c>
      <c r="C500" s="12">
        <v>12.31</v>
      </c>
      <c r="D500" s="12">
        <f t="shared" si="8"/>
        <v>12.43117524359376</v>
      </c>
      <c r="E500">
        <f t="shared" si="9"/>
        <v>0</v>
      </c>
    </row>
    <row r="501" spans="1:5" x14ac:dyDescent="0.2">
      <c r="A501" s="13">
        <v>41760</v>
      </c>
      <c r="B501" s="26">
        <v>2.3708300000000002</v>
      </c>
      <c r="C501" s="12">
        <v>12.84</v>
      </c>
      <c r="D501" s="12">
        <f t="shared" si="8"/>
        <v>12.921053234521242</v>
      </c>
      <c r="E501">
        <f t="shared" si="9"/>
        <v>0</v>
      </c>
    </row>
    <row r="502" spans="1:5" x14ac:dyDescent="0.2">
      <c r="A502" s="13">
        <v>41791</v>
      </c>
      <c r="B502" s="26">
        <v>2.3769300000000002</v>
      </c>
      <c r="C502" s="12">
        <v>12.97</v>
      </c>
      <c r="D502" s="12">
        <f t="shared" si="8"/>
        <v>13.0183783788332</v>
      </c>
      <c r="E502">
        <f t="shared" si="9"/>
        <v>0</v>
      </c>
    </row>
    <row r="503" spans="1:5" x14ac:dyDescent="0.2">
      <c r="A503" s="13">
        <v>41821</v>
      </c>
      <c r="B503" s="26">
        <v>2.3790900000000001</v>
      </c>
      <c r="C503" s="12">
        <v>13.05</v>
      </c>
      <c r="D503" s="12">
        <f t="shared" si="8"/>
        <v>13.086784358725396</v>
      </c>
      <c r="E503">
        <f t="shared" si="9"/>
        <v>0</v>
      </c>
    </row>
    <row r="504" spans="1:5" x14ac:dyDescent="0.2">
      <c r="A504" s="13">
        <v>41852</v>
      </c>
      <c r="B504" s="26">
        <v>2.3742800000000002</v>
      </c>
      <c r="C504" s="12">
        <v>12.97747</v>
      </c>
      <c r="D504" s="12">
        <f t="shared" si="8"/>
        <v>13.040414785164344</v>
      </c>
      <c r="E504">
        <f t="shared" si="9"/>
        <v>1</v>
      </c>
    </row>
    <row r="505" spans="1:5" x14ac:dyDescent="0.2">
      <c r="A505" s="13">
        <v>41883</v>
      </c>
      <c r="B505" s="26">
        <v>2.3822560740999998</v>
      </c>
      <c r="C505" s="12">
        <v>12.952220000000001</v>
      </c>
      <c r="D505" s="12">
        <f t="shared" si="8"/>
        <v>12.971466419198585</v>
      </c>
      <c r="E505">
        <f t="shared" si="9"/>
        <v>1</v>
      </c>
    </row>
    <row r="506" spans="1:5" x14ac:dyDescent="0.2">
      <c r="A506" s="13">
        <v>41913</v>
      </c>
      <c r="B506" s="26">
        <v>2.385796</v>
      </c>
      <c r="C506" s="12">
        <v>12.42019</v>
      </c>
      <c r="D506" s="12">
        <f t="shared" si="8"/>
        <v>12.42019</v>
      </c>
      <c r="E506">
        <f t="shared" si="9"/>
        <v>1</v>
      </c>
    </row>
    <row r="507" spans="1:5" x14ac:dyDescent="0.2">
      <c r="A507" s="13">
        <v>41944</v>
      </c>
      <c r="B507" s="26">
        <v>2.389246</v>
      </c>
      <c r="C507" s="12">
        <v>12.50609</v>
      </c>
      <c r="D507" s="12">
        <f t="shared" si="8"/>
        <v>12.488031578849563</v>
      </c>
      <c r="E507">
        <f t="shared" si="9"/>
        <v>1</v>
      </c>
    </row>
    <row r="508" spans="1:5" x14ac:dyDescent="0.2">
      <c r="A508" s="19">
        <v>41974</v>
      </c>
      <c r="B508" s="26">
        <v>2.392738</v>
      </c>
      <c r="C508" s="12">
        <v>12.093450000000001</v>
      </c>
      <c r="D508" s="12">
        <f t="shared" si="8"/>
        <v>12.058363530064721</v>
      </c>
      <c r="E508">
        <f t="shared" si="9"/>
        <v>1</v>
      </c>
    </row>
    <row r="509" spans="1:5" x14ac:dyDescent="0.2">
      <c r="A509" s="13">
        <v>42005</v>
      </c>
      <c r="B509" s="26">
        <v>2.3965459999999998</v>
      </c>
      <c r="C509" s="12">
        <v>12.072139999999999</v>
      </c>
      <c r="D509" s="12">
        <f t="shared" si="7"/>
        <v>12.017988940516895</v>
      </c>
      <c r="E509">
        <f t="shared" si="9"/>
        <v>1</v>
      </c>
    </row>
    <row r="510" spans="1:5" x14ac:dyDescent="0.2">
      <c r="A510" s="13">
        <v>42036</v>
      </c>
      <c r="B510" s="26">
        <v>2.399918</v>
      </c>
      <c r="C510" s="12">
        <v>12.255140000000001</v>
      </c>
      <c r="D510" s="12">
        <f t="shared" si="7"/>
        <v>12.183026249830204</v>
      </c>
      <c r="E510">
        <f t="shared" si="9"/>
        <v>1</v>
      </c>
    </row>
    <row r="511" spans="1:5" x14ac:dyDescent="0.2">
      <c r="A511" s="13">
        <v>42064</v>
      </c>
      <c r="B511" s="26">
        <v>2.4031280000000002</v>
      </c>
      <c r="C511" s="12">
        <v>12.606</v>
      </c>
      <c r="D511" s="12">
        <f t="shared" si="7"/>
        <v>12.515082166243328</v>
      </c>
      <c r="E511">
        <f t="shared" si="9"/>
        <v>1</v>
      </c>
    </row>
    <row r="512" spans="1:5" x14ac:dyDescent="0.2">
      <c r="A512" s="13">
        <v>42095</v>
      </c>
      <c r="B512" s="26">
        <v>2.405897</v>
      </c>
      <c r="C512" s="12">
        <v>12.56612</v>
      </c>
      <c r="D512" s="12">
        <f t="shared" si="7"/>
        <v>12.46113147467244</v>
      </c>
      <c r="E512">
        <f t="shared" si="9"/>
        <v>1</v>
      </c>
    </row>
    <row r="513" spans="1:5" x14ac:dyDescent="0.2">
      <c r="A513" s="13">
        <v>42125</v>
      </c>
      <c r="B513" s="26">
        <v>2.408992</v>
      </c>
      <c r="C513" s="12">
        <v>13.040839999999999</v>
      </c>
      <c r="D513" s="12">
        <f t="shared" si="7"/>
        <v>12.915270747532576</v>
      </c>
      <c r="E513">
        <f t="shared" si="9"/>
        <v>1</v>
      </c>
    </row>
    <row r="514" spans="1:5" x14ac:dyDescent="0.2">
      <c r="A514" s="13">
        <v>42156</v>
      </c>
      <c r="B514" s="26">
        <v>2.412134</v>
      </c>
      <c r="C514" s="12">
        <v>13.10572</v>
      </c>
      <c r="D514" s="12">
        <f t="shared" si="7"/>
        <v>12.962619138538738</v>
      </c>
      <c r="E514">
        <f t="shared" si="9"/>
        <v>1</v>
      </c>
    </row>
    <row r="515" spans="1:5" x14ac:dyDescent="0.2">
      <c r="A515" s="13">
        <v>42186</v>
      </c>
      <c r="B515" s="26">
        <v>2.4153449999999999</v>
      </c>
      <c r="C515" s="12">
        <v>13.16107</v>
      </c>
      <c r="D515" s="12">
        <f t="shared" si="7"/>
        <v>13.000059271747931</v>
      </c>
      <c r="E515">
        <f t="shared" si="9"/>
        <v>1</v>
      </c>
    </row>
    <row r="516" spans="1:5" x14ac:dyDescent="0.2">
      <c r="A516" s="13">
        <v>42217</v>
      </c>
      <c r="B516" s="26">
        <v>2.4185639999999999</v>
      </c>
      <c r="C516" s="12">
        <v>13.10277</v>
      </c>
      <c r="D516" s="12">
        <f t="shared" si="7"/>
        <v>12.925246656660729</v>
      </c>
      <c r="E516">
        <f t="shared" si="9"/>
        <v>1</v>
      </c>
    </row>
    <row r="517" spans="1:5" x14ac:dyDescent="0.2">
      <c r="A517" s="13">
        <v>42248</v>
      </c>
      <c r="B517" s="26">
        <v>2.4218139999999999</v>
      </c>
      <c r="C517" s="12">
        <v>13.027150000000001</v>
      </c>
      <c r="D517" s="12">
        <f t="shared" si="7"/>
        <v>12.833406017720602</v>
      </c>
      <c r="E517">
        <f t="shared" si="9"/>
        <v>1</v>
      </c>
    </row>
    <row r="518" spans="1:5" x14ac:dyDescent="0.2">
      <c r="A518" s="13">
        <v>42278</v>
      </c>
      <c r="B518" s="26">
        <v>2.4251140000000002</v>
      </c>
      <c r="C518" s="12">
        <v>12.549250000000001</v>
      </c>
      <c r="D518" s="12">
        <f t="shared" si="7"/>
        <v>12.345790941374302</v>
      </c>
      <c r="E518">
        <f t="shared" si="9"/>
        <v>1</v>
      </c>
    </row>
    <row r="519" spans="1:5" x14ac:dyDescent="0.2">
      <c r="A519" s="13">
        <v>42309</v>
      </c>
      <c r="B519" s="26">
        <v>2.42841</v>
      </c>
      <c r="C519" s="12">
        <v>12.58989</v>
      </c>
      <c r="D519" s="12">
        <f t="shared" si="7"/>
        <v>12.368961255488159</v>
      </c>
      <c r="E519">
        <f t="shared" si="9"/>
        <v>1</v>
      </c>
    </row>
    <row r="520" spans="1:5" x14ac:dyDescent="0.2">
      <c r="A520" s="19">
        <v>42339</v>
      </c>
      <c r="B520" s="26">
        <v>2.431721</v>
      </c>
      <c r="C520" s="12">
        <v>12.20303</v>
      </c>
      <c r="D520" s="12">
        <f t="shared" si="7"/>
        <v>11.97256599827036</v>
      </c>
      <c r="E520">
        <f t="shared" si="9"/>
        <v>1</v>
      </c>
    </row>
    <row r="521" spans="1:5" x14ac:dyDescent="0.2">
      <c r="A521" s="15" t="str">
        <f>"Base CPI ("&amp;TEXT('Notes and Sources'!$G$7,"m/yyyy")&amp;")"</f>
        <v>Base CPI (10/2014)</v>
      </c>
      <c r="B521" s="28">
        <v>2.385796</v>
      </c>
      <c r="C521" s="16"/>
      <c r="D521" s="16"/>
      <c r="E521" s="20"/>
    </row>
    <row r="522" spans="1:5" x14ac:dyDescent="0.2">
      <c r="A522" s="41" t="str">
        <f>A1&amp;" "&amp;TEXT(C1,"Mmmm yyyy")</f>
        <v>EIA Short-Term Energy Outlook, October 2014</v>
      </c>
      <c r="B522" s="41"/>
      <c r="C522" s="41"/>
      <c r="D522" s="41"/>
      <c r="E522" s="41"/>
    </row>
    <row r="523" spans="1:5" x14ac:dyDescent="0.2">
      <c r="A523" s="36" t="s">
        <v>184</v>
      </c>
      <c r="B523" s="36"/>
      <c r="C523" s="36"/>
      <c r="D523" s="36"/>
      <c r="E523" s="36"/>
    </row>
    <row r="524" spans="1:5" x14ac:dyDescent="0.2">
      <c r="A524" s="36" t="s">
        <v>207</v>
      </c>
      <c r="B524" s="36"/>
      <c r="C524" s="36"/>
      <c r="D524" s="36"/>
      <c r="E524" s="36"/>
    </row>
    <row r="525" spans="1:5" x14ac:dyDescent="0.2">
      <c r="A525" s="30" t="str">
        <f>"Real Price ("&amp;TEXT($C$1,"mmm yyyy")&amp;" $)"</f>
        <v>Real Price (Oct 2014 $)</v>
      </c>
      <c r="B525" s="30"/>
      <c r="C525" s="30"/>
      <c r="D525" s="30"/>
      <c r="E525" s="30"/>
    </row>
    <row r="526" spans="1:5" x14ac:dyDescent="0.2">
      <c r="A526" s="37" t="s">
        <v>167</v>
      </c>
      <c r="B526" s="37"/>
      <c r="C526" s="37"/>
      <c r="D526" s="37"/>
      <c r="E526" s="37"/>
    </row>
  </sheetData>
  <mergeCells count="7">
    <mergeCell ref="A524:E524"/>
    <mergeCell ref="A526:E526"/>
    <mergeCell ref="C39:D39"/>
    <mergeCell ref="A1:B1"/>
    <mergeCell ref="C1:D1"/>
    <mergeCell ref="A522:E522"/>
    <mergeCell ref="A523:E523"/>
  </mergeCells>
  <phoneticPr fontId="3" type="noConversion"/>
  <conditionalFormatting sqref="B461:D470 B473:D481 B485:D494 B497:D520">
    <cfRule type="expression" dxfId="3" priority="1" stopIfTrue="1">
      <formula>$E461=1</formula>
    </cfRule>
  </conditionalFormatting>
  <conditionalFormatting sqref="B471:D472 B483:D484 B495:D496">
    <cfRule type="expression" dxfId="2" priority="2" stopIfTrue="1">
      <formula>#REF!=1</formula>
    </cfRule>
  </conditionalFormatting>
  <conditionalFormatting sqref="B482:D482">
    <cfRule type="expression" dxfId="1" priority="8" stopIfTrue="1">
      <formula>#REF!=1</formula>
    </cfRule>
  </conditionalFormatting>
  <conditionalFormatting sqref="B495:D496">
    <cfRule type="expression" dxfId="0" priority="23" stopIfTrue="1">
      <formula>#REF!=1</formula>
    </cfRule>
  </conditionalFormatting>
  <hyperlinks>
    <hyperlink ref="A3" location="Contents!B4" display="Return to Contents"/>
    <hyperlink ref="A526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39" t="s">
        <v>168</v>
      </c>
      <c r="B1" s="39"/>
      <c r="C1" s="40">
        <f>'Notes and Sources'!$G$7</f>
        <v>41919</v>
      </c>
      <c r="D1" s="40"/>
    </row>
    <row r="2" spans="1:4" ht="15.75" x14ac:dyDescent="0.25">
      <c r="A2" s="11" t="s">
        <v>169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8" t="s">
        <v>170</v>
      </c>
      <c r="D39" s="38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1968</v>
      </c>
      <c r="B41" s="26">
        <v>0.34799999999999998</v>
      </c>
      <c r="C41" s="12">
        <v>2.9</v>
      </c>
      <c r="D41" s="12">
        <f t="shared" ref="D41:D56" si="0">C41*$B$89/B41</f>
        <v>19.881633333333333</v>
      </c>
    </row>
    <row r="42" spans="1:4" x14ac:dyDescent="0.2">
      <c r="A42" s="14">
        <v>1969</v>
      </c>
      <c r="B42" s="26">
        <v>0.36699999999999999</v>
      </c>
      <c r="C42" s="12">
        <v>2.8</v>
      </c>
      <c r="D42" s="12">
        <f t="shared" ref="D42" si="1">C42*$B$89/B42</f>
        <v>18.202258310626704</v>
      </c>
    </row>
    <row r="43" spans="1:4" x14ac:dyDescent="0.2">
      <c r="A43" s="14">
        <v>1970</v>
      </c>
      <c r="B43" s="26">
        <v>0.38800000000000001</v>
      </c>
      <c r="C43" s="12">
        <v>2.96</v>
      </c>
      <c r="D43" s="12">
        <f t="shared" si="0"/>
        <v>18.200917938144329</v>
      </c>
    </row>
    <row r="44" spans="1:4" x14ac:dyDescent="0.2">
      <c r="A44" s="14">
        <v>1971</v>
      </c>
      <c r="B44" s="26">
        <v>0.40500000000000003</v>
      </c>
      <c r="C44" s="12">
        <v>3.17</v>
      </c>
      <c r="D44" s="12">
        <f t="shared" si="0"/>
        <v>18.674008197530863</v>
      </c>
    </row>
    <row r="45" spans="1:4" x14ac:dyDescent="0.2">
      <c r="A45" s="14">
        <v>1972</v>
      </c>
      <c r="B45" s="26">
        <v>0.41799999999999998</v>
      </c>
      <c r="C45" s="12">
        <v>3.22</v>
      </c>
      <c r="D45" s="12">
        <f t="shared" si="0"/>
        <v>18.378619904306223</v>
      </c>
    </row>
    <row r="46" spans="1:4" x14ac:dyDescent="0.2">
      <c r="A46" s="14">
        <v>1973</v>
      </c>
      <c r="B46" s="26">
        <v>0.44400000000000001</v>
      </c>
      <c r="C46" s="12">
        <v>4.08</v>
      </c>
      <c r="D46" s="12">
        <f t="shared" si="0"/>
        <v>21.92353081081081</v>
      </c>
    </row>
    <row r="47" spans="1:4" x14ac:dyDescent="0.2">
      <c r="A47" s="14">
        <v>1974</v>
      </c>
      <c r="B47" s="26">
        <v>0.49299999999999999</v>
      </c>
      <c r="C47" s="12">
        <v>12.52</v>
      </c>
      <c r="D47" s="12">
        <f t="shared" si="0"/>
        <v>60.588571845841784</v>
      </c>
    </row>
    <row r="48" spans="1:4" x14ac:dyDescent="0.2">
      <c r="A48" s="14">
        <v>1975</v>
      </c>
      <c r="B48" s="26">
        <v>0.53825000000000001</v>
      </c>
      <c r="C48" s="12">
        <v>13.946718203</v>
      </c>
      <c r="D48" s="12">
        <f t="shared" si="0"/>
        <v>61.818902929576566</v>
      </c>
    </row>
    <row r="49" spans="1:4" x14ac:dyDescent="0.2">
      <c r="A49" s="14">
        <v>1976</v>
      </c>
      <c r="B49" s="26">
        <v>0.56933333333000002</v>
      </c>
      <c r="C49" s="12">
        <v>13.483572863999999</v>
      </c>
      <c r="D49" s="12">
        <f t="shared" si="0"/>
        <v>56.503022608011861</v>
      </c>
    </row>
    <row r="50" spans="1:4" x14ac:dyDescent="0.2">
      <c r="A50" s="14">
        <v>1977</v>
      </c>
      <c r="B50" s="26">
        <v>0.60616666666999997</v>
      </c>
      <c r="C50" s="12">
        <v>14.525864502999999</v>
      </c>
      <c r="D50" s="12">
        <f t="shared" si="0"/>
        <v>57.171981458799252</v>
      </c>
    </row>
    <row r="51" spans="1:4" x14ac:dyDescent="0.2">
      <c r="A51" s="14">
        <v>1978</v>
      </c>
      <c r="B51" s="26">
        <v>0.65241666666999998</v>
      </c>
      <c r="C51" s="12">
        <v>14.56930006</v>
      </c>
      <c r="D51" s="12">
        <f t="shared" si="0"/>
        <v>53.277881424095284</v>
      </c>
    </row>
    <row r="52" spans="1:4" x14ac:dyDescent="0.2">
      <c r="A52" s="14">
        <v>1979</v>
      </c>
      <c r="B52" s="26">
        <v>0.72583333333</v>
      </c>
      <c r="C52" s="12">
        <v>21.573135913000002</v>
      </c>
      <c r="D52" s="12">
        <f t="shared" si="0"/>
        <v>70.910357798752869</v>
      </c>
    </row>
    <row r="53" spans="1:4" x14ac:dyDescent="0.2">
      <c r="A53" s="14">
        <v>1980</v>
      </c>
      <c r="B53" s="26">
        <v>0.82383333332999997</v>
      </c>
      <c r="C53" s="12">
        <v>33.858791771</v>
      </c>
      <c r="D53" s="12">
        <f t="shared" si="0"/>
        <v>98.054019792528706</v>
      </c>
    </row>
    <row r="54" spans="1:4" x14ac:dyDescent="0.2">
      <c r="A54" s="14">
        <v>1981</v>
      </c>
      <c r="B54" s="26">
        <v>0.90933333332999999</v>
      </c>
      <c r="C54" s="12">
        <v>37.099725198999998</v>
      </c>
      <c r="D54" s="12">
        <f t="shared" si="0"/>
        <v>97.337656870818762</v>
      </c>
    </row>
    <row r="55" spans="1:4" x14ac:dyDescent="0.2">
      <c r="A55" s="14">
        <v>1982</v>
      </c>
      <c r="B55" s="26">
        <v>0.96533333333000004</v>
      </c>
      <c r="C55" s="12">
        <v>33.568900286999998</v>
      </c>
      <c r="D55" s="12">
        <f t="shared" si="0"/>
        <v>82.964656107803862</v>
      </c>
    </row>
    <row r="56" spans="1:4" x14ac:dyDescent="0.2">
      <c r="A56" s="14">
        <v>1983</v>
      </c>
      <c r="B56" s="26">
        <v>0.99583333333000001</v>
      </c>
      <c r="C56" s="12">
        <v>29.314416294000001</v>
      </c>
      <c r="D56" s="12">
        <f t="shared" si="0"/>
        <v>70.230845660379046</v>
      </c>
    </row>
    <row r="57" spans="1:4" x14ac:dyDescent="0.2">
      <c r="A57" s="14">
        <v>1984</v>
      </c>
      <c r="B57" s="26">
        <v>1.0393333333000001</v>
      </c>
      <c r="C57" s="12">
        <v>28.876823650999999</v>
      </c>
      <c r="D57" s="12">
        <f t="shared" ref="D57:D86" si="2">C57*$B$89/B57</f>
        <v>66.286924658246392</v>
      </c>
    </row>
    <row r="58" spans="1:4" x14ac:dyDescent="0.2">
      <c r="A58" s="14">
        <v>1985</v>
      </c>
      <c r="B58" s="26">
        <v>1.0760000000000001</v>
      </c>
      <c r="C58" s="12">
        <v>26.991316866999998</v>
      </c>
      <c r="D58" s="12">
        <f t="shared" si="2"/>
        <v>59.847375293699933</v>
      </c>
    </row>
    <row r="59" spans="1:4" x14ac:dyDescent="0.2">
      <c r="A59" s="14">
        <v>1986</v>
      </c>
      <c r="B59" s="26">
        <v>1.0969166667000001</v>
      </c>
      <c r="C59" s="12">
        <v>13.934331794</v>
      </c>
      <c r="D59" s="12">
        <f t="shared" si="2"/>
        <v>30.307200233187977</v>
      </c>
    </row>
    <row r="60" spans="1:4" x14ac:dyDescent="0.2">
      <c r="A60" s="14">
        <v>1987</v>
      </c>
      <c r="B60" s="26">
        <v>1.1361666667000001</v>
      </c>
      <c r="C60" s="12">
        <v>18.138013121</v>
      </c>
      <c r="D60" s="12">
        <f t="shared" si="2"/>
        <v>38.087369063306205</v>
      </c>
    </row>
    <row r="61" spans="1:4" x14ac:dyDescent="0.2">
      <c r="A61" s="14">
        <v>1988</v>
      </c>
      <c r="B61" s="26">
        <v>1.18275</v>
      </c>
      <c r="C61" s="12">
        <v>14.602182092</v>
      </c>
      <c r="D61" s="12">
        <f t="shared" si="2"/>
        <v>29.454937752158305</v>
      </c>
    </row>
    <row r="62" spans="1:4" x14ac:dyDescent="0.2">
      <c r="A62" s="14">
        <v>1989</v>
      </c>
      <c r="B62" s="26">
        <v>1.2394166666999999</v>
      </c>
      <c r="C62" s="12">
        <v>18.071612658999999</v>
      </c>
      <c r="D62" s="12">
        <f t="shared" si="2"/>
        <v>34.786672112605672</v>
      </c>
    </row>
    <row r="63" spans="1:4" x14ac:dyDescent="0.2">
      <c r="A63" s="14">
        <v>1990</v>
      </c>
      <c r="B63" s="26">
        <v>1.3065833333000001</v>
      </c>
      <c r="C63" s="12">
        <v>21.733567231999999</v>
      </c>
      <c r="D63" s="12">
        <f t="shared" si="2"/>
        <v>39.685075147006444</v>
      </c>
    </row>
    <row r="64" spans="1:4" x14ac:dyDescent="0.2">
      <c r="A64" s="14">
        <v>1991</v>
      </c>
      <c r="B64" s="26">
        <v>1.3616666666999999</v>
      </c>
      <c r="C64" s="12">
        <v>18.725637669000001</v>
      </c>
      <c r="D64" s="12">
        <f t="shared" si="2"/>
        <v>32.809462507017784</v>
      </c>
    </row>
    <row r="65" spans="1:4" x14ac:dyDescent="0.2">
      <c r="A65" s="14">
        <v>1992</v>
      </c>
      <c r="B65" s="26">
        <v>1.4030833332999999</v>
      </c>
      <c r="C65" s="12">
        <v>18.208122711000001</v>
      </c>
      <c r="D65" s="12">
        <f t="shared" si="2"/>
        <v>30.961002315694007</v>
      </c>
    </row>
    <row r="66" spans="1:4" x14ac:dyDescent="0.2">
      <c r="A66" s="14">
        <v>1993</v>
      </c>
      <c r="B66" s="26">
        <v>1.44475</v>
      </c>
      <c r="C66" s="12">
        <v>16.133509063000002</v>
      </c>
      <c r="D66" s="12">
        <f t="shared" si="2"/>
        <v>26.64216050421814</v>
      </c>
    </row>
    <row r="67" spans="1:4" x14ac:dyDescent="0.2">
      <c r="A67" s="14">
        <v>1994</v>
      </c>
      <c r="B67" s="26">
        <v>1.4822500000000001</v>
      </c>
      <c r="C67" s="12">
        <v>15.538111376</v>
      </c>
      <c r="D67" s="12">
        <f t="shared" si="2"/>
        <v>25.009791849158574</v>
      </c>
    </row>
    <row r="68" spans="1:4" x14ac:dyDescent="0.2">
      <c r="A68" s="14">
        <v>1995</v>
      </c>
      <c r="B68" s="26">
        <v>1.5238333333</v>
      </c>
      <c r="C68" s="12">
        <v>17.141829372</v>
      </c>
      <c r="D68" s="12">
        <f t="shared" si="2"/>
        <v>26.838176495216921</v>
      </c>
    </row>
    <row r="69" spans="1:4" x14ac:dyDescent="0.2">
      <c r="A69" s="14">
        <v>1996</v>
      </c>
      <c r="B69" s="26">
        <v>1.5685833333000001</v>
      </c>
      <c r="C69" s="12">
        <v>20.618924849999999</v>
      </c>
      <c r="D69" s="12">
        <f t="shared" si="2"/>
        <v>31.361131657531299</v>
      </c>
    </row>
    <row r="70" spans="1:4" x14ac:dyDescent="0.2">
      <c r="A70" s="14">
        <v>1997</v>
      </c>
      <c r="B70" s="26">
        <v>1.6052500000000001</v>
      </c>
      <c r="C70" s="12">
        <v>18.488877165000002</v>
      </c>
      <c r="D70" s="12">
        <f t="shared" si="2"/>
        <v>27.479015221771277</v>
      </c>
    </row>
    <row r="71" spans="1:4" x14ac:dyDescent="0.2">
      <c r="A71" s="14">
        <v>1998</v>
      </c>
      <c r="B71" s="26">
        <v>1.6300833333</v>
      </c>
      <c r="C71" s="12">
        <v>12.066664086999999</v>
      </c>
      <c r="D71" s="12">
        <f t="shared" si="2"/>
        <v>17.660814219741493</v>
      </c>
    </row>
    <row r="72" spans="1:4" x14ac:dyDescent="0.2">
      <c r="A72" s="14">
        <v>1999</v>
      </c>
      <c r="B72" s="26">
        <v>1.6658333332999999</v>
      </c>
      <c r="C72" s="12">
        <v>17.271496745</v>
      </c>
      <c r="D72" s="12">
        <f t="shared" si="2"/>
        <v>24.736128773822045</v>
      </c>
    </row>
    <row r="73" spans="1:4" x14ac:dyDescent="0.2">
      <c r="A73" s="14">
        <v>2000</v>
      </c>
      <c r="B73" s="26">
        <v>1.7219166667000001</v>
      </c>
      <c r="C73" s="12">
        <v>27.721609297000001</v>
      </c>
      <c r="D73" s="12">
        <f t="shared" si="2"/>
        <v>38.409585001054111</v>
      </c>
    </row>
    <row r="74" spans="1:4" x14ac:dyDescent="0.2">
      <c r="A74" s="14">
        <v>2001</v>
      </c>
      <c r="B74" s="26">
        <v>1.7704166667000001</v>
      </c>
      <c r="C74" s="12">
        <v>21.993048731999998</v>
      </c>
      <c r="D74" s="12">
        <f t="shared" si="2"/>
        <v>29.637615076463774</v>
      </c>
    </row>
    <row r="75" spans="1:4" x14ac:dyDescent="0.2">
      <c r="A75" s="14">
        <v>2002</v>
      </c>
      <c r="B75" s="26">
        <v>1.7986666667</v>
      </c>
      <c r="C75" s="12">
        <v>23.712193128999999</v>
      </c>
      <c r="D75" s="12">
        <f t="shared" si="2"/>
        <v>31.452440057828358</v>
      </c>
    </row>
    <row r="76" spans="1:4" x14ac:dyDescent="0.2">
      <c r="A76" s="14">
        <v>2003</v>
      </c>
      <c r="B76" s="26">
        <v>1.84</v>
      </c>
      <c r="C76" s="12">
        <v>27.727315847</v>
      </c>
      <c r="D76" s="12">
        <f t="shared" si="2"/>
        <v>35.952021325276746</v>
      </c>
    </row>
    <row r="77" spans="1:4" x14ac:dyDescent="0.2">
      <c r="A77" s="14">
        <v>2004</v>
      </c>
      <c r="B77" s="26">
        <v>1.8890833332999999</v>
      </c>
      <c r="C77" s="12">
        <v>35.892836543999998</v>
      </c>
      <c r="D77" s="12">
        <f t="shared" si="2"/>
        <v>45.330443790289848</v>
      </c>
    </row>
    <row r="78" spans="1:4" x14ac:dyDescent="0.2">
      <c r="A78" s="14">
        <v>2005</v>
      </c>
      <c r="B78" s="26">
        <v>1.9526666667000001</v>
      </c>
      <c r="C78" s="12">
        <v>48.887001327</v>
      </c>
      <c r="D78" s="12">
        <f t="shared" si="2"/>
        <v>59.730835890727342</v>
      </c>
    </row>
    <row r="79" spans="1:4" x14ac:dyDescent="0.2">
      <c r="A79" s="14">
        <v>2006</v>
      </c>
      <c r="B79" s="26">
        <v>2.0155833332999999</v>
      </c>
      <c r="C79" s="12">
        <v>59.048347649999997</v>
      </c>
      <c r="D79" s="12">
        <f t="shared" si="2"/>
        <v>69.894064563100443</v>
      </c>
    </row>
    <row r="80" spans="1:4" x14ac:dyDescent="0.2">
      <c r="A80" s="14">
        <v>2007</v>
      </c>
      <c r="B80" s="26">
        <v>2.0734416667</v>
      </c>
      <c r="C80" s="12">
        <v>67.185930760999995</v>
      </c>
      <c r="D80" s="12">
        <f t="shared" si="2"/>
        <v>77.307178417507373</v>
      </c>
    </row>
    <row r="81" spans="1:5" x14ac:dyDescent="0.2">
      <c r="A81" s="14">
        <v>2008</v>
      </c>
      <c r="B81" s="26">
        <v>2.1525425</v>
      </c>
      <c r="C81" s="12">
        <v>92.573665360000007</v>
      </c>
      <c r="D81" s="12">
        <f t="shared" si="2"/>
        <v>102.60511953711789</v>
      </c>
    </row>
    <row r="82" spans="1:5" x14ac:dyDescent="0.2">
      <c r="A82" s="14">
        <v>2009</v>
      </c>
      <c r="B82" s="26">
        <v>2.1456466666999998</v>
      </c>
      <c r="C82" s="12">
        <v>59.036944228000003</v>
      </c>
      <c r="D82" s="12">
        <f t="shared" si="2"/>
        <v>65.644594507264642</v>
      </c>
    </row>
    <row r="83" spans="1:5" x14ac:dyDescent="0.2">
      <c r="A83" s="14">
        <v>2010</v>
      </c>
      <c r="B83" s="26">
        <v>2.1807975000000002</v>
      </c>
      <c r="C83" s="12">
        <v>75.825638045000005</v>
      </c>
      <c r="D83" s="12">
        <f t="shared" si="2"/>
        <v>82.953370932059869</v>
      </c>
    </row>
    <row r="84" spans="1:5" x14ac:dyDescent="0.2">
      <c r="A84" s="14">
        <v>2011</v>
      </c>
      <c r="B84" s="26">
        <v>2.2493191666999999</v>
      </c>
      <c r="C84" s="12">
        <v>102.58033186</v>
      </c>
      <c r="D84" s="12">
        <f t="shared" si="2"/>
        <v>108.80436580697216</v>
      </c>
    </row>
    <row r="85" spans="1:5" x14ac:dyDescent="0.2">
      <c r="A85" s="14">
        <v>2012</v>
      </c>
      <c r="B85" s="26">
        <v>2.2959891667000001</v>
      </c>
      <c r="C85" s="12">
        <v>101.08643601</v>
      </c>
      <c r="D85" s="12">
        <f>C85*$B$89/B85</f>
        <v>105.04039748303659</v>
      </c>
    </row>
    <row r="86" spans="1:5" x14ac:dyDescent="0.2">
      <c r="A86" s="14">
        <v>2013</v>
      </c>
      <c r="B86" s="26">
        <v>2.3296025</v>
      </c>
      <c r="C86" s="12">
        <v>98.121134235</v>
      </c>
      <c r="D86" s="12">
        <f t="shared" si="2"/>
        <v>100.48796289209255</v>
      </c>
    </row>
    <row r="87" spans="1:5" x14ac:dyDescent="0.2">
      <c r="A87" s="14">
        <v>2014</v>
      </c>
      <c r="B87" s="27">
        <v>2.3725938394999999</v>
      </c>
      <c r="C87" s="21">
        <v>93.415357983999996</v>
      </c>
      <c r="D87" s="21">
        <f>C87*$B$89/B87</f>
        <v>93.935162313227138</v>
      </c>
      <c r="E87">
        <v>1</v>
      </c>
    </row>
    <row r="88" spans="1:5" x14ac:dyDescent="0.2">
      <c r="A88" s="14">
        <v>2015</v>
      </c>
      <c r="B88" s="27">
        <v>2.41396525</v>
      </c>
      <c r="C88" s="21">
        <v>91.137343727000001</v>
      </c>
      <c r="D88" s="21">
        <f>C88*$B$89/B88</f>
        <v>90.073836031608863</v>
      </c>
      <c r="E88">
        <v>1</v>
      </c>
    </row>
    <row r="89" spans="1:5" x14ac:dyDescent="0.2">
      <c r="A89" s="15" t="str">
        <f>"Base CPI ("&amp;TEXT('Notes and Sources'!$G$7,"m/yyyy")&amp;")"</f>
        <v>Base CPI (10/2014)</v>
      </c>
      <c r="B89" s="28">
        <v>2.385796</v>
      </c>
      <c r="C89" s="16"/>
      <c r="D89" s="16"/>
      <c r="E89" s="20"/>
    </row>
    <row r="90" spans="1:5" x14ac:dyDescent="0.2">
      <c r="A90" s="41" t="str">
        <f>A1&amp;" "&amp;TEXT(C1,"Mmmm yyyy")</f>
        <v>EIA Short-Term Energy Outlook, October 2014</v>
      </c>
      <c r="B90" s="41"/>
      <c r="C90" s="41"/>
      <c r="D90" s="41"/>
      <c r="E90" s="41"/>
    </row>
    <row r="91" spans="1:5" x14ac:dyDescent="0.2">
      <c r="A91" s="36" t="s">
        <v>184</v>
      </c>
      <c r="B91" s="36"/>
      <c r="C91" s="36"/>
      <c r="D91" s="36"/>
      <c r="E91" s="36"/>
    </row>
    <row r="92" spans="1:5" x14ac:dyDescent="0.2">
      <c r="A92" s="36" t="str">
        <f>"Real Price ("&amp;TEXT($C$1,"mmm yyyy")&amp;" $)"</f>
        <v>Real Price (Oct 2014 $)</v>
      </c>
      <c r="B92" s="36"/>
      <c r="C92" s="36"/>
      <c r="D92" s="36"/>
      <c r="E92" s="36"/>
    </row>
    <row r="93" spans="1:5" x14ac:dyDescent="0.2">
      <c r="A93" s="37" t="s">
        <v>167</v>
      </c>
      <c r="B93" s="37"/>
      <c r="C93" s="37"/>
      <c r="D93" s="37"/>
      <c r="E93" s="37"/>
    </row>
  </sheetData>
  <mergeCells count="7">
    <mergeCell ref="A92:E92"/>
    <mergeCell ref="A93:E93"/>
    <mergeCell ref="C39:D39"/>
    <mergeCell ref="A1:B1"/>
    <mergeCell ref="C1:D1"/>
    <mergeCell ref="A90:E90"/>
    <mergeCell ref="A91:E91"/>
  </mergeCells>
  <phoneticPr fontId="3" type="noConversion"/>
  <hyperlinks>
    <hyperlink ref="A3" location="Contents!B4" display="Return to Contents"/>
    <hyperlink ref="A93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47"/>
  <sheetViews>
    <sheetView showGridLines="0" workbookViewId="0">
      <selection activeCell="A9" sqref="A9:D9"/>
    </sheetView>
  </sheetViews>
  <sheetFormatPr defaultRowHeight="12.75" x14ac:dyDescent="0.2"/>
  <cols>
    <col min="1" max="1" width="4" style="3" customWidth="1"/>
    <col min="2" max="2" width="6.5703125" style="4" customWidth="1"/>
    <col min="6" max="6" width="10.42578125" customWidth="1"/>
    <col min="7" max="7" width="26.28515625" customWidth="1"/>
  </cols>
  <sheetData>
    <row r="7" spans="1:7" ht="18" x14ac:dyDescent="0.25">
      <c r="C7" s="44" t="s">
        <v>199</v>
      </c>
      <c r="D7" s="44"/>
      <c r="E7" s="44"/>
      <c r="F7" s="44"/>
      <c r="G7" s="9">
        <v>41919</v>
      </c>
    </row>
    <row r="9" spans="1:7" ht="15.75" x14ac:dyDescent="0.25">
      <c r="A9" s="46" t="s">
        <v>206</v>
      </c>
      <c r="B9" s="46"/>
      <c r="C9" s="46"/>
      <c r="D9" s="46"/>
    </row>
    <row r="11" spans="1:7" ht="15.75" x14ac:dyDescent="0.25">
      <c r="A11" s="45" t="s">
        <v>13</v>
      </c>
      <c r="B11" s="45"/>
      <c r="C11" s="45"/>
      <c r="D11" s="45"/>
    </row>
    <row r="12" spans="1:7" x14ac:dyDescent="0.2">
      <c r="A12" s="8" t="str">
        <f>"- Real price in period A = Nominal price in period A x (Consumer price index in "&amp;TEXT(G7,"mmmm yyyy")&amp;" / Consumer price index in period A)."</f>
        <v>- Real price in period A = Nominal price in period A x (Consumer price index in October 2014 / Consumer price index in period A).</v>
      </c>
    </row>
    <row r="13" spans="1:7" x14ac:dyDescent="0.2">
      <c r="A13" s="8" t="s">
        <v>14</v>
      </c>
    </row>
    <row r="14" spans="1:7" x14ac:dyDescent="0.2">
      <c r="B14" s="8" t="s">
        <v>15</v>
      </c>
    </row>
    <row r="15" spans="1:7" x14ac:dyDescent="0.2">
      <c r="B15" s="8" t="s">
        <v>223</v>
      </c>
    </row>
    <row r="16" spans="1:7" x14ac:dyDescent="0.2">
      <c r="B16" s="8" t="s">
        <v>238</v>
      </c>
    </row>
    <row r="17" spans="1:19" x14ac:dyDescent="0.2">
      <c r="B17" s="8" t="s">
        <v>16</v>
      </c>
    </row>
    <row r="18" spans="1:19" x14ac:dyDescent="0.2">
      <c r="B18" s="8" t="s">
        <v>237</v>
      </c>
    </row>
    <row r="19" spans="1:19" x14ac:dyDescent="0.2">
      <c r="B19" s="8" t="s">
        <v>224</v>
      </c>
    </row>
    <row r="21" spans="1:19" ht="15.75" x14ac:dyDescent="0.25">
      <c r="A21" s="45" t="s">
        <v>8</v>
      </c>
      <c r="B21" s="45"/>
      <c r="C21" s="45"/>
      <c r="D21" s="4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ht="15.75" x14ac:dyDescent="0.25">
      <c r="A22" s="5" t="s">
        <v>9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">
      <c r="A23" s="3" t="s">
        <v>5</v>
      </c>
    </row>
    <row r="24" spans="1:19" x14ac:dyDescent="0.2">
      <c r="B24" s="43" t="s">
        <v>208</v>
      </c>
      <c r="C24" s="43"/>
      <c r="D24" s="43"/>
      <c r="E24" s="43"/>
      <c r="F24" s="43"/>
      <c r="G24" s="43"/>
    </row>
    <row r="25" spans="1:19" x14ac:dyDescent="0.2">
      <c r="A25" s="3" t="s">
        <v>7</v>
      </c>
    </row>
    <row r="26" spans="1:19" x14ac:dyDescent="0.2">
      <c r="B26" s="43" t="s">
        <v>209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</row>
    <row r="27" spans="1:19" x14ac:dyDescent="0.2">
      <c r="A27" s="3" t="s">
        <v>6</v>
      </c>
    </row>
    <row r="28" spans="1:19" x14ac:dyDescent="0.2">
      <c r="B28" s="31" t="s">
        <v>210</v>
      </c>
      <c r="C28" s="32"/>
      <c r="D28" s="32"/>
      <c r="E28" s="32"/>
      <c r="F28" s="32"/>
      <c r="G28" s="32"/>
      <c r="H28" s="32"/>
      <c r="I28" s="32"/>
      <c r="J28" s="30"/>
    </row>
    <row r="29" spans="1:19" x14ac:dyDescent="0.2">
      <c r="B29" s="31" t="s">
        <v>211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1:19" x14ac:dyDescent="0.2">
      <c r="A30" s="3" t="s">
        <v>239</v>
      </c>
    </row>
    <row r="31" spans="1:19" x14ac:dyDescent="0.2">
      <c r="B31" s="43" t="s">
        <v>203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spans="1:19" x14ac:dyDescent="0.2">
      <c r="B32" s="43" t="s">
        <v>200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</row>
    <row r="33" spans="1:15" x14ac:dyDescent="0.2">
      <c r="A33" s="33" t="s">
        <v>240</v>
      </c>
    </row>
    <row r="34" spans="1:15" x14ac:dyDescent="0.2">
      <c r="B34" s="31" t="s">
        <v>212</v>
      </c>
      <c r="C34" s="32"/>
      <c r="D34" s="32"/>
      <c r="E34" s="32"/>
      <c r="F34" s="32"/>
      <c r="G34" s="32"/>
      <c r="H34" s="32"/>
      <c r="I34" s="32"/>
      <c r="J34" s="30"/>
      <c r="K34" s="30"/>
      <c r="L34" s="30"/>
      <c r="M34" s="30"/>
      <c r="N34" s="30"/>
      <c r="O34" s="30"/>
    </row>
    <row r="35" spans="1:15" x14ac:dyDescent="0.2">
      <c r="A35" s="3" t="s">
        <v>241</v>
      </c>
    </row>
    <row r="36" spans="1:15" x14ac:dyDescent="0.2">
      <c r="B36" s="43" t="s">
        <v>201</v>
      </c>
      <c r="C36" s="43"/>
      <c r="D36" s="43"/>
      <c r="E36" s="43"/>
      <c r="F36" s="43"/>
      <c r="G36" s="43"/>
      <c r="H36" s="43"/>
      <c r="I36" s="43"/>
    </row>
    <row r="37" spans="1:15" x14ac:dyDescent="0.2">
      <c r="B37" s="43" t="s">
        <v>202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</row>
    <row r="38" spans="1:15" x14ac:dyDescent="0.2">
      <c r="A38" s="3" t="s">
        <v>242</v>
      </c>
    </row>
    <row r="39" spans="1:15" x14ac:dyDescent="0.2">
      <c r="B39" s="43" t="s">
        <v>204</v>
      </c>
      <c r="C39" s="43"/>
      <c r="D39" s="43"/>
      <c r="E39" s="43"/>
      <c r="F39" s="43"/>
      <c r="G39" s="43"/>
      <c r="H39" s="43"/>
      <c r="I39" s="43"/>
    </row>
    <row r="40" spans="1:15" x14ac:dyDescent="0.2">
      <c r="B40" s="43" t="s">
        <v>205</v>
      </c>
      <c r="C40" s="43"/>
      <c r="D40" s="43"/>
      <c r="E40" s="43"/>
      <c r="F40" s="43"/>
      <c r="G40" s="43"/>
      <c r="H40" s="43"/>
      <c r="I40" s="43"/>
    </row>
    <row r="42" spans="1:15" ht="15.75" x14ac:dyDescent="0.25">
      <c r="A42" s="5" t="s">
        <v>10</v>
      </c>
    </row>
    <row r="43" spans="1:15" x14ac:dyDescent="0.2">
      <c r="A43" s="3" t="s">
        <v>11</v>
      </c>
      <c r="B43" s="3"/>
    </row>
    <row r="44" spans="1:15" x14ac:dyDescent="0.2">
      <c r="B44" s="42" t="s">
        <v>197</v>
      </c>
      <c r="C44" s="42"/>
      <c r="D44" s="42"/>
      <c r="E44" s="42"/>
      <c r="F44" s="42"/>
      <c r="G44" s="42"/>
      <c r="H44" s="42"/>
    </row>
    <row r="45" spans="1:15" x14ac:dyDescent="0.2">
      <c r="A45" s="3" t="s">
        <v>12</v>
      </c>
      <c r="B45" s="3"/>
    </row>
    <row r="46" spans="1:15" x14ac:dyDescent="0.2">
      <c r="B46" s="42" t="s">
        <v>198</v>
      </c>
      <c r="C46" s="42"/>
      <c r="D46" s="42"/>
      <c r="E46" s="42"/>
      <c r="F46" s="42"/>
      <c r="G46" s="42"/>
    </row>
    <row r="47" spans="1:15" x14ac:dyDescent="0.2">
      <c r="B47"/>
    </row>
  </sheetData>
  <mergeCells count="14">
    <mergeCell ref="C7:F7"/>
    <mergeCell ref="A21:D21"/>
    <mergeCell ref="A11:D11"/>
    <mergeCell ref="B26:N26"/>
    <mergeCell ref="B24:G24"/>
    <mergeCell ref="A9:D9"/>
    <mergeCell ref="B44:H44"/>
    <mergeCell ref="B46:G46"/>
    <mergeCell ref="B31:O31"/>
    <mergeCell ref="B40:I40"/>
    <mergeCell ref="B32:O32"/>
    <mergeCell ref="B36:I36"/>
    <mergeCell ref="B37:L37"/>
    <mergeCell ref="B39:I39"/>
  </mergeCells>
  <phoneticPr fontId="3" type="noConversion"/>
  <hyperlinks>
    <hyperlink ref="C7:F7" r:id="rId1" display="Short-Term Energy Outlook"/>
    <hyperlink ref="A9:D9" location="Contents!B4" display="Return to Contents"/>
    <hyperlink ref="B24" r:id="rId2" display="U.S. Bureau of Labor Statistics (BLS) &lt;http://www.bls.gov/cpi/&gt;"/>
    <hyperlink ref="B26" r:id="rId3" display="1968 - Present: EIA Petroleum Marketing Monthly, Table 1A &lt;http://www.eia.gov/oil_gas/petroleum/data_publications/petroleum_marketing_monthly/pmm.html&gt;"/>
    <hyperlink ref="B28" r:id="rId4" display="1980 - 1995: EIA Monthly Energy Review Table 9.4 &lt;http://www.eia.doe.gov/emeu/mer/prices.html&gt;"/>
    <hyperlink ref="B29" r:id="rId5" display="1995 - Present: EIA Weekly Petroleum Status Report, Table 14 &lt;http://www.eia.gov/oil_gas/petroleum/data_publications/weekly_petroleum_status_report/wpsr.html&gt;"/>
    <hyperlink ref="B32:O32" r:id="rId6" display="1994 - Present: EIA Weekly Petroleum Status Report, Table 14 &lt;http://www.eia.gov/oil_gas/petroleum/data_publications/weekly_petroleum_status_report/wpsr.html&gt;"/>
    <hyperlink ref="B37" r:id="rId7" display="1981 - Present: EIA Natural Gas Monthly, Table 1 &lt;http://www.eia.gov/oil_gas/natural_gas/data_publications/natural_gas_monthly/ngm.html&gt;"/>
    <hyperlink ref="B36" r:id="rId8" display="1967 - 1980: EIA Annual Energy Review, Table 6.8 &lt;http://www.eia.doe.gov/emeu/aer/natgas.html&gt;"/>
    <hyperlink ref="B40" r:id="rId9" display="1976 - Present: EIA Monthly Energy Review, Table 9.9 &lt;http://www.eia.doe.gov/emeu/mer/prices.html&gt;"/>
    <hyperlink ref="B39" r:id="rId10" display="1960 - 1975: EIA Annual Energy Review, Table 8.10 &lt;http://www.eia.doe.gov/emeu/aer/elect.html&gt;"/>
    <hyperlink ref="B31" r:id="rId11" display="Pre-1993: EIA estimates based on refiner end-use diesel fuel price (excluding taxes) from EIA Monthly Energy Review &lt;http://www.eia.doe.gov/emeu/mer/prices.html&gt;"/>
    <hyperlink ref="B34" r:id="rId12" display="1975 - 1982: EIA Historical Monthly Energy Review &lt;http://www.eia.gov/FTPROOT/multifuel/00357392.pdf&gt;"/>
    <hyperlink ref="B44:H44" r:id="rId13" display="EIA Short-Term Energy Outlook model &lt;http://www.eia.doe.gov/emeu/steo/pub/contents.html&gt;"/>
    <hyperlink ref="B46:G46" r:id="rId14" display="IHS Global Insight macroeconomic model &lt;http://www.ihsglobalinsight.com/&gt;"/>
  </hyperlinks>
  <pageMargins left="0.75" right="0.75" top="1" bottom="1" header="0.5" footer="0.5"/>
  <pageSetup orientation="portrait" r:id="rId15"/>
  <headerFooter alignWithMargins="0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39" t="s">
        <v>168</v>
      </c>
      <c r="B1" s="39"/>
      <c r="C1" s="40">
        <f>'Notes and Sources'!$G$7</f>
        <v>41919</v>
      </c>
      <c r="D1" s="40"/>
    </row>
    <row r="2" spans="1:4" ht="15.75" x14ac:dyDescent="0.25">
      <c r="A2" s="11" t="s">
        <v>172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8" t="s">
        <v>170</v>
      </c>
      <c r="D39" s="38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2" t="s">
        <v>255</v>
      </c>
      <c r="B41" s="26">
        <v>0.47299999999999998</v>
      </c>
      <c r="C41" s="12">
        <v>11.53313138</v>
      </c>
      <c r="D41" s="12">
        <f t="shared" ref="D41:D52" si="0">C41*$B$209/B41</f>
        <v>58.172724553654298</v>
      </c>
    </row>
    <row r="42" spans="1:4" x14ac:dyDescent="0.2">
      <c r="A42" s="2" t="s">
        <v>256</v>
      </c>
      <c r="B42" s="26">
        <v>0.48566666667000002</v>
      </c>
      <c r="C42" s="12">
        <v>12.94757147</v>
      </c>
      <c r="D42" s="12">
        <f t="shared" si="0"/>
        <v>63.603838481732545</v>
      </c>
    </row>
    <row r="43" spans="1:4" x14ac:dyDescent="0.2">
      <c r="A43" s="2" t="s">
        <v>257</v>
      </c>
      <c r="B43" s="26">
        <v>0.49933333333000002</v>
      </c>
      <c r="C43" s="12">
        <v>12.65865513</v>
      </c>
      <c r="D43" s="12">
        <f t="shared" si="0"/>
        <v>60.482580990791227</v>
      </c>
    </row>
    <row r="44" spans="1:4" x14ac:dyDescent="0.2">
      <c r="A44" s="2" t="s">
        <v>258</v>
      </c>
      <c r="B44" s="26">
        <v>0.51466666667000005</v>
      </c>
      <c r="C44" s="12">
        <v>12.59843491</v>
      </c>
      <c r="D44" s="12">
        <f t="shared" si="0"/>
        <v>58.401481115952762</v>
      </c>
    </row>
    <row r="45" spans="1:4" x14ac:dyDescent="0.2">
      <c r="A45" s="2" t="s">
        <v>19</v>
      </c>
      <c r="B45" s="26">
        <v>0.52566666666999995</v>
      </c>
      <c r="C45" s="12">
        <v>13.024515604999999</v>
      </c>
      <c r="D45" s="12">
        <f t="shared" ref="D45:D48" si="1">C45*$B$209/B45</f>
        <v>59.113197017405589</v>
      </c>
    </row>
    <row r="46" spans="1:4" x14ac:dyDescent="0.2">
      <c r="A46" s="2" t="s">
        <v>20</v>
      </c>
      <c r="B46" s="26">
        <v>0.53200000000000003</v>
      </c>
      <c r="C46" s="12">
        <v>13.582592479000001</v>
      </c>
      <c r="D46" s="12">
        <f t="shared" si="1"/>
        <v>60.912208282008052</v>
      </c>
    </row>
    <row r="47" spans="1:4" x14ac:dyDescent="0.2">
      <c r="A47" s="2" t="s">
        <v>21</v>
      </c>
      <c r="B47" s="26">
        <v>0.54266666666999996</v>
      </c>
      <c r="C47" s="12">
        <v>14.109122048</v>
      </c>
      <c r="D47" s="12">
        <f t="shared" si="1"/>
        <v>62.02976709844615</v>
      </c>
    </row>
    <row r="48" spans="1:4" x14ac:dyDescent="0.2">
      <c r="A48" s="2" t="s">
        <v>22</v>
      </c>
      <c r="B48" s="26">
        <v>0.55266666666999997</v>
      </c>
      <c r="C48" s="12">
        <v>14.837788635000001</v>
      </c>
      <c r="D48" s="12">
        <f t="shared" si="1"/>
        <v>64.052961593513189</v>
      </c>
    </row>
    <row r="49" spans="1:4" x14ac:dyDescent="0.2">
      <c r="A49" s="14" t="s">
        <v>23</v>
      </c>
      <c r="B49" s="26">
        <v>0.55900000000000005</v>
      </c>
      <c r="C49" s="12">
        <v>13.352714812</v>
      </c>
      <c r="D49" s="12">
        <f t="shared" si="0"/>
        <v>56.989004628998835</v>
      </c>
    </row>
    <row r="50" spans="1:4" x14ac:dyDescent="0.2">
      <c r="A50" s="14" t="s">
        <v>24</v>
      </c>
      <c r="B50" s="26">
        <v>0.56399999999999995</v>
      </c>
      <c r="C50" s="12">
        <v>13.429560935</v>
      </c>
      <c r="D50" s="12">
        <f t="shared" si="0"/>
        <v>56.808852412197268</v>
      </c>
    </row>
    <row r="51" spans="1:4" x14ac:dyDescent="0.2">
      <c r="A51" s="14" t="s">
        <v>25</v>
      </c>
      <c r="B51" s="26">
        <v>0.57299999999999995</v>
      </c>
      <c r="C51" s="12">
        <v>13.51943749</v>
      </c>
      <c r="D51" s="12">
        <f t="shared" si="0"/>
        <v>56.290785141172847</v>
      </c>
    </row>
    <row r="52" spans="1:4" x14ac:dyDescent="0.2">
      <c r="A52" s="14" t="s">
        <v>26</v>
      </c>
      <c r="B52" s="26">
        <v>0.58133333333000003</v>
      </c>
      <c r="C52" s="12">
        <v>13.594780811</v>
      </c>
      <c r="D52" s="12">
        <f t="shared" si="0"/>
        <v>55.79307399073371</v>
      </c>
    </row>
    <row r="53" spans="1:4" x14ac:dyDescent="0.2">
      <c r="A53" s="14" t="s">
        <v>27</v>
      </c>
      <c r="B53" s="26">
        <v>0.59199999999999997</v>
      </c>
      <c r="C53" s="12">
        <v>14.384747919</v>
      </c>
      <c r="D53" s="12">
        <f t="shared" ref="D53:D84" si="2">C53*$B$209/B53</f>
        <v>57.97140886175427</v>
      </c>
    </row>
    <row r="54" spans="1:4" x14ac:dyDescent="0.2">
      <c r="A54" s="14" t="s">
        <v>28</v>
      </c>
      <c r="B54" s="26">
        <v>0.60233333333000005</v>
      </c>
      <c r="C54" s="12">
        <v>14.538393927</v>
      </c>
      <c r="D54" s="12">
        <f t="shared" si="2"/>
        <v>57.585460007171285</v>
      </c>
    </row>
    <row r="55" spans="1:4" x14ac:dyDescent="0.2">
      <c r="A55" s="14" t="s">
        <v>29</v>
      </c>
      <c r="B55" s="26">
        <v>0.61066666667000002</v>
      </c>
      <c r="C55" s="12">
        <v>14.537092471999999</v>
      </c>
      <c r="D55" s="12">
        <f t="shared" si="2"/>
        <v>56.794547605575971</v>
      </c>
    </row>
    <row r="56" spans="1:4" x14ac:dyDescent="0.2">
      <c r="A56" s="14" t="s">
        <v>30</v>
      </c>
      <c r="B56" s="26">
        <v>0.61966666667000003</v>
      </c>
      <c r="C56" s="12">
        <v>14.642956174</v>
      </c>
      <c r="D56" s="12">
        <f t="shared" si="2"/>
        <v>56.377255946073014</v>
      </c>
    </row>
    <row r="57" spans="1:4" x14ac:dyDescent="0.2">
      <c r="A57" s="14" t="s">
        <v>31</v>
      </c>
      <c r="B57" s="26">
        <v>0.63033333332999997</v>
      </c>
      <c r="C57" s="12">
        <v>14.504710196</v>
      </c>
      <c r="D57" s="12">
        <f t="shared" si="2"/>
        <v>54.89996758375306</v>
      </c>
    </row>
    <row r="58" spans="1:4" x14ac:dyDescent="0.2">
      <c r="A58" s="14" t="s">
        <v>32</v>
      </c>
      <c r="B58" s="26">
        <v>0.64466666667000005</v>
      </c>
      <c r="C58" s="12">
        <v>14.486095718</v>
      </c>
      <c r="D58" s="12">
        <f t="shared" si="2"/>
        <v>53.610448634089181</v>
      </c>
    </row>
    <row r="59" spans="1:4" x14ac:dyDescent="0.2">
      <c r="A59" s="14" t="s">
        <v>33</v>
      </c>
      <c r="B59" s="26">
        <v>0.65966666666999996</v>
      </c>
      <c r="C59" s="12">
        <v>14.493979951</v>
      </c>
      <c r="D59" s="12">
        <f t="shared" si="2"/>
        <v>52.419928334008986</v>
      </c>
    </row>
    <row r="60" spans="1:4" x14ac:dyDescent="0.2">
      <c r="A60" s="14" t="s">
        <v>34</v>
      </c>
      <c r="B60" s="26">
        <v>0.67500000000000004</v>
      </c>
      <c r="C60" s="12">
        <v>14.773566659</v>
      </c>
      <c r="D60" s="12">
        <f t="shared" si="2"/>
        <v>52.217357393741572</v>
      </c>
    </row>
    <row r="61" spans="1:4" x14ac:dyDescent="0.2">
      <c r="A61" s="14" t="s">
        <v>35</v>
      </c>
      <c r="B61" s="26">
        <v>0.69199999999999995</v>
      </c>
      <c r="C61" s="12">
        <v>15.913621966999999</v>
      </c>
      <c r="D61" s="12">
        <f t="shared" si="2"/>
        <v>54.865109298238053</v>
      </c>
    </row>
    <row r="62" spans="1:4" x14ac:dyDescent="0.2">
      <c r="A62" s="14" t="s">
        <v>36</v>
      </c>
      <c r="B62" s="26">
        <v>0.71399999999999997</v>
      </c>
      <c r="C62" s="12">
        <v>19.244762049999999</v>
      </c>
      <c r="D62" s="12">
        <f t="shared" si="2"/>
        <v>64.305429019386267</v>
      </c>
    </row>
    <row r="63" spans="1:4" x14ac:dyDescent="0.2">
      <c r="A63" s="14" t="s">
        <v>37</v>
      </c>
      <c r="B63" s="26">
        <v>0.73699999999999999</v>
      </c>
      <c r="C63" s="12">
        <v>24.026100183</v>
      </c>
      <c r="D63" s="12">
        <f t="shared" si="2"/>
        <v>77.776626475170517</v>
      </c>
    </row>
    <row r="64" spans="1:4" x14ac:dyDescent="0.2">
      <c r="A64" s="14" t="s">
        <v>38</v>
      </c>
      <c r="B64" s="26">
        <v>0.76033333332999997</v>
      </c>
      <c r="C64" s="12">
        <v>26.929249971000001</v>
      </c>
      <c r="D64" s="12">
        <f t="shared" si="2"/>
        <v>84.499382109724138</v>
      </c>
    </row>
    <row r="65" spans="1:4" x14ac:dyDescent="0.2">
      <c r="A65" s="14" t="s">
        <v>39</v>
      </c>
      <c r="B65" s="26">
        <v>0.79033333333</v>
      </c>
      <c r="C65" s="12">
        <v>32.127674781000003</v>
      </c>
      <c r="D65" s="12">
        <f t="shared" si="2"/>
        <v>96.984493440068277</v>
      </c>
    </row>
    <row r="66" spans="1:4" x14ac:dyDescent="0.2">
      <c r="A66" s="14" t="s">
        <v>40</v>
      </c>
      <c r="B66" s="26">
        <v>0.81699999999999995</v>
      </c>
      <c r="C66" s="12">
        <v>34.103416156999998</v>
      </c>
      <c r="D66" s="12">
        <f t="shared" si="2"/>
        <v>99.58848696904036</v>
      </c>
    </row>
    <row r="67" spans="1:4" x14ac:dyDescent="0.2">
      <c r="A67" s="14" t="s">
        <v>41</v>
      </c>
      <c r="B67" s="26">
        <v>0.83233333333000004</v>
      </c>
      <c r="C67" s="12">
        <v>34.470002162</v>
      </c>
      <c r="D67" s="12">
        <f t="shared" si="2"/>
        <v>98.804637499103279</v>
      </c>
    </row>
    <row r="68" spans="1:4" x14ac:dyDescent="0.2">
      <c r="A68" s="14" t="s">
        <v>42</v>
      </c>
      <c r="B68" s="26">
        <v>0.85566666667000002</v>
      </c>
      <c r="C68" s="12">
        <v>35.127800526999998</v>
      </c>
      <c r="D68" s="12">
        <f t="shared" si="2"/>
        <v>97.944409021178032</v>
      </c>
    </row>
    <row r="69" spans="1:4" x14ac:dyDescent="0.2">
      <c r="A69" s="14" t="s">
        <v>43</v>
      </c>
      <c r="B69" s="26">
        <v>0.87933333332999997</v>
      </c>
      <c r="C69" s="12">
        <v>38.720920339999999</v>
      </c>
      <c r="D69" s="12">
        <f t="shared" si="2"/>
        <v>105.05710788154758</v>
      </c>
    </row>
    <row r="70" spans="1:4" x14ac:dyDescent="0.2">
      <c r="A70" s="14" t="s">
        <v>44</v>
      </c>
      <c r="B70" s="26">
        <v>0.89766666666999995</v>
      </c>
      <c r="C70" s="12">
        <v>37.771952669000001</v>
      </c>
      <c r="D70" s="12">
        <f t="shared" si="2"/>
        <v>100.38935045253052</v>
      </c>
    </row>
    <row r="71" spans="1:4" x14ac:dyDescent="0.2">
      <c r="A71" s="14" t="s">
        <v>45</v>
      </c>
      <c r="B71" s="26">
        <v>0.92266666666999997</v>
      </c>
      <c r="C71" s="12">
        <v>35.932543031000002</v>
      </c>
      <c r="D71" s="12">
        <f t="shared" si="2"/>
        <v>92.912988547194331</v>
      </c>
    </row>
    <row r="72" spans="1:4" x14ac:dyDescent="0.2">
      <c r="A72" s="14" t="s">
        <v>46</v>
      </c>
      <c r="B72" s="26">
        <v>0.93766666666999998</v>
      </c>
      <c r="C72" s="12">
        <v>35.846812133999997</v>
      </c>
      <c r="D72" s="12">
        <f t="shared" si="2"/>
        <v>91.208511555362207</v>
      </c>
    </row>
    <row r="73" spans="1:4" x14ac:dyDescent="0.2">
      <c r="A73" s="14" t="s">
        <v>47</v>
      </c>
      <c r="B73" s="26">
        <v>0.94599999999999995</v>
      </c>
      <c r="C73" s="12">
        <v>35.077678802999998</v>
      </c>
      <c r="D73" s="12">
        <f t="shared" si="2"/>
        <v>88.465312661186246</v>
      </c>
    </row>
    <row r="74" spans="1:4" x14ac:dyDescent="0.2">
      <c r="A74" s="14" t="s">
        <v>48</v>
      </c>
      <c r="B74" s="26">
        <v>0.95966666667</v>
      </c>
      <c r="C74" s="12">
        <v>33.186329563999998</v>
      </c>
      <c r="D74" s="12">
        <f t="shared" si="2"/>
        <v>82.503451540324349</v>
      </c>
    </row>
    <row r="75" spans="1:4" x14ac:dyDescent="0.2">
      <c r="A75" s="14" t="s">
        <v>49</v>
      </c>
      <c r="B75" s="26">
        <v>0.97633333333000005</v>
      </c>
      <c r="C75" s="12">
        <v>33.155041365000002</v>
      </c>
      <c r="D75" s="12">
        <f t="shared" si="2"/>
        <v>81.018605396437295</v>
      </c>
    </row>
    <row r="76" spans="1:4" x14ac:dyDescent="0.2">
      <c r="A76" s="14" t="s">
        <v>50</v>
      </c>
      <c r="B76" s="26">
        <v>0.97933333333000006</v>
      </c>
      <c r="C76" s="12">
        <v>33.08711855</v>
      </c>
      <c r="D76" s="12">
        <f t="shared" si="2"/>
        <v>80.604950736948069</v>
      </c>
    </row>
    <row r="77" spans="1:4" x14ac:dyDescent="0.2">
      <c r="A77" s="14" t="s">
        <v>51</v>
      </c>
      <c r="B77" s="26">
        <v>0.98</v>
      </c>
      <c r="C77" s="12">
        <v>30.301096788999999</v>
      </c>
      <c r="D77" s="12">
        <f t="shared" si="2"/>
        <v>73.767587260009222</v>
      </c>
    </row>
    <row r="78" spans="1:4" x14ac:dyDescent="0.2">
      <c r="A78" s="14" t="s">
        <v>52</v>
      </c>
      <c r="B78" s="26">
        <v>0.99133333332999996</v>
      </c>
      <c r="C78" s="12">
        <v>28.596928039000002</v>
      </c>
      <c r="D78" s="12">
        <f t="shared" si="2"/>
        <v>68.822901675820574</v>
      </c>
    </row>
    <row r="79" spans="1:4" x14ac:dyDescent="0.2">
      <c r="A79" s="14" t="s">
        <v>53</v>
      </c>
      <c r="B79" s="26">
        <v>1.0009999999999999</v>
      </c>
      <c r="C79" s="12">
        <v>29.277370873999999</v>
      </c>
      <c r="D79" s="12">
        <f t="shared" si="2"/>
        <v>69.780054267438274</v>
      </c>
    </row>
    <row r="80" spans="1:4" x14ac:dyDescent="0.2">
      <c r="A80" s="14" t="s">
        <v>54</v>
      </c>
      <c r="B80" s="26">
        <v>1.0109999999999999</v>
      </c>
      <c r="C80" s="12">
        <v>29.361518290999999</v>
      </c>
      <c r="D80" s="12">
        <f t="shared" si="2"/>
        <v>69.28842026962873</v>
      </c>
    </row>
    <row r="81" spans="1:4" x14ac:dyDescent="0.2">
      <c r="A81" s="14" t="s">
        <v>55</v>
      </c>
      <c r="B81" s="26">
        <v>1.0253333333000001</v>
      </c>
      <c r="C81" s="12">
        <v>28.888234530999998</v>
      </c>
      <c r="D81" s="12">
        <f t="shared" si="2"/>
        <v>67.218564102759061</v>
      </c>
    </row>
    <row r="82" spans="1:4" x14ac:dyDescent="0.2">
      <c r="A82" s="14" t="s">
        <v>56</v>
      </c>
      <c r="B82" s="26">
        <v>1.0349999999999999</v>
      </c>
      <c r="C82" s="12">
        <v>29.190927175999999</v>
      </c>
      <c r="D82" s="12">
        <f t="shared" si="2"/>
        <v>67.288499799799126</v>
      </c>
    </row>
    <row r="83" spans="1:4" x14ac:dyDescent="0.2">
      <c r="A83" s="14" t="s">
        <v>57</v>
      </c>
      <c r="B83" s="26">
        <v>1.044</v>
      </c>
      <c r="C83" s="12">
        <v>28.879266493999999</v>
      </c>
      <c r="D83" s="12">
        <f t="shared" si="2"/>
        <v>65.996205444750217</v>
      </c>
    </row>
    <row r="84" spans="1:4" x14ac:dyDescent="0.2">
      <c r="A84" s="14" t="s">
        <v>58</v>
      </c>
      <c r="B84" s="26">
        <v>1.0529999999999999</v>
      </c>
      <c r="C84" s="12">
        <v>28.542271559</v>
      </c>
      <c r="D84" s="12">
        <f t="shared" si="2"/>
        <v>64.668601440053152</v>
      </c>
    </row>
    <row r="85" spans="1:4" x14ac:dyDescent="0.2">
      <c r="A85" s="14" t="s">
        <v>59</v>
      </c>
      <c r="B85" s="26">
        <v>1.0626666667</v>
      </c>
      <c r="C85" s="12">
        <v>27.256454618999999</v>
      </c>
      <c r="D85" s="12">
        <f t="shared" ref="D85:D116" si="3">C85*$B$209/B85</f>
        <v>61.193544920469201</v>
      </c>
    </row>
    <row r="86" spans="1:4" x14ac:dyDescent="0.2">
      <c r="A86" s="14" t="s">
        <v>60</v>
      </c>
      <c r="B86" s="26">
        <v>1.0723333333</v>
      </c>
      <c r="C86" s="12">
        <v>27.490118548000002</v>
      </c>
      <c r="D86" s="12">
        <f t="shared" si="3"/>
        <v>61.161779490254524</v>
      </c>
    </row>
    <row r="87" spans="1:4" x14ac:dyDescent="0.2">
      <c r="A87" s="14" t="s">
        <v>61</v>
      </c>
      <c r="B87" s="26">
        <v>1.079</v>
      </c>
      <c r="C87" s="12">
        <v>26.579805106999999</v>
      </c>
      <c r="D87" s="12">
        <f t="shared" si="3"/>
        <v>58.771077576515452</v>
      </c>
    </row>
    <row r="88" spans="1:4" x14ac:dyDescent="0.2">
      <c r="A88" s="14" t="s">
        <v>62</v>
      </c>
      <c r="B88" s="26">
        <v>1.0900000000000001</v>
      </c>
      <c r="C88" s="12">
        <v>26.707332783999998</v>
      </c>
      <c r="D88" s="12">
        <f t="shared" si="3"/>
        <v>58.457108006179865</v>
      </c>
    </row>
    <row r="89" spans="1:4" x14ac:dyDescent="0.2">
      <c r="A89" s="14" t="s">
        <v>63</v>
      </c>
      <c r="B89" s="26">
        <v>1.0956666666999999</v>
      </c>
      <c r="C89" s="12">
        <v>19.477832635999999</v>
      </c>
      <c r="D89" s="12">
        <f t="shared" si="3"/>
        <v>42.412657612008978</v>
      </c>
    </row>
    <row r="90" spans="1:4" x14ac:dyDescent="0.2">
      <c r="A90" s="14" t="s">
        <v>64</v>
      </c>
      <c r="B90" s="26">
        <v>1.0903333333</v>
      </c>
      <c r="C90" s="12">
        <v>12.834752808999999</v>
      </c>
      <c r="D90" s="12">
        <f t="shared" si="3"/>
        <v>28.084165619355336</v>
      </c>
    </row>
    <row r="91" spans="1:4" x14ac:dyDescent="0.2">
      <c r="A91" s="14" t="s">
        <v>65</v>
      </c>
      <c r="B91" s="26">
        <v>1.097</v>
      </c>
      <c r="C91" s="12">
        <v>11.880283272</v>
      </c>
      <c r="D91" s="12">
        <f t="shared" si="3"/>
        <v>25.837677583595728</v>
      </c>
    </row>
    <row r="92" spans="1:4" x14ac:dyDescent="0.2">
      <c r="A92" s="14" t="s">
        <v>66</v>
      </c>
      <c r="B92" s="26">
        <v>1.1046666667</v>
      </c>
      <c r="C92" s="12">
        <v>13.469154788999999</v>
      </c>
      <c r="D92" s="12">
        <f t="shared" si="3"/>
        <v>29.089911543156951</v>
      </c>
    </row>
    <row r="93" spans="1:4" x14ac:dyDescent="0.2">
      <c r="A93" s="14" t="s">
        <v>67</v>
      </c>
      <c r="B93" s="26">
        <v>1.1180000000000001</v>
      </c>
      <c r="C93" s="12">
        <v>16.866851237999999</v>
      </c>
      <c r="D93" s="12">
        <f t="shared" si="3"/>
        <v>35.993619155827766</v>
      </c>
    </row>
    <row r="94" spans="1:4" x14ac:dyDescent="0.2">
      <c r="A94" s="14" t="s">
        <v>68</v>
      </c>
      <c r="B94" s="26">
        <v>1.1306666667</v>
      </c>
      <c r="C94" s="12">
        <v>18.308442803999998</v>
      </c>
      <c r="D94" s="12">
        <f t="shared" si="3"/>
        <v>38.632260855003743</v>
      </c>
    </row>
    <row r="95" spans="1:4" x14ac:dyDescent="0.2">
      <c r="A95" s="14" t="s">
        <v>69</v>
      </c>
      <c r="B95" s="26">
        <v>1.1426666667000001</v>
      </c>
      <c r="C95" s="12">
        <v>19.063685935999999</v>
      </c>
      <c r="D95" s="12">
        <f t="shared" si="3"/>
        <v>39.803441350675264</v>
      </c>
    </row>
    <row r="96" spans="1:4" x14ac:dyDescent="0.2">
      <c r="A96" s="14" t="s">
        <v>70</v>
      </c>
      <c r="B96" s="26">
        <v>1.1533333333</v>
      </c>
      <c r="C96" s="12">
        <v>17.986016751000001</v>
      </c>
      <c r="D96" s="12">
        <f t="shared" si="3"/>
        <v>37.20604059685752</v>
      </c>
    </row>
    <row r="97" spans="1:4" x14ac:dyDescent="0.2">
      <c r="A97" s="14" t="s">
        <v>71</v>
      </c>
      <c r="B97" s="26">
        <v>1.1623333333000001</v>
      </c>
      <c r="C97" s="12">
        <v>15.192126931000001</v>
      </c>
      <c r="D97" s="12">
        <f t="shared" si="3"/>
        <v>31.183236877985244</v>
      </c>
    </row>
    <row r="98" spans="1:4" x14ac:dyDescent="0.2">
      <c r="A98" s="14" t="s">
        <v>72</v>
      </c>
      <c r="B98" s="26">
        <v>1.1756666667</v>
      </c>
      <c r="C98" s="12">
        <v>15.686863566</v>
      </c>
      <c r="D98" s="12">
        <f t="shared" si="3"/>
        <v>31.83356082839304</v>
      </c>
    </row>
    <row r="99" spans="1:4" x14ac:dyDescent="0.2">
      <c r="A99" s="14" t="s">
        <v>73</v>
      </c>
      <c r="B99" s="26">
        <v>1.19</v>
      </c>
      <c r="C99" s="12">
        <v>14.322856016999999</v>
      </c>
      <c r="D99" s="12">
        <f t="shared" si="3"/>
        <v>28.715472768012216</v>
      </c>
    </row>
    <row r="100" spans="1:4" x14ac:dyDescent="0.2">
      <c r="A100" s="14" t="s">
        <v>74</v>
      </c>
      <c r="B100" s="26">
        <v>1.2030000000000001</v>
      </c>
      <c r="C100" s="12">
        <v>13.282751711</v>
      </c>
      <c r="D100" s="12">
        <f t="shared" si="3"/>
        <v>26.342423857935955</v>
      </c>
    </row>
    <row r="101" spans="1:4" x14ac:dyDescent="0.2">
      <c r="A101" s="14" t="s">
        <v>75</v>
      </c>
      <c r="B101" s="26">
        <v>1.2166666666999999</v>
      </c>
      <c r="C101" s="12">
        <v>16.777307107999999</v>
      </c>
      <c r="D101" s="12">
        <f t="shared" si="3"/>
        <v>32.899094948992875</v>
      </c>
    </row>
    <row r="102" spans="1:4" x14ac:dyDescent="0.2">
      <c r="A102" s="14" t="s">
        <v>76</v>
      </c>
      <c r="B102" s="26">
        <v>1.2363333332999999</v>
      </c>
      <c r="C102" s="12">
        <v>18.965834148999999</v>
      </c>
      <c r="D102" s="12">
        <f t="shared" si="3"/>
        <v>36.599038487922009</v>
      </c>
    </row>
    <row r="103" spans="1:4" x14ac:dyDescent="0.2">
      <c r="A103" s="14" t="s">
        <v>77</v>
      </c>
      <c r="B103" s="26">
        <v>1.246</v>
      </c>
      <c r="C103" s="12">
        <v>17.607800889</v>
      </c>
      <c r="D103" s="12">
        <f t="shared" si="3"/>
        <v>33.714784052787039</v>
      </c>
    </row>
    <row r="104" spans="1:4" x14ac:dyDescent="0.2">
      <c r="A104" s="14" t="s">
        <v>78</v>
      </c>
      <c r="B104" s="26">
        <v>1.2586666666999999</v>
      </c>
      <c r="C104" s="12">
        <v>18.834051189</v>
      </c>
      <c r="D104" s="12">
        <f t="shared" si="3"/>
        <v>35.699844271177</v>
      </c>
    </row>
    <row r="105" spans="1:4" x14ac:dyDescent="0.2">
      <c r="A105" s="14" t="s">
        <v>79</v>
      </c>
      <c r="B105" s="26">
        <v>1.2803333333</v>
      </c>
      <c r="C105" s="12">
        <v>19.745981473000001</v>
      </c>
      <c r="D105" s="12">
        <f t="shared" si="3"/>
        <v>36.795014539638643</v>
      </c>
    </row>
    <row r="106" spans="1:4" x14ac:dyDescent="0.2">
      <c r="A106" s="14" t="s">
        <v>80</v>
      </c>
      <c r="B106" s="26">
        <v>1.2929999999999999</v>
      </c>
      <c r="C106" s="12">
        <v>15.937427387</v>
      </c>
      <c r="D106" s="12">
        <f t="shared" si="3"/>
        <v>29.407154300228196</v>
      </c>
    </row>
    <row r="107" spans="1:4" x14ac:dyDescent="0.2">
      <c r="A107" s="14" t="s">
        <v>81</v>
      </c>
      <c r="B107" s="26">
        <v>1.3153333332999999</v>
      </c>
      <c r="C107" s="12">
        <v>23.085735657000001</v>
      </c>
      <c r="D107" s="12">
        <f t="shared" si="3"/>
        <v>41.873686610940524</v>
      </c>
    </row>
    <row r="108" spans="1:4" x14ac:dyDescent="0.2">
      <c r="A108" s="14" t="s">
        <v>82</v>
      </c>
      <c r="B108" s="26">
        <v>1.3376666666999999</v>
      </c>
      <c r="C108" s="12">
        <v>29.693996114000001</v>
      </c>
      <c r="D108" s="12">
        <f t="shared" si="3"/>
        <v>52.960740456788983</v>
      </c>
    </row>
    <row r="109" spans="1:4" x14ac:dyDescent="0.2">
      <c r="A109" s="14" t="s">
        <v>83</v>
      </c>
      <c r="B109" s="26">
        <v>1.3476666666999999</v>
      </c>
      <c r="C109" s="12">
        <v>19.450286092999999</v>
      </c>
      <c r="D109" s="12">
        <f t="shared" si="3"/>
        <v>34.433154656235907</v>
      </c>
    </row>
    <row r="110" spans="1:4" x14ac:dyDescent="0.2">
      <c r="A110" s="14" t="s">
        <v>84</v>
      </c>
      <c r="B110" s="26">
        <v>1.3556666666999999</v>
      </c>
      <c r="C110" s="12">
        <v>18.146832230000001</v>
      </c>
      <c r="D110" s="12">
        <f t="shared" si="3"/>
        <v>31.936050955943365</v>
      </c>
    </row>
    <row r="111" spans="1:4" x14ac:dyDescent="0.2">
      <c r="A111" s="14" t="s">
        <v>85</v>
      </c>
      <c r="B111" s="26">
        <v>1.3660000000000001</v>
      </c>
      <c r="C111" s="12">
        <v>18.614335636</v>
      </c>
      <c r="D111" s="12">
        <f t="shared" si="3"/>
        <v>32.510986459023613</v>
      </c>
    </row>
    <row r="112" spans="1:4" x14ac:dyDescent="0.2">
      <c r="A112" s="14" t="s">
        <v>86</v>
      </c>
      <c r="B112" s="26">
        <v>1.3773333333</v>
      </c>
      <c r="C112" s="12">
        <v>18.796819836000001</v>
      </c>
      <c r="D112" s="12">
        <f t="shared" si="3"/>
        <v>32.559567457793889</v>
      </c>
    </row>
    <row r="113" spans="1:4" x14ac:dyDescent="0.2">
      <c r="A113" s="14" t="s">
        <v>87</v>
      </c>
      <c r="B113" s="26">
        <v>1.3866666667000001</v>
      </c>
      <c r="C113" s="12">
        <v>16.155946175</v>
      </c>
      <c r="D113" s="12">
        <f t="shared" si="3"/>
        <v>27.796724826637316</v>
      </c>
    </row>
    <row r="114" spans="1:4" x14ac:dyDescent="0.2">
      <c r="A114" s="14" t="s">
        <v>88</v>
      </c>
      <c r="B114" s="26">
        <v>1.3973333333</v>
      </c>
      <c r="C114" s="12">
        <v>18.661184422000002</v>
      </c>
      <c r="D114" s="12">
        <f t="shared" si="3"/>
        <v>31.861960269798651</v>
      </c>
    </row>
    <row r="115" spans="1:4" x14ac:dyDescent="0.2">
      <c r="A115" s="14" t="s">
        <v>89</v>
      </c>
      <c r="B115" s="26">
        <v>1.4079999999999999</v>
      </c>
      <c r="C115" s="12">
        <v>19.426844710000001</v>
      </c>
      <c r="D115" s="12">
        <f t="shared" si="3"/>
        <v>32.917960512598839</v>
      </c>
    </row>
    <row r="116" spans="1:4" x14ac:dyDescent="0.2">
      <c r="A116" s="14" t="s">
        <v>90</v>
      </c>
      <c r="B116" s="26">
        <v>1.4203333332999999</v>
      </c>
      <c r="C116" s="12">
        <v>18.272901335</v>
      </c>
      <c r="D116" s="12">
        <f t="shared" si="3"/>
        <v>30.693791303304945</v>
      </c>
    </row>
    <row r="117" spans="1:4" x14ac:dyDescent="0.2">
      <c r="A117" s="14" t="s">
        <v>91</v>
      </c>
      <c r="B117" s="26">
        <v>1.4306666667000001</v>
      </c>
      <c r="C117" s="12">
        <v>17.345451849</v>
      </c>
      <c r="D117" s="12">
        <f t="shared" ref="D117:D148" si="4">C117*$B$209/B117</f>
        <v>28.925472720344331</v>
      </c>
    </row>
    <row r="118" spans="1:4" x14ac:dyDescent="0.2">
      <c r="A118" s="14" t="s">
        <v>92</v>
      </c>
      <c r="B118" s="26">
        <v>1.4410000000000001</v>
      </c>
      <c r="C118" s="12">
        <v>17.672368208000002</v>
      </c>
      <c r="D118" s="12">
        <f t="shared" si="4"/>
        <v>29.259309771806784</v>
      </c>
    </row>
    <row r="119" spans="1:4" x14ac:dyDescent="0.2">
      <c r="A119" s="14" t="s">
        <v>93</v>
      </c>
      <c r="B119" s="26">
        <v>1.4476666667</v>
      </c>
      <c r="C119" s="12">
        <v>15.601326465</v>
      </c>
      <c r="D119" s="12">
        <f t="shared" si="4"/>
        <v>25.711431458001908</v>
      </c>
    </row>
    <row r="120" spans="1:4" x14ac:dyDescent="0.2">
      <c r="A120" s="14" t="s">
        <v>94</v>
      </c>
      <c r="B120" s="26">
        <v>1.4596666667</v>
      </c>
      <c r="C120" s="12">
        <v>14.092182586</v>
      </c>
      <c r="D120" s="12">
        <f t="shared" si="4"/>
        <v>23.033390850089525</v>
      </c>
    </row>
    <row r="121" spans="1:4" x14ac:dyDescent="0.2">
      <c r="A121" s="14" t="s">
        <v>95</v>
      </c>
      <c r="B121" s="26">
        <v>1.4670000000000001</v>
      </c>
      <c r="C121" s="12">
        <v>13.009649579</v>
      </c>
      <c r="D121" s="12">
        <f t="shared" si="4"/>
        <v>21.157716378309395</v>
      </c>
    </row>
    <row r="122" spans="1:4" x14ac:dyDescent="0.2">
      <c r="A122" s="14" t="s">
        <v>96</v>
      </c>
      <c r="B122" s="26">
        <v>1.4753333333</v>
      </c>
      <c r="C122" s="12">
        <v>15.797116303999999</v>
      </c>
      <c r="D122" s="12">
        <f t="shared" si="4"/>
        <v>25.545885827250004</v>
      </c>
    </row>
    <row r="123" spans="1:4" x14ac:dyDescent="0.2">
      <c r="A123" s="14" t="s">
        <v>97</v>
      </c>
      <c r="B123" s="26">
        <v>1.4890000000000001</v>
      </c>
      <c r="C123" s="12">
        <v>16.704784961000001</v>
      </c>
      <c r="D123" s="12">
        <f t="shared" si="4"/>
        <v>26.765754963609101</v>
      </c>
    </row>
    <row r="124" spans="1:4" x14ac:dyDescent="0.2">
      <c r="A124" s="14" t="s">
        <v>98</v>
      </c>
      <c r="B124" s="26">
        <v>1.4976666667</v>
      </c>
      <c r="C124" s="12">
        <v>16.164525796</v>
      </c>
      <c r="D124" s="12">
        <f t="shared" si="4"/>
        <v>25.750229903273052</v>
      </c>
    </row>
    <row r="125" spans="1:4" x14ac:dyDescent="0.2">
      <c r="A125" s="14" t="s">
        <v>99</v>
      </c>
      <c r="B125" s="26">
        <v>1.5086666666999999</v>
      </c>
      <c r="C125" s="12">
        <v>16.997386593000002</v>
      </c>
      <c r="D125" s="12">
        <f t="shared" si="4"/>
        <v>26.879560501416513</v>
      </c>
    </row>
    <row r="126" spans="1:4" x14ac:dyDescent="0.2">
      <c r="A126" s="14" t="s">
        <v>100</v>
      </c>
      <c r="B126" s="26">
        <v>1.5209999999999999</v>
      </c>
      <c r="C126" s="12">
        <v>18.205092413999999</v>
      </c>
      <c r="D126" s="12">
        <f t="shared" si="4"/>
        <v>28.555974136062819</v>
      </c>
    </row>
    <row r="127" spans="1:4" x14ac:dyDescent="0.2">
      <c r="A127" s="14" t="s">
        <v>101</v>
      </c>
      <c r="B127" s="26">
        <v>1.5286666667</v>
      </c>
      <c r="C127" s="12">
        <v>16.585850179000001</v>
      </c>
      <c r="D127" s="12">
        <f t="shared" si="4"/>
        <v>25.88560074975663</v>
      </c>
    </row>
    <row r="128" spans="1:4" x14ac:dyDescent="0.2">
      <c r="A128" s="14" t="s">
        <v>102</v>
      </c>
      <c r="B128" s="26">
        <v>1.5369999999999999</v>
      </c>
      <c r="C128" s="12">
        <v>16.772395676999999</v>
      </c>
      <c r="D128" s="12">
        <f t="shared" si="4"/>
        <v>26.034817512429335</v>
      </c>
    </row>
    <row r="129" spans="1:4" x14ac:dyDescent="0.2">
      <c r="A129" s="14" t="s">
        <v>103</v>
      </c>
      <c r="B129" s="26">
        <v>1.5506666667</v>
      </c>
      <c r="C129" s="12">
        <v>18.409872046</v>
      </c>
      <c r="D129" s="12">
        <f t="shared" si="4"/>
        <v>28.324719961466762</v>
      </c>
    </row>
    <row r="130" spans="1:4" x14ac:dyDescent="0.2">
      <c r="A130" s="14" t="s">
        <v>104</v>
      </c>
      <c r="B130" s="26">
        <v>1.5640000000000001</v>
      </c>
      <c r="C130" s="12">
        <v>20.226256256999999</v>
      </c>
      <c r="D130" s="12">
        <f t="shared" si="4"/>
        <v>30.85404173460714</v>
      </c>
    </row>
    <row r="131" spans="1:4" x14ac:dyDescent="0.2">
      <c r="A131" s="14" t="s">
        <v>105</v>
      </c>
      <c r="B131" s="26">
        <v>1.573</v>
      </c>
      <c r="C131" s="12">
        <v>20.680479678000001</v>
      </c>
      <c r="D131" s="12">
        <f t="shared" si="4"/>
        <v>31.366437186175265</v>
      </c>
    </row>
    <row r="132" spans="1:4" x14ac:dyDescent="0.2">
      <c r="A132" s="14" t="s">
        <v>106</v>
      </c>
      <c r="B132" s="26">
        <v>1.5866666667</v>
      </c>
      <c r="C132" s="12">
        <v>23.041041135</v>
      </c>
      <c r="D132" s="12">
        <f t="shared" si="4"/>
        <v>34.645729269682946</v>
      </c>
    </row>
    <row r="133" spans="1:4" x14ac:dyDescent="0.2">
      <c r="A133" s="14" t="s">
        <v>107</v>
      </c>
      <c r="B133" s="26">
        <v>1.5963333333</v>
      </c>
      <c r="C133" s="12">
        <v>21.002378033999999</v>
      </c>
      <c r="D133" s="12">
        <f t="shared" si="4"/>
        <v>31.389051684099829</v>
      </c>
    </row>
    <row r="134" spans="1:4" x14ac:dyDescent="0.2">
      <c r="A134" s="14" t="s">
        <v>108</v>
      </c>
      <c r="B134" s="26">
        <v>1.6</v>
      </c>
      <c r="C134" s="12">
        <v>17.917867885</v>
      </c>
      <c r="D134" s="12">
        <f t="shared" si="4"/>
        <v>26.717735955350914</v>
      </c>
    </row>
    <row r="135" spans="1:4" x14ac:dyDescent="0.2">
      <c r="A135" s="14" t="s">
        <v>109</v>
      </c>
      <c r="B135" s="26">
        <v>1.6080000000000001</v>
      </c>
      <c r="C135" s="12">
        <v>17.770865468</v>
      </c>
      <c r="D135" s="12">
        <f t="shared" si="4"/>
        <v>26.366703824684407</v>
      </c>
    </row>
    <row r="136" spans="1:4" x14ac:dyDescent="0.2">
      <c r="A136" s="14" t="s">
        <v>110</v>
      </c>
      <c r="B136" s="26">
        <v>1.6166666667</v>
      </c>
      <c r="C136" s="12">
        <v>17.590243921999999</v>
      </c>
      <c r="D136" s="12">
        <f t="shared" si="4"/>
        <v>25.958804280783472</v>
      </c>
    </row>
    <row r="137" spans="1:4" x14ac:dyDescent="0.2">
      <c r="A137" s="14" t="s">
        <v>111</v>
      </c>
      <c r="B137" s="26">
        <v>1.62</v>
      </c>
      <c r="C137" s="12">
        <v>13.334003499</v>
      </c>
      <c r="D137" s="12">
        <f t="shared" si="4"/>
        <v>19.63716803203716</v>
      </c>
    </row>
    <row r="138" spans="1:4" x14ac:dyDescent="0.2">
      <c r="A138" s="14" t="s">
        <v>112</v>
      </c>
      <c r="B138" s="26">
        <v>1.6253333333</v>
      </c>
      <c r="C138" s="12">
        <v>12.348954818999999</v>
      </c>
      <c r="D138" s="12">
        <f t="shared" si="4"/>
        <v>18.126796766994556</v>
      </c>
    </row>
    <row r="139" spans="1:4" x14ac:dyDescent="0.2">
      <c r="A139" s="14" t="s">
        <v>113</v>
      </c>
      <c r="B139" s="26">
        <v>1.6336666666999999</v>
      </c>
      <c r="C139" s="12">
        <v>11.852316719999999</v>
      </c>
      <c r="D139" s="12">
        <f t="shared" si="4"/>
        <v>17.309044983104766</v>
      </c>
    </row>
    <row r="140" spans="1:4" x14ac:dyDescent="0.2">
      <c r="A140" s="14" t="s">
        <v>114</v>
      </c>
      <c r="B140" s="26">
        <v>1.6413333333</v>
      </c>
      <c r="C140" s="12">
        <v>10.848078783</v>
      </c>
      <c r="D140" s="12">
        <f t="shared" si="4"/>
        <v>15.768462409844771</v>
      </c>
    </row>
    <row r="141" spans="1:4" x14ac:dyDescent="0.2">
      <c r="A141" s="14" t="s">
        <v>115</v>
      </c>
      <c r="B141" s="26">
        <v>1.6473333333</v>
      </c>
      <c r="C141" s="12">
        <v>10.897660669</v>
      </c>
      <c r="D141" s="12">
        <f t="shared" si="4"/>
        <v>15.78283806190831</v>
      </c>
    </row>
    <row r="142" spans="1:4" x14ac:dyDescent="0.2">
      <c r="A142" s="14" t="s">
        <v>116</v>
      </c>
      <c r="B142" s="26">
        <v>1.6596666667</v>
      </c>
      <c r="C142" s="12">
        <v>15.432487755</v>
      </c>
      <c r="D142" s="12">
        <f t="shared" si="4"/>
        <v>22.184435160788414</v>
      </c>
    </row>
    <row r="143" spans="1:4" x14ac:dyDescent="0.2">
      <c r="A143" s="14" t="s">
        <v>117</v>
      </c>
      <c r="B143" s="26">
        <v>1.6719999999999999</v>
      </c>
      <c r="C143" s="12">
        <v>19.678383428</v>
      </c>
      <c r="D143" s="12">
        <f t="shared" si="4"/>
        <v>28.079311285280316</v>
      </c>
    </row>
    <row r="144" spans="1:4" x14ac:dyDescent="0.2">
      <c r="A144" s="14" t="s">
        <v>118</v>
      </c>
      <c r="B144" s="26">
        <v>1.6843333332999999</v>
      </c>
      <c r="C144" s="12">
        <v>23.009409563999998</v>
      </c>
      <c r="D144" s="12">
        <f t="shared" si="4"/>
        <v>32.591979399113008</v>
      </c>
    </row>
    <row r="145" spans="1:4" x14ac:dyDescent="0.2">
      <c r="A145" s="14" t="s">
        <v>119</v>
      </c>
      <c r="B145" s="26">
        <v>1.7010000000000001</v>
      </c>
      <c r="C145" s="12">
        <v>26.833256582000001</v>
      </c>
      <c r="D145" s="12">
        <f t="shared" si="4"/>
        <v>37.635906067201219</v>
      </c>
    </row>
    <row r="146" spans="1:4" x14ac:dyDescent="0.2">
      <c r="A146" s="14" t="s">
        <v>120</v>
      </c>
      <c r="B146" s="26">
        <v>1.7143333332999999</v>
      </c>
      <c r="C146" s="12">
        <v>26.541945937000001</v>
      </c>
      <c r="D146" s="12">
        <f t="shared" si="4"/>
        <v>36.937780546339944</v>
      </c>
    </row>
    <row r="147" spans="1:4" x14ac:dyDescent="0.2">
      <c r="A147" s="14" t="s">
        <v>121</v>
      </c>
      <c r="B147" s="26">
        <v>1.73</v>
      </c>
      <c r="C147" s="12">
        <v>29.102452459999999</v>
      </c>
      <c r="D147" s="12">
        <f t="shared" si="4"/>
        <v>40.13440154292379</v>
      </c>
    </row>
    <row r="148" spans="1:4" x14ac:dyDescent="0.2">
      <c r="A148" s="14" t="s">
        <v>122</v>
      </c>
      <c r="B148" s="26">
        <v>1.7423333333</v>
      </c>
      <c r="C148" s="12">
        <v>28.249284781</v>
      </c>
      <c r="D148" s="12">
        <f t="shared" si="4"/>
        <v>38.682053167013628</v>
      </c>
    </row>
    <row r="149" spans="1:4" x14ac:dyDescent="0.2">
      <c r="A149" s="14" t="s">
        <v>123</v>
      </c>
      <c r="B149" s="26">
        <v>1.7589999999999999</v>
      </c>
      <c r="C149" s="12">
        <v>24.092230287</v>
      </c>
      <c r="D149" s="12">
        <f t="shared" ref="D149:D180" si="5">C149*$B$209/B149</f>
        <v>32.677172626380589</v>
      </c>
    </row>
    <row r="150" spans="1:4" x14ac:dyDescent="0.2">
      <c r="A150" s="14" t="s">
        <v>124</v>
      </c>
      <c r="B150" s="26">
        <v>1.7713333333000001</v>
      </c>
      <c r="C150" s="12">
        <v>23.854549228</v>
      </c>
      <c r="D150" s="12">
        <f t="shared" si="5"/>
        <v>32.129519080374372</v>
      </c>
    </row>
    <row r="151" spans="1:4" x14ac:dyDescent="0.2">
      <c r="A151" s="14" t="s">
        <v>125</v>
      </c>
      <c r="B151" s="26">
        <v>1.7763333333</v>
      </c>
      <c r="C151" s="12">
        <v>23.017495379</v>
      </c>
      <c r="D151" s="12">
        <f t="shared" si="5"/>
        <v>30.914833030362455</v>
      </c>
    </row>
    <row r="152" spans="1:4" x14ac:dyDescent="0.2">
      <c r="A152" s="14" t="s">
        <v>126</v>
      </c>
      <c r="B152" s="26">
        <v>1.7749999999999999</v>
      </c>
      <c r="C152" s="12">
        <v>16.942789949000002</v>
      </c>
      <c r="D152" s="12">
        <f t="shared" si="5"/>
        <v>22.772980557275726</v>
      </c>
    </row>
    <row r="153" spans="1:4" x14ac:dyDescent="0.2">
      <c r="A153" s="14" t="s">
        <v>127</v>
      </c>
      <c r="B153" s="26">
        <v>1.7806666667</v>
      </c>
      <c r="C153" s="12">
        <v>19.231111881</v>
      </c>
      <c r="D153" s="12">
        <f t="shared" si="5"/>
        <v>25.76647873477166</v>
      </c>
    </row>
    <row r="154" spans="1:4" x14ac:dyDescent="0.2">
      <c r="A154" s="14" t="s">
        <v>128</v>
      </c>
      <c r="B154" s="26">
        <v>1.7946666667</v>
      </c>
      <c r="C154" s="12">
        <v>23.961912050999999</v>
      </c>
      <c r="D154" s="12">
        <f t="shared" si="5"/>
        <v>31.854513701281082</v>
      </c>
    </row>
    <row r="155" spans="1:4" x14ac:dyDescent="0.2">
      <c r="A155" s="14" t="s">
        <v>129</v>
      </c>
      <c r="B155" s="26">
        <v>1.8043333333</v>
      </c>
      <c r="C155" s="12">
        <v>25.904497494000001</v>
      </c>
      <c r="D155" s="12">
        <f t="shared" si="5"/>
        <v>34.252455110476802</v>
      </c>
    </row>
    <row r="156" spans="1:4" x14ac:dyDescent="0.2">
      <c r="A156" s="14" t="s">
        <v>130</v>
      </c>
      <c r="B156" s="26">
        <v>1.8149999999999999</v>
      </c>
      <c r="C156" s="12">
        <v>25.427344384000001</v>
      </c>
      <c r="D156" s="12">
        <f t="shared" si="5"/>
        <v>33.423942987311115</v>
      </c>
    </row>
    <row r="157" spans="1:4" x14ac:dyDescent="0.2">
      <c r="A157" s="14" t="s">
        <v>131</v>
      </c>
      <c r="B157" s="26">
        <v>1.8336666666999999</v>
      </c>
      <c r="C157" s="12">
        <v>30.492312831</v>
      </c>
      <c r="D157" s="12">
        <f t="shared" si="5"/>
        <v>39.673752762202881</v>
      </c>
    </row>
    <row r="158" spans="1:4" x14ac:dyDescent="0.2">
      <c r="A158" s="14" t="s">
        <v>132</v>
      </c>
      <c r="B158" s="26">
        <v>1.8306666667</v>
      </c>
      <c r="C158" s="12">
        <v>25.612100706</v>
      </c>
      <c r="D158" s="12">
        <f t="shared" si="5"/>
        <v>33.378685769223971</v>
      </c>
    </row>
    <row r="159" spans="1:4" x14ac:dyDescent="0.2">
      <c r="A159" s="14" t="s">
        <v>133</v>
      </c>
      <c r="B159" s="26">
        <v>1.8443333333</v>
      </c>
      <c r="C159" s="12">
        <v>27.373963701000001</v>
      </c>
      <c r="D159" s="12">
        <f t="shared" si="5"/>
        <v>35.410460746342679</v>
      </c>
    </row>
    <row r="160" spans="1:4" x14ac:dyDescent="0.2">
      <c r="A160" s="14" t="s">
        <v>134</v>
      </c>
      <c r="B160" s="26">
        <v>1.8513333332999999</v>
      </c>
      <c r="C160" s="12">
        <v>27.808042948000001</v>
      </c>
      <c r="D160" s="12">
        <f t="shared" si="5"/>
        <v>35.835965592921035</v>
      </c>
    </row>
    <row r="161" spans="1:4" x14ac:dyDescent="0.2">
      <c r="A161" s="14" t="s">
        <v>135</v>
      </c>
      <c r="B161" s="26">
        <v>1.867</v>
      </c>
      <c r="C161" s="12">
        <v>31.023718684999999</v>
      </c>
      <c r="D161" s="12">
        <f t="shared" si="5"/>
        <v>39.644490596571103</v>
      </c>
    </row>
    <row r="162" spans="1:4" x14ac:dyDescent="0.2">
      <c r="A162" s="14" t="s">
        <v>136</v>
      </c>
      <c r="B162" s="26">
        <v>1.8816666666999999</v>
      </c>
      <c r="C162" s="12">
        <v>33.860517655999999</v>
      </c>
      <c r="D162" s="12">
        <f t="shared" si="5"/>
        <v>42.93230517990245</v>
      </c>
    </row>
    <row r="163" spans="1:4" x14ac:dyDescent="0.2">
      <c r="A163" s="14" t="s">
        <v>137</v>
      </c>
      <c r="B163" s="26">
        <v>1.8936666666999999</v>
      </c>
      <c r="C163" s="12">
        <v>38.538237131000002</v>
      </c>
      <c r="D163" s="12">
        <f t="shared" si="5"/>
        <v>48.553620133377663</v>
      </c>
    </row>
    <row r="164" spans="1:4" x14ac:dyDescent="0.2">
      <c r="A164" s="14" t="s">
        <v>138</v>
      </c>
      <c r="B164" s="26">
        <v>1.9139999999999999</v>
      </c>
      <c r="C164" s="12">
        <v>39.821653400000002</v>
      </c>
      <c r="D164" s="12">
        <f t="shared" si="5"/>
        <v>49.637586935792271</v>
      </c>
    </row>
    <row r="165" spans="1:4" x14ac:dyDescent="0.2">
      <c r="A165" s="14" t="s">
        <v>139</v>
      </c>
      <c r="B165" s="26">
        <v>1.9236666667</v>
      </c>
      <c r="C165" s="12">
        <v>41.075950562999999</v>
      </c>
      <c r="D165" s="12">
        <f t="shared" si="5"/>
        <v>50.94377328766506</v>
      </c>
    </row>
    <row r="166" spans="1:4" x14ac:dyDescent="0.2">
      <c r="A166" s="14" t="s">
        <v>140</v>
      </c>
      <c r="B166" s="26">
        <v>1.9366666667000001</v>
      </c>
      <c r="C166" s="12">
        <v>45.920110061000003</v>
      </c>
      <c r="D166" s="12">
        <f t="shared" si="5"/>
        <v>56.56937086120891</v>
      </c>
    </row>
    <row r="167" spans="1:4" x14ac:dyDescent="0.2">
      <c r="A167" s="14" t="s">
        <v>141</v>
      </c>
      <c r="B167" s="26">
        <v>1.966</v>
      </c>
      <c r="C167" s="12">
        <v>56.648864310999997</v>
      </c>
      <c r="D167" s="12">
        <f t="shared" si="5"/>
        <v>68.744981626514004</v>
      </c>
    </row>
    <row r="168" spans="1:4" x14ac:dyDescent="0.2">
      <c r="A168" s="14" t="s">
        <v>142</v>
      </c>
      <c r="B168" s="26">
        <v>1.9843333332999999</v>
      </c>
      <c r="C168" s="12">
        <v>51.988706776000001</v>
      </c>
      <c r="D168" s="12">
        <f t="shared" si="5"/>
        <v>62.506861417824929</v>
      </c>
    </row>
    <row r="169" spans="1:4" x14ac:dyDescent="0.2">
      <c r="A169" s="14" t="s">
        <v>143</v>
      </c>
      <c r="B169" s="26">
        <v>1.9946666666999999</v>
      </c>
      <c r="C169" s="12">
        <v>54.700790972</v>
      </c>
      <c r="D169" s="12">
        <f t="shared" si="5"/>
        <v>65.42693597709868</v>
      </c>
    </row>
    <row r="170" spans="1:4" x14ac:dyDescent="0.2">
      <c r="A170" s="14" t="s">
        <v>144</v>
      </c>
      <c r="B170" s="26">
        <v>2.0126666666999999</v>
      </c>
      <c r="C170" s="12">
        <v>63.558795298</v>
      </c>
      <c r="D170" s="12">
        <f t="shared" si="5"/>
        <v>75.341993831206935</v>
      </c>
    </row>
    <row r="171" spans="1:4" x14ac:dyDescent="0.2">
      <c r="A171" s="14" t="s">
        <v>145</v>
      </c>
      <c r="B171" s="26">
        <v>2.0316666667000001</v>
      </c>
      <c r="C171" s="12">
        <v>63.909904509999997</v>
      </c>
      <c r="D171" s="12">
        <f t="shared" si="5"/>
        <v>75.049710190896619</v>
      </c>
    </row>
    <row r="172" spans="1:4" x14ac:dyDescent="0.2">
      <c r="A172" s="14" t="s">
        <v>146</v>
      </c>
      <c r="B172" s="26">
        <v>2.0233333333000001</v>
      </c>
      <c r="C172" s="12">
        <v>53.442199226</v>
      </c>
      <c r="D172" s="12">
        <f t="shared" si="5"/>
        <v>63.015906991776482</v>
      </c>
    </row>
    <row r="173" spans="1:4" x14ac:dyDescent="0.2">
      <c r="A173" s="14" t="s">
        <v>147</v>
      </c>
      <c r="B173" s="26">
        <v>2.0431699999999999</v>
      </c>
      <c r="C173" s="12">
        <v>53.192000057000001</v>
      </c>
      <c r="D173" s="12">
        <f t="shared" si="5"/>
        <v>62.111944169105058</v>
      </c>
    </row>
    <row r="174" spans="1:4" x14ac:dyDescent="0.2">
      <c r="A174" s="14" t="s">
        <v>148</v>
      </c>
      <c r="B174" s="26">
        <v>2.0663100000000001</v>
      </c>
      <c r="C174" s="12">
        <v>62.383008486000001</v>
      </c>
      <c r="D174" s="12">
        <f t="shared" si="5"/>
        <v>72.028462386507755</v>
      </c>
    </row>
    <row r="175" spans="1:4" x14ac:dyDescent="0.2">
      <c r="A175" s="14" t="s">
        <v>149</v>
      </c>
      <c r="B175" s="26">
        <v>2.0793900000000001</v>
      </c>
      <c r="C175" s="12">
        <v>70.432358733000001</v>
      </c>
      <c r="D175" s="12">
        <f t="shared" si="5"/>
        <v>80.810833819416487</v>
      </c>
    </row>
    <row r="176" spans="1:4" x14ac:dyDescent="0.2">
      <c r="A176" s="14" t="s">
        <v>150</v>
      </c>
      <c r="B176" s="26">
        <v>2.1048966667000002</v>
      </c>
      <c r="C176" s="12">
        <v>82.439279459000005</v>
      </c>
      <c r="D176" s="12">
        <f t="shared" si="5"/>
        <v>93.44083549931176</v>
      </c>
    </row>
    <row r="177" spans="1:5" x14ac:dyDescent="0.2">
      <c r="A177" s="14" t="s">
        <v>151</v>
      </c>
      <c r="B177" s="26">
        <v>2.1276966666999999</v>
      </c>
      <c r="C177" s="12">
        <v>89.700056007000001</v>
      </c>
      <c r="D177" s="12">
        <f t="shared" si="5"/>
        <v>100.581082900879</v>
      </c>
    </row>
    <row r="178" spans="1:5" x14ac:dyDescent="0.2">
      <c r="A178" s="14" t="s">
        <v>152</v>
      </c>
      <c r="B178" s="26">
        <v>2.1553766667000001</v>
      </c>
      <c r="C178" s="12">
        <v>115.84063875</v>
      </c>
      <c r="D178" s="12">
        <f t="shared" si="5"/>
        <v>128.22451724428095</v>
      </c>
    </row>
    <row r="179" spans="1:5" x14ac:dyDescent="0.2">
      <c r="A179" s="14" t="s">
        <v>153</v>
      </c>
      <c r="B179" s="26">
        <v>2.1886100000000002</v>
      </c>
      <c r="C179" s="12">
        <v>112.83819367</v>
      </c>
      <c r="D179" s="12">
        <f t="shared" si="5"/>
        <v>123.00451478569106</v>
      </c>
    </row>
    <row r="180" spans="1:5" x14ac:dyDescent="0.2">
      <c r="A180" s="14" t="s">
        <v>154</v>
      </c>
      <c r="B180" s="26">
        <v>2.1384866667</v>
      </c>
      <c r="C180" s="12">
        <v>52.261450775</v>
      </c>
      <c r="D180" s="12">
        <f t="shared" si="5"/>
        <v>58.305325048203123</v>
      </c>
    </row>
    <row r="181" spans="1:5" x14ac:dyDescent="0.2">
      <c r="A181" s="14" t="s">
        <v>155</v>
      </c>
      <c r="B181" s="26">
        <v>2.1237766667</v>
      </c>
      <c r="C181" s="12">
        <v>40.482948563999997</v>
      </c>
      <c r="D181" s="12">
        <f t="shared" ref="D181:D208" si="6">C181*$B$209/B181</f>
        <v>45.477501597318472</v>
      </c>
    </row>
    <row r="182" spans="1:5" x14ac:dyDescent="0.2">
      <c r="A182" s="14" t="s">
        <v>156</v>
      </c>
      <c r="B182" s="26">
        <v>2.1350699999999998</v>
      </c>
      <c r="C182" s="12">
        <v>57.496338540000004</v>
      </c>
      <c r="D182" s="12">
        <f t="shared" si="6"/>
        <v>64.248260948529961</v>
      </c>
    </row>
    <row r="183" spans="1:5" x14ac:dyDescent="0.2">
      <c r="A183" s="14" t="s">
        <v>157</v>
      </c>
      <c r="B183" s="26">
        <v>2.1534399999999998</v>
      </c>
      <c r="C183" s="12">
        <v>66.375164424999994</v>
      </c>
      <c r="D183" s="12">
        <f t="shared" si="6"/>
        <v>73.537039241635384</v>
      </c>
    </row>
    <row r="184" spans="1:5" x14ac:dyDescent="0.2">
      <c r="A184" s="14" t="s">
        <v>158</v>
      </c>
      <c r="B184" s="26">
        <v>2.1703000000000001</v>
      </c>
      <c r="C184" s="12">
        <v>73.044835208999999</v>
      </c>
      <c r="D184" s="12">
        <f t="shared" si="6"/>
        <v>80.297689564710566</v>
      </c>
    </row>
    <row r="185" spans="1:5" x14ac:dyDescent="0.2">
      <c r="A185" s="14" t="s">
        <v>159</v>
      </c>
      <c r="B185" s="26">
        <v>2.1734066667</v>
      </c>
      <c r="C185" s="12">
        <v>75.275746885000004</v>
      </c>
      <c r="D185" s="12">
        <f t="shared" si="6"/>
        <v>82.631832581948657</v>
      </c>
    </row>
    <row r="186" spans="1:5" x14ac:dyDescent="0.2">
      <c r="A186" s="14" t="s">
        <v>160</v>
      </c>
      <c r="B186" s="26">
        <v>2.1732</v>
      </c>
      <c r="C186" s="12">
        <v>74.318890949999997</v>
      </c>
      <c r="D186" s="12">
        <f t="shared" si="6"/>
        <v>81.58922913351104</v>
      </c>
    </row>
    <row r="187" spans="1:5" x14ac:dyDescent="0.2">
      <c r="A187" s="14" t="s">
        <v>161</v>
      </c>
      <c r="B187" s="26">
        <v>2.1798999999999999</v>
      </c>
      <c r="C187" s="12">
        <v>73.316462625</v>
      </c>
      <c r="D187" s="12">
        <f t="shared" si="6"/>
        <v>80.241352018383651</v>
      </c>
    </row>
    <row r="188" spans="1:5" x14ac:dyDescent="0.2">
      <c r="A188" s="14" t="s">
        <v>162</v>
      </c>
      <c r="B188" s="26">
        <v>2.1966833333000002</v>
      </c>
      <c r="C188" s="12">
        <v>80.833790128000004</v>
      </c>
      <c r="D188" s="12">
        <f t="shared" si="6"/>
        <v>87.792778425876122</v>
      </c>
    </row>
    <row r="189" spans="1:5" x14ac:dyDescent="0.2">
      <c r="A189" s="14" t="s">
        <v>163</v>
      </c>
      <c r="B189" s="26">
        <v>2.2195100000000001</v>
      </c>
      <c r="C189" s="12">
        <v>93.995566736000001</v>
      </c>
      <c r="D189" s="12">
        <f t="shared" si="6"/>
        <v>101.03772775814565</v>
      </c>
      <c r="E189" s="22"/>
    </row>
    <row r="190" spans="1:5" x14ac:dyDescent="0.2">
      <c r="A190" s="14" t="s">
        <v>164</v>
      </c>
      <c r="B190" s="26">
        <v>2.2465466667</v>
      </c>
      <c r="C190" s="12">
        <v>108.72754418</v>
      </c>
      <c r="D190" s="12">
        <f t="shared" si="6"/>
        <v>115.46688249993399</v>
      </c>
      <c r="E190" s="22"/>
    </row>
    <row r="191" spans="1:5" x14ac:dyDescent="0.2">
      <c r="A191" s="14" t="s">
        <v>165</v>
      </c>
      <c r="B191" s="26">
        <v>2.2612533333</v>
      </c>
      <c r="C191" s="12">
        <v>102.05216809</v>
      </c>
      <c r="D191" s="12">
        <f t="shared" si="6"/>
        <v>107.67287806056173</v>
      </c>
    </row>
    <row r="192" spans="1:5" x14ac:dyDescent="0.2">
      <c r="A192" s="18" t="s">
        <v>166</v>
      </c>
      <c r="B192" s="26">
        <v>2.2699666666999998</v>
      </c>
      <c r="C192" s="12">
        <v>105.34282886</v>
      </c>
      <c r="D192" s="12">
        <f t="shared" si="6"/>
        <v>110.71814551719496</v>
      </c>
    </row>
    <row r="193" spans="1:5" x14ac:dyDescent="0.2">
      <c r="A193" s="14" t="s">
        <v>213</v>
      </c>
      <c r="B193" s="26">
        <v>2.2817866667</v>
      </c>
      <c r="C193" s="12">
        <v>108.1394748</v>
      </c>
      <c r="D193" s="12">
        <f t="shared" ref="D193:D204" si="7">C193*$B$209/B193</f>
        <v>113.06873257922382</v>
      </c>
      <c r="E193" s="22"/>
    </row>
    <row r="194" spans="1:5" x14ac:dyDescent="0.2">
      <c r="A194" s="14" t="s">
        <v>214</v>
      </c>
      <c r="B194" s="26">
        <v>2.2896433332999999</v>
      </c>
      <c r="C194" s="12">
        <v>101.18306368</v>
      </c>
      <c r="D194" s="12">
        <f t="shared" si="7"/>
        <v>105.43220644219858</v>
      </c>
      <c r="E194" s="22"/>
    </row>
    <row r="195" spans="1:5" x14ac:dyDescent="0.2">
      <c r="A195" s="14" t="s">
        <v>215</v>
      </c>
      <c r="B195" s="26">
        <v>2.2993899999999998</v>
      </c>
      <c r="C195" s="12">
        <v>97.177817384999997</v>
      </c>
      <c r="D195" s="12">
        <f t="shared" si="7"/>
        <v>100.82954522976245</v>
      </c>
    </row>
    <row r="196" spans="1:5" x14ac:dyDescent="0.2">
      <c r="A196" s="18" t="s">
        <v>216</v>
      </c>
      <c r="B196" s="26">
        <v>2.3131366667000002</v>
      </c>
      <c r="C196" s="12">
        <v>97.642869512000004</v>
      </c>
      <c r="D196" s="12">
        <f t="shared" si="7"/>
        <v>100.70998867636926</v>
      </c>
    </row>
    <row r="197" spans="1:5" x14ac:dyDescent="0.2">
      <c r="A197" s="14" t="s">
        <v>243</v>
      </c>
      <c r="B197" s="26">
        <v>2.3199833333000002</v>
      </c>
      <c r="C197" s="12">
        <v>98.711920577000001</v>
      </c>
      <c r="D197" s="12">
        <f t="shared" si="7"/>
        <v>101.51215393859496</v>
      </c>
      <c r="E197" s="22"/>
    </row>
    <row r="198" spans="1:5" x14ac:dyDescent="0.2">
      <c r="A198" s="14" t="s">
        <v>244</v>
      </c>
      <c r="B198" s="26">
        <v>2.3223033332999998</v>
      </c>
      <c r="C198" s="12">
        <v>97.385304512000005</v>
      </c>
      <c r="D198" s="12">
        <f t="shared" si="7"/>
        <v>100.04785620892757</v>
      </c>
      <c r="E198" s="22"/>
    </row>
    <row r="199" spans="1:5" x14ac:dyDescent="0.2">
      <c r="A199" s="14" t="s">
        <v>245</v>
      </c>
      <c r="B199" s="26">
        <v>2.3347600000000002</v>
      </c>
      <c r="C199" s="12">
        <v>103.06653343000001</v>
      </c>
      <c r="D199" s="12">
        <f t="shared" si="7"/>
        <v>105.31948602475642</v>
      </c>
      <c r="E199" s="10" t="s">
        <v>182</v>
      </c>
    </row>
    <row r="200" spans="1:5" x14ac:dyDescent="0.2">
      <c r="A200" s="14" t="s">
        <v>246</v>
      </c>
      <c r="B200" s="26">
        <v>2.3413633332999999</v>
      </c>
      <c r="C200" s="12">
        <v>92.953698501000005</v>
      </c>
      <c r="D200" s="12">
        <f t="shared" si="7"/>
        <v>94.717705242408229</v>
      </c>
      <c r="E200" s="10" t="s">
        <v>183</v>
      </c>
    </row>
    <row r="201" spans="1:5" x14ac:dyDescent="0.2">
      <c r="A201" s="14" t="s">
        <v>247</v>
      </c>
      <c r="B201" s="26">
        <v>2.3524733332999999</v>
      </c>
      <c r="C201" s="12">
        <v>94.101200895999995</v>
      </c>
      <c r="D201" s="12">
        <f t="shared" si="7"/>
        <v>95.434139683930255</v>
      </c>
      <c r="E201" s="22">
        <f>MAX('Crude Oil-M'!E521:E523)</f>
        <v>0</v>
      </c>
    </row>
    <row r="202" spans="1:5" x14ac:dyDescent="0.2">
      <c r="A202" s="14" t="s">
        <v>248</v>
      </c>
      <c r="B202" s="26">
        <v>2.3700999999999999</v>
      </c>
      <c r="C202" s="12">
        <v>98.536153016</v>
      </c>
      <c r="D202" s="12">
        <f t="shared" si="7"/>
        <v>99.188709219425647</v>
      </c>
      <c r="E202" s="22">
        <f>MAX('Crude Oil-M'!E524:E526)</f>
        <v>0</v>
      </c>
    </row>
    <row r="203" spans="1:5" x14ac:dyDescent="0.2">
      <c r="A203" s="14" t="s">
        <v>249</v>
      </c>
      <c r="B203" s="26">
        <v>2.3785420247000002</v>
      </c>
      <c r="C203" s="12">
        <v>93.125884685000003</v>
      </c>
      <c r="D203" s="12">
        <f t="shared" si="7"/>
        <v>93.409896008020809</v>
      </c>
      <c r="E203" s="22">
        <f>MAX('Crude Oil-M'!E527:E529)</f>
        <v>1</v>
      </c>
    </row>
    <row r="204" spans="1:5" x14ac:dyDescent="0.2">
      <c r="A204" s="18" t="s">
        <v>250</v>
      </c>
      <c r="B204" s="26">
        <v>2.3892600000000002</v>
      </c>
      <c r="C204" s="12">
        <v>87.5</v>
      </c>
      <c r="D204" s="12">
        <f t="shared" si="7"/>
        <v>87.373140637686973</v>
      </c>
      <c r="E204" s="22">
        <f>MAX('Crude Oil-M'!E530:E532)</f>
        <v>1</v>
      </c>
    </row>
    <row r="205" spans="1:5" x14ac:dyDescent="0.2">
      <c r="A205" s="14" t="s">
        <v>251</v>
      </c>
      <c r="B205" s="26">
        <v>2.399864</v>
      </c>
      <c r="C205" s="12">
        <v>89.141259309999995</v>
      </c>
      <c r="D205" s="12">
        <f t="shared" si="6"/>
        <v>88.61871335074018</v>
      </c>
      <c r="E205" s="22">
        <f>MAX('Crude Oil-M'!E533:E535)</f>
        <v>1</v>
      </c>
    </row>
    <row r="206" spans="1:5" x14ac:dyDescent="0.2">
      <c r="A206" s="14" t="s">
        <v>252</v>
      </c>
      <c r="B206" s="26">
        <v>2.4090076667</v>
      </c>
      <c r="C206" s="12">
        <v>91.170759728999997</v>
      </c>
      <c r="D206" s="12">
        <f t="shared" si="6"/>
        <v>90.292296236804376</v>
      </c>
      <c r="E206" s="22">
        <f>MAX('Crude Oil-M'!E536:E538)</f>
        <v>1</v>
      </c>
    </row>
    <row r="207" spans="1:5" x14ac:dyDescent="0.2">
      <c r="A207" s="14" t="s">
        <v>253</v>
      </c>
      <c r="B207" s="26">
        <v>2.4185743333</v>
      </c>
      <c r="C207" s="12">
        <v>93.515302822999999</v>
      </c>
      <c r="D207" s="12">
        <f t="shared" si="6"/>
        <v>92.24791330249667</v>
      </c>
      <c r="E207" s="22">
        <f>MAX('Crude Oil-M'!E539:E541)</f>
        <v>1</v>
      </c>
    </row>
    <row r="208" spans="1:5" x14ac:dyDescent="0.2">
      <c r="A208" s="18" t="s">
        <v>254</v>
      </c>
      <c r="B208" s="26">
        <v>2.4284150000000002</v>
      </c>
      <c r="C208" s="12">
        <v>90.5</v>
      </c>
      <c r="D208" s="12">
        <f t="shared" si="6"/>
        <v>88.911713195644069</v>
      </c>
      <c r="E208" s="22">
        <f>MAX('Crude Oil-M'!E542:E544)</f>
        <v>1</v>
      </c>
    </row>
    <row r="209" spans="1:5" x14ac:dyDescent="0.2">
      <c r="A209" s="15" t="str">
        <f>"Base CPI ("&amp;TEXT('Notes and Sources'!$G$7,"m/yyyy")&amp;")"</f>
        <v>Base CPI (10/2014)</v>
      </c>
      <c r="B209" s="28">
        <v>2.385796</v>
      </c>
      <c r="C209" s="16"/>
      <c r="D209" s="16"/>
      <c r="E209" s="20"/>
    </row>
    <row r="210" spans="1:5" x14ac:dyDescent="0.2">
      <c r="A210" s="41" t="str">
        <f>A1&amp;" "&amp;TEXT(C1,"Mmmm yyyy")</f>
        <v>EIA Short-Term Energy Outlook, October 2014</v>
      </c>
      <c r="B210" s="41"/>
      <c r="C210" s="41"/>
      <c r="D210" s="41"/>
      <c r="E210" s="41"/>
    </row>
    <row r="211" spans="1:5" x14ac:dyDescent="0.2">
      <c r="A211" s="36" t="s">
        <v>184</v>
      </c>
      <c r="B211" s="36"/>
      <c r="C211" s="36"/>
      <c r="D211" s="36"/>
      <c r="E211" s="36"/>
    </row>
    <row r="212" spans="1:5" x14ac:dyDescent="0.2">
      <c r="A212" s="36" t="str">
        <f>"Real Price ("&amp;TEXT($C$1,"mmm yyyy")&amp;" $)"</f>
        <v>Real Price (Oct 2014 $)</v>
      </c>
      <c r="B212" s="36"/>
      <c r="C212" s="36"/>
      <c r="D212" s="36"/>
      <c r="E212" s="36"/>
    </row>
    <row r="213" spans="1:5" x14ac:dyDescent="0.2">
      <c r="A213" s="37" t="s">
        <v>167</v>
      </c>
      <c r="B213" s="37"/>
      <c r="C213" s="37"/>
      <c r="D213" s="37"/>
      <c r="E213" s="37"/>
    </row>
  </sheetData>
  <mergeCells count="7">
    <mergeCell ref="A212:E212"/>
    <mergeCell ref="A213:E213"/>
    <mergeCell ref="C39:D39"/>
    <mergeCell ref="A1:B1"/>
    <mergeCell ref="C1:D1"/>
    <mergeCell ref="A210:E210"/>
    <mergeCell ref="A211:E211"/>
  </mergeCells>
  <phoneticPr fontId="3" type="noConversion"/>
  <conditionalFormatting sqref="B189:D190 B193:D194 B197:D198 B201:D208">
    <cfRule type="expression" dxfId="41" priority="1" stopIfTrue="1">
      <formula>$E189=1</formula>
    </cfRule>
  </conditionalFormatting>
  <conditionalFormatting sqref="B191:D192 B195:D196 B199:D200">
    <cfRule type="expression" dxfId="40" priority="2" stopIfTrue="1">
      <formula>#REF!=1</formula>
    </cfRule>
  </conditionalFormatting>
  <conditionalFormatting sqref="B199:D200">
    <cfRule type="expression" dxfId="39" priority="12" stopIfTrue="1">
      <formula>#REF!=1</formula>
    </cfRule>
  </conditionalFormatting>
  <hyperlinks>
    <hyperlink ref="A3" location="Contents!B4" display="Return to Contents"/>
    <hyperlink ref="A213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9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39" t="s">
        <v>168</v>
      </c>
      <c r="B1" s="39"/>
      <c r="C1" s="40">
        <f>'Notes and Sources'!$G$7</f>
        <v>41919</v>
      </c>
      <c r="D1" s="40"/>
    </row>
    <row r="2" spans="1:4" ht="15.75" x14ac:dyDescent="0.25">
      <c r="A2" s="11" t="s">
        <v>173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8" t="s">
        <v>170</v>
      </c>
      <c r="D39" s="38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27030</v>
      </c>
      <c r="B41" s="26">
        <v>0.46800000000000003</v>
      </c>
      <c r="C41" s="12">
        <v>9.59</v>
      </c>
      <c r="D41" s="12">
        <f t="shared" ref="D41:D76" si="0">C41*$B$545/B41</f>
        <v>48.888426581196576</v>
      </c>
    </row>
    <row r="42" spans="1:4" x14ac:dyDescent="0.2">
      <c r="A42" s="13">
        <v>27061</v>
      </c>
      <c r="B42" s="26">
        <v>0.47299999999999998</v>
      </c>
      <c r="C42" s="12">
        <v>12.45</v>
      </c>
      <c r="D42" s="12">
        <f t="shared" si="0"/>
        <v>62.797378858350953</v>
      </c>
    </row>
    <row r="43" spans="1:4" x14ac:dyDescent="0.2">
      <c r="A43" s="13">
        <v>27089</v>
      </c>
      <c r="B43" s="26">
        <v>0.47799999999999998</v>
      </c>
      <c r="C43" s="12">
        <v>12.73</v>
      </c>
      <c r="D43" s="12">
        <f t="shared" si="0"/>
        <v>63.538039916317999</v>
      </c>
    </row>
    <row r="44" spans="1:4" x14ac:dyDescent="0.2">
      <c r="A44" s="13">
        <v>27120</v>
      </c>
      <c r="B44" s="26">
        <v>0.48099999999999998</v>
      </c>
      <c r="C44" s="12">
        <v>12.72</v>
      </c>
      <c r="D44" s="12">
        <f t="shared" si="0"/>
        <v>63.092152016632021</v>
      </c>
    </row>
    <row r="45" spans="1:4" x14ac:dyDescent="0.2">
      <c r="A45" s="13">
        <v>27150</v>
      </c>
      <c r="B45" s="26">
        <v>0.48599999999999999</v>
      </c>
      <c r="C45" s="12">
        <v>13.02</v>
      </c>
      <c r="D45" s="12">
        <f t="shared" si="0"/>
        <v>63.915769382716043</v>
      </c>
    </row>
    <row r="46" spans="1:4" x14ac:dyDescent="0.2">
      <c r="A46" s="13">
        <v>27181</v>
      </c>
      <c r="B46" s="26">
        <v>0.49</v>
      </c>
      <c r="C46" s="12">
        <v>13.06</v>
      </c>
      <c r="D46" s="12">
        <f t="shared" si="0"/>
        <v>63.588766857142858</v>
      </c>
    </row>
    <row r="47" spans="1:4" x14ac:dyDescent="0.2">
      <c r="A47" s="13">
        <v>27211</v>
      </c>
      <c r="B47" s="26">
        <v>0.49299999999999999</v>
      </c>
      <c r="C47" s="12">
        <v>12.75</v>
      </c>
      <c r="D47" s="12">
        <f t="shared" si="0"/>
        <v>61.701620689655172</v>
      </c>
    </row>
    <row r="48" spans="1:4" x14ac:dyDescent="0.2">
      <c r="A48" s="13">
        <v>27242</v>
      </c>
      <c r="B48" s="26">
        <v>0.499</v>
      </c>
      <c r="C48" s="12">
        <v>12.68</v>
      </c>
      <c r="D48" s="12">
        <f t="shared" si="0"/>
        <v>60.625036633266532</v>
      </c>
    </row>
    <row r="49" spans="1:4" x14ac:dyDescent="0.2">
      <c r="A49" s="13">
        <v>27273</v>
      </c>
      <c r="B49" s="26">
        <v>0.50600000000000001</v>
      </c>
      <c r="C49" s="12">
        <v>12.53</v>
      </c>
      <c r="D49" s="12">
        <f t="shared" si="0"/>
        <v>59.079098577075094</v>
      </c>
    </row>
    <row r="50" spans="1:4" x14ac:dyDescent="0.2">
      <c r="A50" s="13">
        <v>27303</v>
      </c>
      <c r="B50" s="26">
        <v>0.51</v>
      </c>
      <c r="C50" s="12">
        <v>12.44</v>
      </c>
      <c r="D50" s="12">
        <f t="shared" si="0"/>
        <v>58.194710274509802</v>
      </c>
    </row>
    <row r="51" spans="1:4" x14ac:dyDescent="0.2">
      <c r="A51" s="13">
        <v>27334</v>
      </c>
      <c r="B51" s="26">
        <v>0.51500000000000001</v>
      </c>
      <c r="C51" s="12">
        <v>12.53</v>
      </c>
      <c r="D51" s="12">
        <f t="shared" si="0"/>
        <v>58.046648310679608</v>
      </c>
    </row>
    <row r="52" spans="1:4" x14ac:dyDescent="0.2">
      <c r="A52" s="13">
        <v>27364</v>
      </c>
      <c r="B52" s="26">
        <v>0.51900000000000002</v>
      </c>
      <c r="C52" s="12">
        <v>12.82</v>
      </c>
      <c r="D52" s="12">
        <f t="shared" si="0"/>
        <v>58.932379036608864</v>
      </c>
    </row>
    <row r="53" spans="1:4" x14ac:dyDescent="0.2">
      <c r="A53" s="13">
        <v>27395</v>
      </c>
      <c r="B53" s="26">
        <v>0.52300000000000002</v>
      </c>
      <c r="C53" s="12">
        <v>12.77</v>
      </c>
      <c r="D53" s="12">
        <f t="shared" ref="D53:D64" si="1">C53*$B$545/B53</f>
        <v>58.253565812619499</v>
      </c>
    </row>
    <row r="54" spans="1:4" x14ac:dyDescent="0.2">
      <c r="A54" s="13">
        <v>27426</v>
      </c>
      <c r="B54" s="26">
        <v>0.52600000000000002</v>
      </c>
      <c r="C54" s="12">
        <v>13.05</v>
      </c>
      <c r="D54" s="12">
        <f t="shared" si="1"/>
        <v>59.191326615969587</v>
      </c>
    </row>
    <row r="55" spans="1:4" x14ac:dyDescent="0.2">
      <c r="A55" s="13">
        <v>27454</v>
      </c>
      <c r="B55" s="26">
        <v>0.52800000000000002</v>
      </c>
      <c r="C55" s="12">
        <v>13.28</v>
      </c>
      <c r="D55" s="12">
        <f t="shared" si="1"/>
        <v>60.00638424242424</v>
      </c>
    </row>
    <row r="56" spans="1:4" x14ac:dyDescent="0.2">
      <c r="A56" s="13">
        <v>27485</v>
      </c>
      <c r="B56" s="26">
        <v>0.53</v>
      </c>
      <c r="C56" s="12">
        <v>13.26</v>
      </c>
      <c r="D56" s="12">
        <f t="shared" si="1"/>
        <v>59.689915018867922</v>
      </c>
    </row>
    <row r="57" spans="1:4" x14ac:dyDescent="0.2">
      <c r="A57" s="13">
        <v>27515</v>
      </c>
      <c r="B57" s="26">
        <v>0.53100000000000003</v>
      </c>
      <c r="C57" s="12">
        <v>13.27</v>
      </c>
      <c r="D57" s="12">
        <f t="shared" si="1"/>
        <v>59.622434877589455</v>
      </c>
    </row>
    <row r="58" spans="1:4" x14ac:dyDescent="0.2">
      <c r="A58" s="13">
        <v>27546</v>
      </c>
      <c r="B58" s="26">
        <v>0.53500000000000003</v>
      </c>
      <c r="C58" s="12">
        <v>14.15</v>
      </c>
      <c r="D58" s="12">
        <f t="shared" si="1"/>
        <v>63.100959626168219</v>
      </c>
    </row>
    <row r="59" spans="1:4" x14ac:dyDescent="0.2">
      <c r="A59" s="13">
        <v>27576</v>
      </c>
      <c r="B59" s="26">
        <v>0.54</v>
      </c>
      <c r="C59" s="12">
        <v>14.03</v>
      </c>
      <c r="D59" s="12">
        <f t="shared" si="1"/>
        <v>61.986514592592584</v>
      </c>
    </row>
    <row r="60" spans="1:4" x14ac:dyDescent="0.2">
      <c r="A60" s="13">
        <v>27607</v>
      </c>
      <c r="B60" s="26">
        <v>0.54200000000000004</v>
      </c>
      <c r="C60" s="12">
        <v>14.25</v>
      </c>
      <c r="D60" s="12">
        <f t="shared" si="1"/>
        <v>62.726186346863464</v>
      </c>
    </row>
    <row r="61" spans="1:4" x14ac:dyDescent="0.2">
      <c r="A61" s="13">
        <v>27638</v>
      </c>
      <c r="B61" s="26">
        <v>0.54600000000000004</v>
      </c>
      <c r="C61" s="12">
        <v>14.04</v>
      </c>
      <c r="D61" s="12">
        <f t="shared" si="1"/>
        <v>61.349039999999995</v>
      </c>
    </row>
    <row r="62" spans="1:4" x14ac:dyDescent="0.2">
      <c r="A62" s="13">
        <v>27668</v>
      </c>
      <c r="B62" s="26">
        <v>0.54900000000000004</v>
      </c>
      <c r="C62" s="12">
        <v>14.66</v>
      </c>
      <c r="D62" s="12">
        <f t="shared" si="1"/>
        <v>63.708140910746806</v>
      </c>
    </row>
    <row r="63" spans="1:4" x14ac:dyDescent="0.2">
      <c r="A63" s="13">
        <v>27699</v>
      </c>
      <c r="B63" s="26">
        <v>0.55300000000000005</v>
      </c>
      <c r="C63" s="12">
        <v>15.04</v>
      </c>
      <c r="D63" s="12">
        <f t="shared" si="1"/>
        <v>64.886748354430367</v>
      </c>
    </row>
    <row r="64" spans="1:4" x14ac:dyDescent="0.2">
      <c r="A64" s="13">
        <v>27729</v>
      </c>
      <c r="B64" s="26">
        <v>0.55600000000000005</v>
      </c>
      <c r="C64" s="12">
        <v>14.81</v>
      </c>
      <c r="D64" s="12">
        <f t="shared" si="1"/>
        <v>63.54970999999999</v>
      </c>
    </row>
    <row r="65" spans="1:4" x14ac:dyDescent="0.2">
      <c r="A65" s="13">
        <v>27760</v>
      </c>
      <c r="B65" s="26">
        <v>0.55800000000000005</v>
      </c>
      <c r="C65" s="12">
        <v>13.27</v>
      </c>
      <c r="D65" s="12">
        <f t="shared" si="0"/>
        <v>56.737478351254474</v>
      </c>
    </row>
    <row r="66" spans="1:4" x14ac:dyDescent="0.2">
      <c r="A66" s="13">
        <v>27791</v>
      </c>
      <c r="B66" s="26">
        <v>0.55900000000000005</v>
      </c>
      <c r="C66" s="12">
        <v>13.26</v>
      </c>
      <c r="D66" s="12">
        <f t="shared" si="0"/>
        <v>56.593300465116272</v>
      </c>
    </row>
    <row r="67" spans="1:4" x14ac:dyDescent="0.2">
      <c r="A67" s="13">
        <v>27820</v>
      </c>
      <c r="B67" s="26">
        <v>0.56000000000000005</v>
      </c>
      <c r="C67" s="12">
        <v>13.51</v>
      </c>
      <c r="D67" s="12">
        <f t="shared" si="0"/>
        <v>57.55732849999999</v>
      </c>
    </row>
    <row r="68" spans="1:4" x14ac:dyDescent="0.2">
      <c r="A68" s="13">
        <v>27851</v>
      </c>
      <c r="B68" s="26">
        <v>0.56100000000000005</v>
      </c>
      <c r="C68" s="12">
        <v>13.39</v>
      </c>
      <c r="D68" s="12">
        <f t="shared" si="0"/>
        <v>56.944400071301246</v>
      </c>
    </row>
    <row r="69" spans="1:4" x14ac:dyDescent="0.2">
      <c r="A69" s="13">
        <v>27881</v>
      </c>
      <c r="B69" s="26">
        <v>0.56399999999999995</v>
      </c>
      <c r="C69" s="12">
        <v>13.41</v>
      </c>
      <c r="D69" s="12">
        <f t="shared" si="0"/>
        <v>56.726107021276604</v>
      </c>
    </row>
    <row r="70" spans="1:4" x14ac:dyDescent="0.2">
      <c r="A70" s="13">
        <v>27912</v>
      </c>
      <c r="B70" s="26">
        <v>0.56699999999999995</v>
      </c>
      <c r="C70" s="12">
        <v>13.48</v>
      </c>
      <c r="D70" s="12">
        <f t="shared" si="0"/>
        <v>56.720511604938281</v>
      </c>
    </row>
    <row r="71" spans="1:4" x14ac:dyDescent="0.2">
      <c r="A71" s="13">
        <v>27942</v>
      </c>
      <c r="B71" s="26">
        <v>0.56999999999999995</v>
      </c>
      <c r="C71" s="12">
        <v>13.51</v>
      </c>
      <c r="D71" s="12">
        <f t="shared" si="0"/>
        <v>56.547550807017544</v>
      </c>
    </row>
    <row r="72" spans="1:4" x14ac:dyDescent="0.2">
      <c r="A72" s="13">
        <v>27973</v>
      </c>
      <c r="B72" s="26">
        <v>0.57299999999999995</v>
      </c>
      <c r="C72" s="12">
        <v>13.58</v>
      </c>
      <c r="D72" s="12">
        <f t="shared" si="0"/>
        <v>56.542948830715538</v>
      </c>
    </row>
    <row r="73" spans="1:4" x14ac:dyDescent="0.2">
      <c r="A73" s="13">
        <v>28004</v>
      </c>
      <c r="B73" s="26">
        <v>0.57599999999999996</v>
      </c>
      <c r="C73" s="12">
        <v>13.47</v>
      </c>
      <c r="D73" s="12">
        <f t="shared" si="0"/>
        <v>55.792833541666674</v>
      </c>
    </row>
    <row r="74" spans="1:4" x14ac:dyDescent="0.2">
      <c r="A74" s="13">
        <v>28034</v>
      </c>
      <c r="B74" s="26">
        <v>0.57899999999999996</v>
      </c>
      <c r="C74" s="12">
        <v>13.49</v>
      </c>
      <c r="D74" s="12">
        <f t="shared" si="0"/>
        <v>55.586162417962008</v>
      </c>
    </row>
    <row r="75" spans="1:4" x14ac:dyDescent="0.2">
      <c r="A75" s="13">
        <v>28065</v>
      </c>
      <c r="B75" s="26">
        <v>0.58099999999999996</v>
      </c>
      <c r="C75" s="12">
        <v>13.58</v>
      </c>
      <c r="D75" s="12">
        <f t="shared" si="0"/>
        <v>55.76438843373495</v>
      </c>
    </row>
    <row r="76" spans="1:4" x14ac:dyDescent="0.2">
      <c r="A76" s="13">
        <v>28095</v>
      </c>
      <c r="B76" s="26">
        <v>0.58399999999999996</v>
      </c>
      <c r="C76" s="12">
        <v>13.71</v>
      </c>
      <c r="D76" s="12">
        <f t="shared" si="0"/>
        <v>56.009012260273977</v>
      </c>
    </row>
    <row r="77" spans="1:4" x14ac:dyDescent="0.2">
      <c r="A77" s="13">
        <v>28126</v>
      </c>
      <c r="B77" s="26">
        <v>0.58699999999999997</v>
      </c>
      <c r="C77" s="12">
        <v>14.11</v>
      </c>
      <c r="D77" s="12">
        <f t="shared" ref="D77:D140" si="2">C77*$B$545/B77</f>
        <v>57.348520545144801</v>
      </c>
    </row>
    <row r="78" spans="1:4" x14ac:dyDescent="0.2">
      <c r="A78" s="13">
        <v>28157</v>
      </c>
      <c r="B78" s="26">
        <v>0.59299999999999997</v>
      </c>
      <c r="C78" s="12">
        <v>14.5</v>
      </c>
      <c r="D78" s="12">
        <f t="shared" si="2"/>
        <v>58.337338954468805</v>
      </c>
    </row>
    <row r="79" spans="1:4" x14ac:dyDescent="0.2">
      <c r="A79" s="13">
        <v>28185</v>
      </c>
      <c r="B79" s="26">
        <v>0.59599999999999997</v>
      </c>
      <c r="C79" s="12">
        <v>14.54</v>
      </c>
      <c r="D79" s="12">
        <f t="shared" si="2"/>
        <v>58.203815167785237</v>
      </c>
    </row>
    <row r="80" spans="1:4" x14ac:dyDescent="0.2">
      <c r="A80" s="13">
        <v>28216</v>
      </c>
      <c r="B80" s="26">
        <v>0.6</v>
      </c>
      <c r="C80" s="12">
        <v>14.36</v>
      </c>
      <c r="D80" s="12">
        <f t="shared" si="2"/>
        <v>57.100050933333328</v>
      </c>
    </row>
    <row r="81" spans="1:4" x14ac:dyDescent="0.2">
      <c r="A81" s="13">
        <v>28246</v>
      </c>
      <c r="B81" s="26">
        <v>0.60199999999999998</v>
      </c>
      <c r="C81" s="12">
        <v>14.62</v>
      </c>
      <c r="D81" s="12">
        <f t="shared" si="2"/>
        <v>57.940759999999997</v>
      </c>
    </row>
    <row r="82" spans="1:4" x14ac:dyDescent="0.2">
      <c r="A82" s="13">
        <v>28277</v>
      </c>
      <c r="B82" s="26">
        <v>0.60499999999999998</v>
      </c>
      <c r="C82" s="12">
        <v>14.63</v>
      </c>
      <c r="D82" s="12">
        <f t="shared" si="2"/>
        <v>57.692885090909101</v>
      </c>
    </row>
    <row r="83" spans="1:4" x14ac:dyDescent="0.2">
      <c r="A83" s="13">
        <v>28307</v>
      </c>
      <c r="B83" s="26">
        <v>0.60799999999999998</v>
      </c>
      <c r="C83" s="12">
        <v>14.44</v>
      </c>
      <c r="D83" s="12">
        <f t="shared" si="2"/>
        <v>56.662654999999994</v>
      </c>
    </row>
    <row r="84" spans="1:4" x14ac:dyDescent="0.2">
      <c r="A84" s="13">
        <v>28338</v>
      </c>
      <c r="B84" s="26">
        <v>0.61099999999999999</v>
      </c>
      <c r="C84" s="12">
        <v>14.68</v>
      </c>
      <c r="D84" s="12">
        <f t="shared" si="2"/>
        <v>57.321579836333882</v>
      </c>
    </row>
    <row r="85" spans="1:4" x14ac:dyDescent="0.2">
      <c r="A85" s="13">
        <v>28369</v>
      </c>
      <c r="B85" s="26">
        <v>0.61299999999999999</v>
      </c>
      <c r="C85" s="12">
        <v>14.5</v>
      </c>
      <c r="D85" s="12">
        <f t="shared" si="2"/>
        <v>56.434000000000005</v>
      </c>
    </row>
    <row r="86" spans="1:4" x14ac:dyDescent="0.2">
      <c r="A86" s="13">
        <v>28399</v>
      </c>
      <c r="B86" s="26">
        <v>0.61599999999999999</v>
      </c>
      <c r="C86" s="12">
        <v>14.56</v>
      </c>
      <c r="D86" s="12">
        <f t="shared" si="2"/>
        <v>56.391541818181821</v>
      </c>
    </row>
    <row r="87" spans="1:4" x14ac:dyDescent="0.2">
      <c r="A87" s="13">
        <v>28430</v>
      </c>
      <c r="B87" s="26">
        <v>0.62</v>
      </c>
      <c r="C87" s="12">
        <v>14.61</v>
      </c>
      <c r="D87" s="12">
        <f t="shared" si="2"/>
        <v>56.220128322580642</v>
      </c>
    </row>
    <row r="88" spans="1:4" x14ac:dyDescent="0.2">
      <c r="A88" s="13">
        <v>28460</v>
      </c>
      <c r="B88" s="26">
        <v>0.623</v>
      </c>
      <c r="C88" s="12">
        <v>14.76</v>
      </c>
      <c r="D88" s="12">
        <f t="shared" si="2"/>
        <v>56.52383460674158</v>
      </c>
    </row>
    <row r="89" spans="1:4" x14ac:dyDescent="0.2">
      <c r="A89" s="13">
        <v>28491</v>
      </c>
      <c r="B89" s="26">
        <v>0.627</v>
      </c>
      <c r="C89" s="12">
        <v>14.52</v>
      </c>
      <c r="D89" s="12">
        <f t="shared" si="2"/>
        <v>55.25001263157894</v>
      </c>
    </row>
    <row r="90" spans="1:4" x14ac:dyDescent="0.2">
      <c r="A90" s="13">
        <v>28522</v>
      </c>
      <c r="B90" s="26">
        <v>0.63</v>
      </c>
      <c r="C90" s="12">
        <v>14.41</v>
      </c>
      <c r="D90" s="12">
        <f t="shared" si="2"/>
        <v>54.570349777777778</v>
      </c>
    </row>
    <row r="91" spans="1:4" x14ac:dyDescent="0.2">
      <c r="A91" s="13">
        <v>28550</v>
      </c>
      <c r="B91" s="26">
        <v>0.63400000000000001</v>
      </c>
      <c r="C91" s="12">
        <v>14.57</v>
      </c>
      <c r="D91" s="12">
        <f t="shared" si="2"/>
        <v>54.828150977917979</v>
      </c>
    </row>
    <row r="92" spans="1:4" x14ac:dyDescent="0.2">
      <c r="A92" s="13">
        <v>28581</v>
      </c>
      <c r="B92" s="26">
        <v>0.63900000000000001</v>
      </c>
      <c r="C92" s="12">
        <v>14.4</v>
      </c>
      <c r="D92" s="12">
        <f t="shared" si="2"/>
        <v>53.764416901408453</v>
      </c>
    </row>
    <row r="93" spans="1:4" x14ac:dyDescent="0.2">
      <c r="A93" s="13">
        <v>28611</v>
      </c>
      <c r="B93" s="26">
        <v>0.64500000000000002</v>
      </c>
      <c r="C93" s="12">
        <v>14.51</v>
      </c>
      <c r="D93" s="12">
        <f t="shared" si="2"/>
        <v>53.67116272868217</v>
      </c>
    </row>
    <row r="94" spans="1:4" x14ac:dyDescent="0.2">
      <c r="A94" s="13">
        <v>28642</v>
      </c>
      <c r="B94" s="26">
        <v>0.65</v>
      </c>
      <c r="C94" s="12">
        <v>14.54</v>
      </c>
      <c r="D94" s="12">
        <f t="shared" si="2"/>
        <v>53.368421292307687</v>
      </c>
    </row>
    <row r="95" spans="1:4" x14ac:dyDescent="0.2">
      <c r="A95" s="13">
        <v>28672</v>
      </c>
      <c r="B95" s="26">
        <v>0.65500000000000003</v>
      </c>
      <c r="C95" s="12">
        <v>14.49</v>
      </c>
      <c r="D95" s="12">
        <f t="shared" si="2"/>
        <v>52.778906931297712</v>
      </c>
    </row>
    <row r="96" spans="1:4" x14ac:dyDescent="0.2">
      <c r="A96" s="13">
        <v>28703</v>
      </c>
      <c r="B96" s="26">
        <v>0.65900000000000003</v>
      </c>
      <c r="C96" s="12">
        <v>14.46</v>
      </c>
      <c r="D96" s="12">
        <f t="shared" si="2"/>
        <v>52.349939544764801</v>
      </c>
    </row>
    <row r="97" spans="1:4" x14ac:dyDescent="0.2">
      <c r="A97" s="13">
        <v>28734</v>
      </c>
      <c r="B97" s="26">
        <v>0.66500000000000004</v>
      </c>
      <c r="C97" s="12">
        <v>14.53</v>
      </c>
      <c r="D97" s="12">
        <f t="shared" si="2"/>
        <v>52.128745684210521</v>
      </c>
    </row>
    <row r="98" spans="1:4" x14ac:dyDescent="0.2">
      <c r="A98" s="13">
        <v>28764</v>
      </c>
      <c r="B98" s="26">
        <v>0.67100000000000004</v>
      </c>
      <c r="C98" s="12">
        <v>14.63</v>
      </c>
      <c r="D98" s="12">
        <f t="shared" si="2"/>
        <v>52.018175081967222</v>
      </c>
    </row>
    <row r="99" spans="1:4" x14ac:dyDescent="0.2">
      <c r="A99" s="13">
        <v>28795</v>
      </c>
      <c r="B99" s="26">
        <v>0.67500000000000004</v>
      </c>
      <c r="C99" s="12">
        <v>14.74</v>
      </c>
      <c r="D99" s="12">
        <f t="shared" si="2"/>
        <v>52.098715614814815</v>
      </c>
    </row>
    <row r="100" spans="1:4" x14ac:dyDescent="0.2">
      <c r="A100" s="13">
        <v>28825</v>
      </c>
      <c r="B100" s="26">
        <v>0.67900000000000005</v>
      </c>
      <c r="C100" s="12">
        <v>14.94</v>
      </c>
      <c r="D100" s="12">
        <f t="shared" si="2"/>
        <v>52.494539381443289</v>
      </c>
    </row>
    <row r="101" spans="1:4" x14ac:dyDescent="0.2">
      <c r="A101" s="13">
        <v>28856</v>
      </c>
      <c r="B101" s="26">
        <v>0.68500000000000005</v>
      </c>
      <c r="C101" s="12">
        <v>15.5</v>
      </c>
      <c r="D101" s="12">
        <f t="shared" si="2"/>
        <v>53.985164963503649</v>
      </c>
    </row>
    <row r="102" spans="1:4" x14ac:dyDescent="0.2">
      <c r="A102" s="13">
        <v>28887</v>
      </c>
      <c r="B102" s="26">
        <v>0.69199999999999995</v>
      </c>
      <c r="C102" s="12">
        <v>15.88</v>
      </c>
      <c r="D102" s="12">
        <f t="shared" si="2"/>
        <v>54.749191445086716</v>
      </c>
    </row>
    <row r="103" spans="1:4" x14ac:dyDescent="0.2">
      <c r="A103" s="13">
        <v>28915</v>
      </c>
      <c r="B103" s="26">
        <v>0.69899999999999995</v>
      </c>
      <c r="C103" s="12">
        <v>16.41</v>
      </c>
      <c r="D103" s="12">
        <f t="shared" si="2"/>
        <v>56.009888927038631</v>
      </c>
    </row>
    <row r="104" spans="1:4" x14ac:dyDescent="0.2">
      <c r="A104" s="13">
        <v>28946</v>
      </c>
      <c r="B104" s="26">
        <v>0.70599999999999996</v>
      </c>
      <c r="C104" s="12">
        <v>17.579999999999998</v>
      </c>
      <c r="D104" s="12">
        <f t="shared" si="2"/>
        <v>59.408347988668559</v>
      </c>
    </row>
    <row r="105" spans="1:4" x14ac:dyDescent="0.2">
      <c r="A105" s="13">
        <v>28976</v>
      </c>
      <c r="B105" s="26">
        <v>0.71399999999999997</v>
      </c>
      <c r="C105" s="12">
        <v>19</v>
      </c>
      <c r="D105" s="12">
        <f t="shared" si="2"/>
        <v>63.487568627450983</v>
      </c>
    </row>
    <row r="106" spans="1:4" x14ac:dyDescent="0.2">
      <c r="A106" s="13">
        <v>29007</v>
      </c>
      <c r="B106" s="26">
        <v>0.72199999999999998</v>
      </c>
      <c r="C106" s="12">
        <v>21.03</v>
      </c>
      <c r="D106" s="12">
        <f t="shared" si="2"/>
        <v>69.492091246537413</v>
      </c>
    </row>
    <row r="107" spans="1:4" x14ac:dyDescent="0.2">
      <c r="A107" s="13">
        <v>29037</v>
      </c>
      <c r="B107" s="26">
        <v>0.73</v>
      </c>
      <c r="C107" s="12">
        <v>23.09</v>
      </c>
      <c r="D107" s="12">
        <f t="shared" si="2"/>
        <v>75.463054301369866</v>
      </c>
    </row>
    <row r="108" spans="1:4" x14ac:dyDescent="0.2">
      <c r="A108" s="13">
        <v>29068</v>
      </c>
      <c r="B108" s="26">
        <v>0.73699999999999999</v>
      </c>
      <c r="C108" s="12">
        <v>23.98</v>
      </c>
      <c r="D108" s="12">
        <f t="shared" si="2"/>
        <v>77.627392238805967</v>
      </c>
    </row>
    <row r="109" spans="1:4" x14ac:dyDescent="0.2">
      <c r="A109" s="13">
        <v>29099</v>
      </c>
      <c r="B109" s="26">
        <v>0.74399999999999999</v>
      </c>
      <c r="C109" s="12">
        <v>25.06</v>
      </c>
      <c r="D109" s="12">
        <f t="shared" si="2"/>
        <v>80.360279247311823</v>
      </c>
    </row>
    <row r="110" spans="1:4" x14ac:dyDescent="0.2">
      <c r="A110" s="13">
        <v>29129</v>
      </c>
      <c r="B110" s="26">
        <v>0.752</v>
      </c>
      <c r="C110" s="12">
        <v>25.05</v>
      </c>
      <c r="D110" s="12">
        <f t="shared" si="2"/>
        <v>79.473656648936171</v>
      </c>
    </row>
    <row r="111" spans="1:4" x14ac:dyDescent="0.2">
      <c r="A111" s="13">
        <v>29160</v>
      </c>
      <c r="B111" s="26">
        <v>0.76</v>
      </c>
      <c r="C111" s="12">
        <v>27.02</v>
      </c>
      <c r="D111" s="12">
        <f t="shared" si="2"/>
        <v>84.821326210526308</v>
      </c>
    </row>
    <row r="112" spans="1:4" x14ac:dyDescent="0.2">
      <c r="A112" s="13">
        <v>29190</v>
      </c>
      <c r="B112" s="26">
        <v>0.76900000000000002</v>
      </c>
      <c r="C112" s="12">
        <v>28.91</v>
      </c>
      <c r="D112" s="12">
        <f t="shared" si="2"/>
        <v>89.69227875162548</v>
      </c>
    </row>
    <row r="113" spans="1:4" x14ac:dyDescent="0.2">
      <c r="A113" s="13">
        <v>29221</v>
      </c>
      <c r="B113" s="26">
        <v>0.78</v>
      </c>
      <c r="C113" s="12">
        <v>30.75</v>
      </c>
      <c r="D113" s="12">
        <f t="shared" si="2"/>
        <v>94.055419230769218</v>
      </c>
    </row>
    <row r="114" spans="1:4" x14ac:dyDescent="0.2">
      <c r="A114" s="13">
        <v>29252</v>
      </c>
      <c r="B114" s="26">
        <v>0.79</v>
      </c>
      <c r="C114" s="12">
        <v>32.4</v>
      </c>
      <c r="D114" s="12">
        <f t="shared" si="2"/>
        <v>97.847835949367081</v>
      </c>
    </row>
    <row r="115" spans="1:4" x14ac:dyDescent="0.2">
      <c r="A115" s="13">
        <v>29281</v>
      </c>
      <c r="B115" s="26">
        <v>0.80100000000000005</v>
      </c>
      <c r="C115" s="12">
        <v>33.42</v>
      </c>
      <c r="D115" s="12">
        <f t="shared" si="2"/>
        <v>99.542200149812743</v>
      </c>
    </row>
    <row r="116" spans="1:4" x14ac:dyDescent="0.2">
      <c r="A116" s="13">
        <v>29312</v>
      </c>
      <c r="B116" s="26">
        <v>0.80900000000000005</v>
      </c>
      <c r="C116" s="12">
        <v>33.54</v>
      </c>
      <c r="D116" s="12">
        <f t="shared" si="2"/>
        <v>98.911740222496903</v>
      </c>
    </row>
    <row r="117" spans="1:4" x14ac:dyDescent="0.2">
      <c r="A117" s="13">
        <v>29342</v>
      </c>
      <c r="B117" s="26">
        <v>0.81699999999999995</v>
      </c>
      <c r="C117" s="12">
        <v>34.33</v>
      </c>
      <c r="D117" s="12">
        <f t="shared" si="2"/>
        <v>100.25015505507956</v>
      </c>
    </row>
    <row r="118" spans="1:4" x14ac:dyDescent="0.2">
      <c r="A118" s="13">
        <v>29373</v>
      </c>
      <c r="B118" s="26">
        <v>0.82499999999999996</v>
      </c>
      <c r="C118" s="12">
        <v>34.479999999999997</v>
      </c>
      <c r="D118" s="12">
        <f t="shared" si="2"/>
        <v>99.711813430303039</v>
      </c>
    </row>
    <row r="119" spans="1:4" x14ac:dyDescent="0.2">
      <c r="A119" s="13">
        <v>29403</v>
      </c>
      <c r="B119" s="26">
        <v>0.82599999999999996</v>
      </c>
      <c r="C119" s="12">
        <v>34.51</v>
      </c>
      <c r="D119" s="12">
        <f t="shared" si="2"/>
        <v>99.67774813559322</v>
      </c>
    </row>
    <row r="120" spans="1:4" x14ac:dyDescent="0.2">
      <c r="A120" s="13">
        <v>29434</v>
      </c>
      <c r="B120" s="26">
        <v>0.83199999999999996</v>
      </c>
      <c r="C120" s="12">
        <v>34.44</v>
      </c>
      <c r="D120" s="12">
        <f t="shared" si="2"/>
        <v>98.758190192307694</v>
      </c>
    </row>
    <row r="121" spans="1:4" x14ac:dyDescent="0.2">
      <c r="A121" s="13">
        <v>29465</v>
      </c>
      <c r="B121" s="26">
        <v>0.83899999999999997</v>
      </c>
      <c r="C121" s="12">
        <v>34.46</v>
      </c>
      <c r="D121" s="12">
        <f t="shared" si="2"/>
        <v>97.991096734207403</v>
      </c>
    </row>
    <row r="122" spans="1:4" x14ac:dyDescent="0.2">
      <c r="A122" s="13">
        <v>29495</v>
      </c>
      <c r="B122" s="26">
        <v>0.84699999999999998</v>
      </c>
      <c r="C122" s="12">
        <v>34.630000000000003</v>
      </c>
      <c r="D122" s="12">
        <f t="shared" si="2"/>
        <v>97.544410247933897</v>
      </c>
    </row>
    <row r="123" spans="1:4" x14ac:dyDescent="0.2">
      <c r="A123" s="13">
        <v>29526</v>
      </c>
      <c r="B123" s="26">
        <v>0.85599999999999998</v>
      </c>
      <c r="C123" s="12">
        <v>35.090000000000003</v>
      </c>
      <c r="D123" s="12">
        <f t="shared" si="2"/>
        <v>97.800913130841124</v>
      </c>
    </row>
    <row r="124" spans="1:4" x14ac:dyDescent="0.2">
      <c r="A124" s="13">
        <v>29556</v>
      </c>
      <c r="B124" s="26">
        <v>0.86399999999999999</v>
      </c>
      <c r="C124" s="12">
        <v>35.630000000000003</v>
      </c>
      <c r="D124" s="12">
        <f t="shared" si="2"/>
        <v>98.386471620370386</v>
      </c>
    </row>
    <row r="125" spans="1:4" x14ac:dyDescent="0.2">
      <c r="A125" s="13">
        <v>29587</v>
      </c>
      <c r="B125" s="26">
        <v>0.872</v>
      </c>
      <c r="C125" s="12">
        <v>38.85</v>
      </c>
      <c r="D125" s="12">
        <f t="shared" si="2"/>
        <v>106.29377821100918</v>
      </c>
    </row>
    <row r="126" spans="1:4" x14ac:dyDescent="0.2">
      <c r="A126" s="13">
        <v>29618</v>
      </c>
      <c r="B126" s="26">
        <v>0.88</v>
      </c>
      <c r="C126" s="12">
        <v>39</v>
      </c>
      <c r="D126" s="12">
        <f t="shared" si="2"/>
        <v>105.7341409090909</v>
      </c>
    </row>
    <row r="127" spans="1:4" x14ac:dyDescent="0.2">
      <c r="A127" s="13">
        <v>29646</v>
      </c>
      <c r="B127" s="26">
        <v>0.88600000000000001</v>
      </c>
      <c r="C127" s="12">
        <v>38.31</v>
      </c>
      <c r="D127" s="12">
        <f t="shared" si="2"/>
        <v>103.16009566591423</v>
      </c>
    </row>
    <row r="128" spans="1:4" x14ac:dyDescent="0.2">
      <c r="A128" s="13">
        <v>29677</v>
      </c>
      <c r="B128" s="26">
        <v>0.89100000000000001</v>
      </c>
      <c r="C128" s="12">
        <v>38.409999999999997</v>
      </c>
      <c r="D128" s="12">
        <f t="shared" si="2"/>
        <v>102.84896112233444</v>
      </c>
    </row>
    <row r="129" spans="1:4" x14ac:dyDescent="0.2">
      <c r="A129" s="13">
        <v>29707</v>
      </c>
      <c r="B129" s="26">
        <v>0.89700000000000002</v>
      </c>
      <c r="C129" s="12">
        <v>37.840000000000003</v>
      </c>
      <c r="D129" s="12">
        <f t="shared" si="2"/>
        <v>100.64495054626533</v>
      </c>
    </row>
    <row r="130" spans="1:4" x14ac:dyDescent="0.2">
      <c r="A130" s="13">
        <v>29738</v>
      </c>
      <c r="B130" s="26">
        <v>0.90500000000000003</v>
      </c>
      <c r="C130" s="12">
        <v>37.03</v>
      </c>
      <c r="D130" s="12">
        <f t="shared" si="2"/>
        <v>97.619918099447503</v>
      </c>
    </row>
    <row r="131" spans="1:4" x14ac:dyDescent="0.2">
      <c r="A131" s="13">
        <v>29768</v>
      </c>
      <c r="B131" s="26">
        <v>0.91500000000000004</v>
      </c>
      <c r="C131" s="12">
        <v>36.58</v>
      </c>
      <c r="D131" s="12">
        <f t="shared" si="2"/>
        <v>95.379691453551914</v>
      </c>
    </row>
    <row r="132" spans="1:4" x14ac:dyDescent="0.2">
      <c r="A132" s="13">
        <v>29799</v>
      </c>
      <c r="B132" s="26">
        <v>0.92200000000000004</v>
      </c>
      <c r="C132" s="12">
        <v>35.82</v>
      </c>
      <c r="D132" s="12">
        <f t="shared" si="2"/>
        <v>92.688950889370929</v>
      </c>
    </row>
    <row r="133" spans="1:4" x14ac:dyDescent="0.2">
      <c r="A133" s="13">
        <v>29830</v>
      </c>
      <c r="B133" s="26">
        <v>0.93100000000000005</v>
      </c>
      <c r="C133" s="12">
        <v>35.44</v>
      </c>
      <c r="D133" s="12">
        <f t="shared" si="2"/>
        <v>90.819130225563896</v>
      </c>
    </row>
    <row r="134" spans="1:4" x14ac:dyDescent="0.2">
      <c r="A134" s="13">
        <v>29860</v>
      </c>
      <c r="B134" s="26">
        <v>0.93400000000000005</v>
      </c>
      <c r="C134" s="12">
        <v>35.43</v>
      </c>
      <c r="D134" s="12">
        <f t="shared" si="2"/>
        <v>90.501876102783726</v>
      </c>
    </row>
    <row r="135" spans="1:4" x14ac:dyDescent="0.2">
      <c r="A135" s="13">
        <v>29891</v>
      </c>
      <c r="B135" s="26">
        <v>0.93799999999999994</v>
      </c>
      <c r="C135" s="12">
        <v>36.21</v>
      </c>
      <c r="D135" s="12">
        <f t="shared" si="2"/>
        <v>92.099864776119404</v>
      </c>
    </row>
    <row r="136" spans="1:4" x14ac:dyDescent="0.2">
      <c r="A136" s="13">
        <v>29921</v>
      </c>
      <c r="B136" s="26">
        <v>0.94099999999999995</v>
      </c>
      <c r="C136" s="12">
        <v>35.950000000000003</v>
      </c>
      <c r="D136" s="12">
        <f t="shared" si="2"/>
        <v>91.147041657810846</v>
      </c>
    </row>
    <row r="137" spans="1:4" x14ac:dyDescent="0.2">
      <c r="A137" s="13">
        <v>29952</v>
      </c>
      <c r="B137" s="26">
        <v>0.94399999999999995</v>
      </c>
      <c r="C137" s="12">
        <v>35.54</v>
      </c>
      <c r="D137" s="12">
        <f t="shared" si="2"/>
        <v>89.82117567796611</v>
      </c>
    </row>
    <row r="138" spans="1:4" x14ac:dyDescent="0.2">
      <c r="A138" s="13">
        <v>29983</v>
      </c>
      <c r="B138" s="26">
        <v>0.94699999999999995</v>
      </c>
      <c r="C138" s="12">
        <v>35.479999999999997</v>
      </c>
      <c r="D138" s="12">
        <f t="shared" si="2"/>
        <v>89.385472101372756</v>
      </c>
    </row>
    <row r="139" spans="1:4" x14ac:dyDescent="0.2">
      <c r="A139" s="13">
        <v>30011</v>
      </c>
      <c r="B139" s="26">
        <v>0.94699999999999995</v>
      </c>
      <c r="C139" s="12">
        <v>34.07</v>
      </c>
      <c r="D139" s="12">
        <f t="shared" si="2"/>
        <v>85.833230960929257</v>
      </c>
    </row>
    <row r="140" spans="1:4" x14ac:dyDescent="0.2">
      <c r="A140" s="13">
        <v>30042</v>
      </c>
      <c r="B140" s="26">
        <v>0.95</v>
      </c>
      <c r="C140" s="12">
        <v>32.82</v>
      </c>
      <c r="D140" s="12">
        <f t="shared" si="2"/>
        <v>82.422973389473682</v>
      </c>
    </row>
    <row r="141" spans="1:4" x14ac:dyDescent="0.2">
      <c r="A141" s="13">
        <v>30072</v>
      </c>
      <c r="B141" s="26">
        <v>0.95899999999999996</v>
      </c>
      <c r="C141" s="12">
        <v>32.78</v>
      </c>
      <c r="D141" s="12">
        <f t="shared" ref="D141:D204" si="3">C141*$B$545/B141</f>
        <v>81.549940437956224</v>
      </c>
    </row>
    <row r="142" spans="1:4" x14ac:dyDescent="0.2">
      <c r="A142" s="13">
        <v>30103</v>
      </c>
      <c r="B142" s="26">
        <v>0.97</v>
      </c>
      <c r="C142" s="12">
        <v>33.79</v>
      </c>
      <c r="D142" s="12">
        <f t="shared" si="3"/>
        <v>83.109326639175251</v>
      </c>
    </row>
    <row r="143" spans="1:4" x14ac:dyDescent="0.2">
      <c r="A143" s="13">
        <v>30133</v>
      </c>
      <c r="B143" s="26">
        <v>0.97499999999999998</v>
      </c>
      <c r="C143" s="12">
        <v>33.44</v>
      </c>
      <c r="D143" s="12">
        <f t="shared" si="3"/>
        <v>81.826685374358973</v>
      </c>
    </row>
    <row r="144" spans="1:4" x14ac:dyDescent="0.2">
      <c r="A144" s="13">
        <v>30164</v>
      </c>
      <c r="B144" s="26">
        <v>0.97699999999999998</v>
      </c>
      <c r="C144" s="12">
        <v>32.950000000000003</v>
      </c>
      <c r="D144" s="12">
        <f t="shared" si="3"/>
        <v>80.462618423746179</v>
      </c>
    </row>
    <row r="145" spans="1:4" x14ac:dyDescent="0.2">
      <c r="A145" s="13">
        <v>30195</v>
      </c>
      <c r="B145" s="26">
        <v>0.97699999999999998</v>
      </c>
      <c r="C145" s="12">
        <v>33.03</v>
      </c>
      <c r="D145" s="12">
        <f t="shared" si="3"/>
        <v>80.657975312180142</v>
      </c>
    </row>
    <row r="146" spans="1:4" x14ac:dyDescent="0.2">
      <c r="A146" s="13">
        <v>30225</v>
      </c>
      <c r="B146" s="26">
        <v>0.98099999999999998</v>
      </c>
      <c r="C146" s="12">
        <v>33.28</v>
      </c>
      <c r="D146" s="12">
        <f t="shared" si="3"/>
        <v>80.937095698267086</v>
      </c>
    </row>
    <row r="147" spans="1:4" x14ac:dyDescent="0.2">
      <c r="A147" s="13">
        <v>30256</v>
      </c>
      <c r="B147" s="26">
        <v>0.98</v>
      </c>
      <c r="C147" s="12">
        <v>33.090000000000003</v>
      </c>
      <c r="D147" s="12">
        <f t="shared" si="3"/>
        <v>80.557132285714289</v>
      </c>
    </row>
    <row r="148" spans="1:4" x14ac:dyDescent="0.2">
      <c r="A148" s="13">
        <v>30286</v>
      </c>
      <c r="B148" s="26">
        <v>0.97699999999999998</v>
      </c>
      <c r="C148" s="12">
        <v>32.85</v>
      </c>
      <c r="D148" s="12">
        <f t="shared" si="3"/>
        <v>80.218422313203689</v>
      </c>
    </row>
    <row r="149" spans="1:4" x14ac:dyDescent="0.2">
      <c r="A149" s="13">
        <v>30317</v>
      </c>
      <c r="B149" s="26">
        <v>0.97899999999999998</v>
      </c>
      <c r="C149" s="12">
        <v>31.4</v>
      </c>
      <c r="D149" s="12">
        <f t="shared" si="3"/>
        <v>76.520934014300295</v>
      </c>
    </row>
    <row r="150" spans="1:4" x14ac:dyDescent="0.2">
      <c r="A150" s="13">
        <v>30348</v>
      </c>
      <c r="B150" s="26">
        <v>0.98</v>
      </c>
      <c r="C150" s="12">
        <v>30.76</v>
      </c>
      <c r="D150" s="12">
        <f t="shared" si="3"/>
        <v>74.884780571428578</v>
      </c>
    </row>
    <row r="151" spans="1:4" x14ac:dyDescent="0.2">
      <c r="A151" s="13">
        <v>30376</v>
      </c>
      <c r="B151" s="26">
        <v>0.98099999999999998</v>
      </c>
      <c r="C151" s="12">
        <v>28.43</v>
      </c>
      <c r="D151" s="12">
        <f t="shared" si="3"/>
        <v>69.14187592252803</v>
      </c>
    </row>
    <row r="152" spans="1:4" x14ac:dyDescent="0.2">
      <c r="A152" s="13">
        <v>30407</v>
      </c>
      <c r="B152" s="26">
        <v>0.98799999999999999</v>
      </c>
      <c r="C152" s="12">
        <v>27.95</v>
      </c>
      <c r="D152" s="12">
        <f t="shared" si="3"/>
        <v>67.492913157894733</v>
      </c>
    </row>
    <row r="153" spans="1:4" x14ac:dyDescent="0.2">
      <c r="A153" s="13">
        <v>30437</v>
      </c>
      <c r="B153" s="26">
        <v>0.99199999999999999</v>
      </c>
      <c r="C153" s="12">
        <v>28.53</v>
      </c>
      <c r="D153" s="12">
        <f t="shared" si="3"/>
        <v>68.615685362903236</v>
      </c>
    </row>
    <row r="154" spans="1:4" x14ac:dyDescent="0.2">
      <c r="A154" s="13">
        <v>30468</v>
      </c>
      <c r="B154" s="26">
        <v>0.99399999999999999</v>
      </c>
      <c r="C154" s="12">
        <v>29.23</v>
      </c>
      <c r="D154" s="12">
        <f t="shared" si="3"/>
        <v>70.157763661971842</v>
      </c>
    </row>
    <row r="155" spans="1:4" x14ac:dyDescent="0.2">
      <c r="A155" s="13">
        <v>30498</v>
      </c>
      <c r="B155" s="26">
        <v>0.998</v>
      </c>
      <c r="C155" s="12">
        <v>28.76</v>
      </c>
      <c r="D155" s="12">
        <f t="shared" si="3"/>
        <v>68.75299895791585</v>
      </c>
    </row>
    <row r="156" spans="1:4" x14ac:dyDescent="0.2">
      <c r="A156" s="13">
        <v>30529</v>
      </c>
      <c r="B156" s="26">
        <v>1.0009999999999999</v>
      </c>
      <c r="C156" s="12">
        <v>29.5</v>
      </c>
      <c r="D156" s="12">
        <f t="shared" si="3"/>
        <v>70.310671328671333</v>
      </c>
    </row>
    <row r="157" spans="1:4" x14ac:dyDescent="0.2">
      <c r="A157" s="13">
        <v>30560</v>
      </c>
      <c r="B157" s="26">
        <v>1.004</v>
      </c>
      <c r="C157" s="12">
        <v>29.54</v>
      </c>
      <c r="D157" s="12">
        <f t="shared" si="3"/>
        <v>70.195631314741021</v>
      </c>
    </row>
    <row r="158" spans="1:4" x14ac:dyDescent="0.2">
      <c r="A158" s="13">
        <v>30590</v>
      </c>
      <c r="B158" s="26">
        <v>1.008</v>
      </c>
      <c r="C158" s="12">
        <v>29.67</v>
      </c>
      <c r="D158" s="12">
        <f t="shared" si="3"/>
        <v>70.224769166666675</v>
      </c>
    </row>
    <row r="159" spans="1:4" x14ac:dyDescent="0.2">
      <c r="A159" s="13">
        <v>30621</v>
      </c>
      <c r="B159" s="26">
        <v>1.0109999999999999</v>
      </c>
      <c r="C159" s="12">
        <v>29.09</v>
      </c>
      <c r="D159" s="12">
        <f t="shared" si="3"/>
        <v>68.647681147378833</v>
      </c>
    </row>
    <row r="160" spans="1:4" x14ac:dyDescent="0.2">
      <c r="A160" s="13">
        <v>30651</v>
      </c>
      <c r="B160" s="26">
        <v>1.014</v>
      </c>
      <c r="C160" s="12">
        <v>29.3</v>
      </c>
      <c r="D160" s="12">
        <f t="shared" si="3"/>
        <v>68.938681262327421</v>
      </c>
    </row>
    <row r="161" spans="1:4" x14ac:dyDescent="0.2">
      <c r="A161" s="13">
        <v>30682</v>
      </c>
      <c r="B161" s="26">
        <v>1.0209999999999999</v>
      </c>
      <c r="C161" s="12">
        <v>28.8</v>
      </c>
      <c r="D161" s="12">
        <f t="shared" si="3"/>
        <v>67.297673653281109</v>
      </c>
    </row>
    <row r="162" spans="1:4" x14ac:dyDescent="0.2">
      <c r="A162" s="13">
        <v>30713</v>
      </c>
      <c r="B162" s="26">
        <v>1.026</v>
      </c>
      <c r="C162" s="12">
        <v>28.91</v>
      </c>
      <c r="D162" s="12">
        <f t="shared" si="3"/>
        <v>67.225499376218323</v>
      </c>
    </row>
    <row r="163" spans="1:4" x14ac:dyDescent="0.2">
      <c r="A163" s="13">
        <v>30742</v>
      </c>
      <c r="B163" s="26">
        <v>1.0289999999999999</v>
      </c>
      <c r="C163" s="12">
        <v>28.95</v>
      </c>
      <c r="D163" s="12">
        <f t="shared" si="3"/>
        <v>67.122248979591845</v>
      </c>
    </row>
    <row r="164" spans="1:4" x14ac:dyDescent="0.2">
      <c r="A164" s="13">
        <v>30773</v>
      </c>
      <c r="B164" s="26">
        <v>1.0329999999999999</v>
      </c>
      <c r="C164" s="12">
        <v>29.11</v>
      </c>
      <c r="D164" s="12">
        <f t="shared" si="3"/>
        <v>67.231869854791867</v>
      </c>
    </row>
    <row r="165" spans="1:4" x14ac:dyDescent="0.2">
      <c r="A165" s="13">
        <v>30803</v>
      </c>
      <c r="B165" s="26">
        <v>1.0349999999999999</v>
      </c>
      <c r="C165" s="12">
        <v>29.26</v>
      </c>
      <c r="D165" s="12">
        <f t="shared" si="3"/>
        <v>67.447720734299537</v>
      </c>
    </row>
    <row r="166" spans="1:4" x14ac:dyDescent="0.2">
      <c r="A166" s="13">
        <v>30834</v>
      </c>
      <c r="B166" s="26">
        <v>1.0369999999999999</v>
      </c>
      <c r="C166" s="12">
        <v>29.19</v>
      </c>
      <c r="D166" s="12">
        <f t="shared" si="3"/>
        <v>67.156591359691433</v>
      </c>
    </row>
    <row r="167" spans="1:4" x14ac:dyDescent="0.2">
      <c r="A167" s="13">
        <v>30864</v>
      </c>
      <c r="B167" s="26">
        <v>1.0409999999999999</v>
      </c>
      <c r="C167" s="12">
        <v>29</v>
      </c>
      <c r="D167" s="12">
        <f t="shared" si="3"/>
        <v>66.463097022094146</v>
      </c>
    </row>
    <row r="168" spans="1:4" x14ac:dyDescent="0.2">
      <c r="A168" s="13">
        <v>30895</v>
      </c>
      <c r="B168" s="26">
        <v>1.044</v>
      </c>
      <c r="C168" s="12">
        <v>28.92</v>
      </c>
      <c r="D168" s="12">
        <f t="shared" si="3"/>
        <v>66.089291494252876</v>
      </c>
    </row>
    <row r="169" spans="1:4" x14ac:dyDescent="0.2">
      <c r="A169" s="13">
        <v>30926</v>
      </c>
      <c r="B169" s="26">
        <v>1.0469999999999999</v>
      </c>
      <c r="C169" s="12">
        <v>28.7</v>
      </c>
      <c r="D169" s="12">
        <f t="shared" si="3"/>
        <v>65.398610506208215</v>
      </c>
    </row>
    <row r="170" spans="1:4" x14ac:dyDescent="0.2">
      <c r="A170" s="13">
        <v>30956</v>
      </c>
      <c r="B170" s="26">
        <v>1.0509999999999999</v>
      </c>
      <c r="C170" s="12">
        <v>28.79</v>
      </c>
      <c r="D170" s="12">
        <f t="shared" si="3"/>
        <v>65.354012216936255</v>
      </c>
    </row>
    <row r="171" spans="1:4" x14ac:dyDescent="0.2">
      <c r="A171" s="13">
        <v>30987</v>
      </c>
      <c r="B171" s="26">
        <v>1.0529999999999999</v>
      </c>
      <c r="C171" s="12">
        <v>28.74</v>
      </c>
      <c r="D171" s="12">
        <f t="shared" si="3"/>
        <v>65.116597378917376</v>
      </c>
    </row>
    <row r="172" spans="1:4" x14ac:dyDescent="0.2">
      <c r="A172" s="13">
        <v>31017</v>
      </c>
      <c r="B172" s="26">
        <v>1.0549999999999999</v>
      </c>
      <c r="C172" s="12">
        <v>28.02</v>
      </c>
      <c r="D172" s="12">
        <f t="shared" si="3"/>
        <v>63.364932625592424</v>
      </c>
    </row>
    <row r="173" spans="1:4" x14ac:dyDescent="0.2">
      <c r="A173" s="13">
        <v>31048</v>
      </c>
      <c r="B173" s="26">
        <v>1.0569999999999999</v>
      </c>
      <c r="C173" s="12">
        <v>27.49</v>
      </c>
      <c r="D173" s="12">
        <f t="shared" si="3"/>
        <v>62.048753112582787</v>
      </c>
    </row>
    <row r="174" spans="1:4" x14ac:dyDescent="0.2">
      <c r="A174" s="13">
        <v>31079</v>
      </c>
      <c r="B174" s="26">
        <v>1.0629999999999999</v>
      </c>
      <c r="C174" s="12">
        <v>26.99</v>
      </c>
      <c r="D174" s="12">
        <f t="shared" si="3"/>
        <v>60.576325531514577</v>
      </c>
    </row>
    <row r="175" spans="1:4" x14ac:dyDescent="0.2">
      <c r="A175" s="13">
        <v>31107</v>
      </c>
      <c r="B175" s="26">
        <v>1.0680000000000001</v>
      </c>
      <c r="C175" s="12">
        <v>27.2</v>
      </c>
      <c r="D175" s="12">
        <f t="shared" si="3"/>
        <v>60.761845692883888</v>
      </c>
    </row>
    <row r="176" spans="1:4" x14ac:dyDescent="0.2">
      <c r="A176" s="13">
        <v>31138</v>
      </c>
      <c r="B176" s="26">
        <v>1.07</v>
      </c>
      <c r="C176" s="12">
        <v>27.59</v>
      </c>
      <c r="D176" s="12">
        <f t="shared" si="3"/>
        <v>61.517861345794387</v>
      </c>
    </row>
    <row r="177" spans="1:4" x14ac:dyDescent="0.2">
      <c r="A177" s="13">
        <v>31168</v>
      </c>
      <c r="B177" s="26">
        <v>1.0720000000000001</v>
      </c>
      <c r="C177" s="12">
        <v>27.6</v>
      </c>
      <c r="D177" s="12">
        <f t="shared" si="3"/>
        <v>61.425344776119395</v>
      </c>
    </row>
    <row r="178" spans="1:4" x14ac:dyDescent="0.2">
      <c r="A178" s="13">
        <v>31199</v>
      </c>
      <c r="B178" s="26">
        <v>1.075</v>
      </c>
      <c r="C178" s="12">
        <v>27.25</v>
      </c>
      <c r="D178" s="12">
        <f t="shared" si="3"/>
        <v>60.477154418604648</v>
      </c>
    </row>
    <row r="179" spans="1:4" x14ac:dyDescent="0.2">
      <c r="A179" s="13">
        <v>31229</v>
      </c>
      <c r="B179" s="26">
        <v>1.077</v>
      </c>
      <c r="C179" s="12">
        <v>26.57</v>
      </c>
      <c r="D179" s="12">
        <f t="shared" si="3"/>
        <v>58.858495561745599</v>
      </c>
    </row>
    <row r="180" spans="1:4" x14ac:dyDescent="0.2">
      <c r="A180" s="13">
        <v>31260</v>
      </c>
      <c r="B180" s="26">
        <v>1.079</v>
      </c>
      <c r="C180" s="12">
        <v>26.61</v>
      </c>
      <c r="D180" s="12">
        <f t="shared" si="3"/>
        <v>58.837842038924933</v>
      </c>
    </row>
    <row r="181" spans="1:4" x14ac:dyDescent="0.2">
      <c r="A181" s="13">
        <v>31291</v>
      </c>
      <c r="B181" s="26">
        <v>1.081</v>
      </c>
      <c r="C181" s="12">
        <v>26.56</v>
      </c>
      <c r="D181" s="12">
        <f t="shared" si="3"/>
        <v>58.618632525439409</v>
      </c>
    </row>
    <row r="182" spans="1:4" x14ac:dyDescent="0.2">
      <c r="A182" s="13">
        <v>31321</v>
      </c>
      <c r="B182" s="26">
        <v>1.085</v>
      </c>
      <c r="C182" s="12">
        <v>26.79</v>
      </c>
      <c r="D182" s="12">
        <f t="shared" si="3"/>
        <v>58.908271741935486</v>
      </c>
    </row>
    <row r="183" spans="1:4" x14ac:dyDescent="0.2">
      <c r="A183" s="13">
        <v>31352</v>
      </c>
      <c r="B183" s="26">
        <v>1.0900000000000001</v>
      </c>
      <c r="C183" s="12">
        <v>27.12</v>
      </c>
      <c r="D183" s="12">
        <f t="shared" si="3"/>
        <v>59.360355522935777</v>
      </c>
    </row>
    <row r="184" spans="1:4" x14ac:dyDescent="0.2">
      <c r="A184" s="13">
        <v>31382</v>
      </c>
      <c r="B184" s="26">
        <v>1.095</v>
      </c>
      <c r="C184" s="12">
        <v>26.21</v>
      </c>
      <c r="D184" s="12">
        <f t="shared" si="3"/>
        <v>57.1065873607306</v>
      </c>
    </row>
    <row r="185" spans="1:4" x14ac:dyDescent="0.2">
      <c r="A185" s="13">
        <v>31413</v>
      </c>
      <c r="B185" s="26">
        <v>1.099</v>
      </c>
      <c r="C185" s="12">
        <v>24.93</v>
      </c>
      <c r="D185" s="12">
        <f t="shared" si="3"/>
        <v>54.120012993630574</v>
      </c>
    </row>
    <row r="186" spans="1:4" x14ac:dyDescent="0.2">
      <c r="A186" s="13">
        <v>31444</v>
      </c>
      <c r="B186" s="26">
        <v>1.097</v>
      </c>
      <c r="C186" s="12">
        <v>18.11</v>
      </c>
      <c r="D186" s="12">
        <f t="shared" si="3"/>
        <v>39.386294949863263</v>
      </c>
    </row>
    <row r="187" spans="1:4" x14ac:dyDescent="0.2">
      <c r="A187" s="13">
        <v>31472</v>
      </c>
      <c r="B187" s="26">
        <v>1.091</v>
      </c>
      <c r="C187" s="12">
        <v>14.22</v>
      </c>
      <c r="D187" s="12">
        <f t="shared" si="3"/>
        <v>31.096259505041246</v>
      </c>
    </row>
    <row r="188" spans="1:4" x14ac:dyDescent="0.2">
      <c r="A188" s="13">
        <v>31503</v>
      </c>
      <c r="B188" s="26">
        <v>1.087</v>
      </c>
      <c r="C188" s="12">
        <v>13.15</v>
      </c>
      <c r="D188" s="12">
        <f t="shared" si="3"/>
        <v>28.862205519779209</v>
      </c>
    </row>
    <row r="189" spans="1:4" x14ac:dyDescent="0.2">
      <c r="A189" s="13">
        <v>31533</v>
      </c>
      <c r="B189" s="26">
        <v>1.0900000000000001</v>
      </c>
      <c r="C189" s="12">
        <v>13.17</v>
      </c>
      <c r="D189" s="12">
        <f t="shared" si="3"/>
        <v>28.826544330275226</v>
      </c>
    </row>
    <row r="190" spans="1:4" x14ac:dyDescent="0.2">
      <c r="A190" s="13">
        <v>31564</v>
      </c>
      <c r="B190" s="26">
        <v>1.0940000000000001</v>
      </c>
      <c r="C190" s="12">
        <v>12.25</v>
      </c>
      <c r="D190" s="12">
        <f t="shared" si="3"/>
        <v>26.714808957952467</v>
      </c>
    </row>
    <row r="191" spans="1:4" x14ac:dyDescent="0.2">
      <c r="A191" s="13">
        <v>31594</v>
      </c>
      <c r="B191" s="26">
        <v>1.095</v>
      </c>
      <c r="C191" s="12">
        <v>10.91</v>
      </c>
      <c r="D191" s="12">
        <f t="shared" si="3"/>
        <v>23.770807634703196</v>
      </c>
    </row>
    <row r="192" spans="1:4" x14ac:dyDescent="0.2">
      <c r="A192" s="13">
        <v>31625</v>
      </c>
      <c r="B192" s="26">
        <v>1.0960000000000001</v>
      </c>
      <c r="C192" s="12">
        <v>11.87</v>
      </c>
      <c r="D192" s="12">
        <f t="shared" si="3"/>
        <v>25.838867262773721</v>
      </c>
    </row>
    <row r="193" spans="1:4" x14ac:dyDescent="0.2">
      <c r="A193" s="13">
        <v>31656</v>
      </c>
      <c r="B193" s="26">
        <v>1.1000000000000001</v>
      </c>
      <c r="C193" s="12">
        <v>12.85</v>
      </c>
      <c r="D193" s="12">
        <f t="shared" si="3"/>
        <v>27.870435090909091</v>
      </c>
    </row>
    <row r="194" spans="1:4" x14ac:dyDescent="0.2">
      <c r="A194" s="13">
        <v>31686</v>
      </c>
      <c r="B194" s="26">
        <v>1.1020000000000001</v>
      </c>
      <c r="C194" s="12">
        <v>12.78</v>
      </c>
      <c r="D194" s="12">
        <f t="shared" si="3"/>
        <v>27.668305698729579</v>
      </c>
    </row>
    <row r="195" spans="1:4" x14ac:dyDescent="0.2">
      <c r="A195" s="13">
        <v>31717</v>
      </c>
      <c r="B195" s="26">
        <v>1.1040000000000001</v>
      </c>
      <c r="C195" s="12">
        <v>13.46</v>
      </c>
      <c r="D195" s="12">
        <f t="shared" si="3"/>
        <v>29.087693985507244</v>
      </c>
    </row>
    <row r="196" spans="1:4" x14ac:dyDescent="0.2">
      <c r="A196" s="13">
        <v>31747</v>
      </c>
      <c r="B196" s="26">
        <v>1.1080000000000001</v>
      </c>
      <c r="C196" s="12">
        <v>14.17</v>
      </c>
      <c r="D196" s="12">
        <f t="shared" si="3"/>
        <v>30.511488555956678</v>
      </c>
    </row>
    <row r="197" spans="1:4" x14ac:dyDescent="0.2">
      <c r="A197" s="13">
        <v>31778</v>
      </c>
      <c r="B197" s="26">
        <v>1.1140000000000001</v>
      </c>
      <c r="C197" s="12">
        <v>16.45</v>
      </c>
      <c r="D197" s="12">
        <f t="shared" si="3"/>
        <v>35.230111490125665</v>
      </c>
    </row>
    <row r="198" spans="1:4" x14ac:dyDescent="0.2">
      <c r="A198" s="13">
        <v>31809</v>
      </c>
      <c r="B198" s="26">
        <v>1.1180000000000001</v>
      </c>
      <c r="C198" s="12">
        <v>16.98</v>
      </c>
      <c r="D198" s="12">
        <f t="shared" si="3"/>
        <v>36.235076994633275</v>
      </c>
    </row>
    <row r="199" spans="1:4" x14ac:dyDescent="0.2">
      <c r="A199" s="13">
        <v>31837</v>
      </c>
      <c r="B199" s="26">
        <v>1.1220000000000001</v>
      </c>
      <c r="C199" s="12">
        <v>17.260000000000002</v>
      </c>
      <c r="D199" s="12">
        <f t="shared" si="3"/>
        <v>36.701282495543673</v>
      </c>
    </row>
    <row r="200" spans="1:4" x14ac:dyDescent="0.2">
      <c r="A200" s="13">
        <v>31868</v>
      </c>
      <c r="B200" s="26">
        <v>1.127</v>
      </c>
      <c r="C200" s="12">
        <v>17.89</v>
      </c>
      <c r="D200" s="12">
        <f t="shared" si="3"/>
        <v>37.872129937888204</v>
      </c>
    </row>
    <row r="201" spans="1:4" x14ac:dyDescent="0.2">
      <c r="A201" s="13">
        <v>31898</v>
      </c>
      <c r="B201" s="26">
        <v>1.1299999999999999</v>
      </c>
      <c r="C201" s="12">
        <v>18.25</v>
      </c>
      <c r="D201" s="12">
        <f t="shared" si="3"/>
        <v>38.531661061946906</v>
      </c>
    </row>
    <row r="202" spans="1:4" x14ac:dyDescent="0.2">
      <c r="A202" s="13">
        <v>31929</v>
      </c>
      <c r="B202" s="26">
        <v>1.135</v>
      </c>
      <c r="C202" s="12">
        <v>18.71</v>
      </c>
      <c r="D202" s="12">
        <f t="shared" si="3"/>
        <v>39.328848599118942</v>
      </c>
    </row>
    <row r="203" spans="1:4" x14ac:dyDescent="0.2">
      <c r="A203" s="13">
        <v>31959</v>
      </c>
      <c r="B203" s="26">
        <v>1.1379999999999999</v>
      </c>
      <c r="C203" s="12">
        <v>19.260000000000002</v>
      </c>
      <c r="D203" s="12">
        <f t="shared" si="3"/>
        <v>40.378234586994736</v>
      </c>
    </row>
    <row r="204" spans="1:4" x14ac:dyDescent="0.2">
      <c r="A204" s="13">
        <v>31990</v>
      </c>
      <c r="B204" s="26">
        <v>1.143</v>
      </c>
      <c r="C204" s="12">
        <v>19.32</v>
      </c>
      <c r="D204" s="12">
        <f t="shared" si="3"/>
        <v>40.326840524934383</v>
      </c>
    </row>
    <row r="205" spans="1:4" x14ac:dyDescent="0.2">
      <c r="A205" s="13">
        <v>32021</v>
      </c>
      <c r="B205" s="26">
        <v>1.147</v>
      </c>
      <c r="C205" s="12">
        <v>18.57</v>
      </c>
      <c r="D205" s="12">
        <f t="shared" ref="D205:D268" si="4">C205*$B$545/B205</f>
        <v>38.626182842197039</v>
      </c>
    </row>
    <row r="206" spans="1:4" x14ac:dyDescent="0.2">
      <c r="A206" s="13">
        <v>32051</v>
      </c>
      <c r="B206" s="26">
        <v>1.1499999999999999</v>
      </c>
      <c r="C206" s="12">
        <v>18.53</v>
      </c>
      <c r="D206" s="12">
        <f t="shared" si="4"/>
        <v>38.442434678260874</v>
      </c>
    </row>
    <row r="207" spans="1:4" x14ac:dyDescent="0.2">
      <c r="A207" s="13">
        <v>32082</v>
      </c>
      <c r="B207" s="26">
        <v>1.1539999999999999</v>
      </c>
      <c r="C207" s="12">
        <v>18.14</v>
      </c>
      <c r="D207" s="12">
        <f t="shared" si="4"/>
        <v>37.502893795493939</v>
      </c>
    </row>
    <row r="208" spans="1:4" x14ac:dyDescent="0.2">
      <c r="A208" s="13">
        <v>32112</v>
      </c>
      <c r="B208" s="26">
        <v>1.1559999999999999</v>
      </c>
      <c r="C208" s="12">
        <v>17.2</v>
      </c>
      <c r="D208" s="12">
        <f t="shared" si="4"/>
        <v>35.498002768166096</v>
      </c>
    </row>
    <row r="209" spans="1:4" x14ac:dyDescent="0.2">
      <c r="A209" s="13">
        <v>32143</v>
      </c>
      <c r="B209" s="26">
        <v>1.1599999999999999</v>
      </c>
      <c r="C209" s="12">
        <v>15.45</v>
      </c>
      <c r="D209" s="12">
        <f t="shared" si="4"/>
        <v>31.776334655172413</v>
      </c>
    </row>
    <row r="210" spans="1:4" x14ac:dyDescent="0.2">
      <c r="A210" s="13">
        <v>32174</v>
      </c>
      <c r="B210" s="26">
        <v>1.1619999999999999</v>
      </c>
      <c r="C210" s="12">
        <v>15.43</v>
      </c>
      <c r="D210" s="12">
        <f t="shared" si="4"/>
        <v>31.680578554216872</v>
      </c>
    </row>
    <row r="211" spans="1:4" x14ac:dyDescent="0.2">
      <c r="A211" s="13">
        <v>32203</v>
      </c>
      <c r="B211" s="26">
        <v>1.165</v>
      </c>
      <c r="C211" s="12">
        <v>14.73</v>
      </c>
      <c r="D211" s="12">
        <f t="shared" si="4"/>
        <v>30.165472171673819</v>
      </c>
    </row>
    <row r="212" spans="1:4" x14ac:dyDescent="0.2">
      <c r="A212" s="13">
        <v>32234</v>
      </c>
      <c r="B212" s="26">
        <v>1.1719999999999999</v>
      </c>
      <c r="C212" s="12">
        <v>15.62</v>
      </c>
      <c r="D212" s="12">
        <f t="shared" si="4"/>
        <v>31.797042252559727</v>
      </c>
    </row>
    <row r="213" spans="1:4" x14ac:dyDescent="0.2">
      <c r="A213" s="13">
        <v>32264</v>
      </c>
      <c r="B213" s="26">
        <v>1.175</v>
      </c>
      <c r="C213" s="12">
        <v>15.93</v>
      </c>
      <c r="D213" s="12">
        <f t="shared" si="4"/>
        <v>32.345302365957444</v>
      </c>
    </row>
    <row r="214" spans="1:4" x14ac:dyDescent="0.2">
      <c r="A214" s="13">
        <v>32295</v>
      </c>
      <c r="B214" s="26">
        <v>1.18</v>
      </c>
      <c r="C214" s="12">
        <v>15.5</v>
      </c>
      <c r="D214" s="12">
        <f t="shared" si="4"/>
        <v>31.338845762711866</v>
      </c>
    </row>
    <row r="215" spans="1:4" x14ac:dyDescent="0.2">
      <c r="A215" s="13">
        <v>32325</v>
      </c>
      <c r="B215" s="26">
        <v>1.1850000000000001</v>
      </c>
      <c r="C215" s="12">
        <v>14.81</v>
      </c>
      <c r="D215" s="12">
        <f t="shared" si="4"/>
        <v>29.817416675105484</v>
      </c>
    </row>
    <row r="216" spans="1:4" x14ac:dyDescent="0.2">
      <c r="A216" s="13">
        <v>32356</v>
      </c>
      <c r="B216" s="26">
        <v>1.19</v>
      </c>
      <c r="C216" s="12">
        <v>14.32</v>
      </c>
      <c r="D216" s="12">
        <f t="shared" si="4"/>
        <v>28.709746823529414</v>
      </c>
    </row>
    <row r="217" spans="1:4" x14ac:dyDescent="0.2">
      <c r="A217" s="13">
        <v>32387</v>
      </c>
      <c r="B217" s="26">
        <v>1.1950000000000001</v>
      </c>
      <c r="C217" s="12">
        <v>13.84</v>
      </c>
      <c r="D217" s="12">
        <f t="shared" si="4"/>
        <v>27.631310995815902</v>
      </c>
    </row>
    <row r="218" spans="1:4" x14ac:dyDescent="0.2">
      <c r="A218" s="13">
        <v>32417</v>
      </c>
      <c r="B218" s="26">
        <v>1.1990000000000001</v>
      </c>
      <c r="C218" s="12">
        <v>13.05</v>
      </c>
      <c r="D218" s="12">
        <f t="shared" si="4"/>
        <v>25.967170809007509</v>
      </c>
    </row>
    <row r="219" spans="1:4" x14ac:dyDescent="0.2">
      <c r="A219" s="13">
        <v>32448</v>
      </c>
      <c r="B219" s="26">
        <v>1.2030000000000001</v>
      </c>
      <c r="C219" s="12">
        <v>12.66</v>
      </c>
      <c r="D219" s="12">
        <f t="shared" si="4"/>
        <v>25.107379351620946</v>
      </c>
    </row>
    <row r="220" spans="1:4" x14ac:dyDescent="0.2">
      <c r="A220" s="13">
        <v>32478</v>
      </c>
      <c r="B220" s="26">
        <v>1.2070000000000001</v>
      </c>
      <c r="C220" s="12">
        <v>14.11</v>
      </c>
      <c r="D220" s="12">
        <f t="shared" si="4"/>
        <v>27.89029126760563</v>
      </c>
    </row>
    <row r="221" spans="1:4" x14ac:dyDescent="0.2">
      <c r="A221" s="13">
        <v>32509</v>
      </c>
      <c r="B221" s="26">
        <v>1.212</v>
      </c>
      <c r="C221" s="12">
        <v>16.04</v>
      </c>
      <c r="D221" s="12">
        <f t="shared" si="4"/>
        <v>31.574395907590759</v>
      </c>
    </row>
    <row r="222" spans="1:4" x14ac:dyDescent="0.2">
      <c r="A222" s="13">
        <v>32540</v>
      </c>
      <c r="B222" s="26">
        <v>1.216</v>
      </c>
      <c r="C222" s="12">
        <v>16.61</v>
      </c>
      <c r="D222" s="12">
        <f t="shared" si="4"/>
        <v>32.588874638157897</v>
      </c>
    </row>
    <row r="223" spans="1:4" x14ac:dyDescent="0.2">
      <c r="A223" s="13">
        <v>32568</v>
      </c>
      <c r="B223" s="26">
        <v>1.222</v>
      </c>
      <c r="C223" s="12">
        <v>17.77</v>
      </c>
      <c r="D223" s="12">
        <f t="shared" si="4"/>
        <v>34.693612864157117</v>
      </c>
    </row>
    <row r="224" spans="1:4" x14ac:dyDescent="0.2">
      <c r="A224" s="13">
        <v>32599</v>
      </c>
      <c r="B224" s="26">
        <v>1.2310000000000001</v>
      </c>
      <c r="C224" s="12">
        <v>19.59</v>
      </c>
      <c r="D224" s="12">
        <f t="shared" si="4"/>
        <v>37.967297839155151</v>
      </c>
    </row>
    <row r="225" spans="1:4" x14ac:dyDescent="0.2">
      <c r="A225" s="13">
        <v>32629</v>
      </c>
      <c r="B225" s="26">
        <v>1.2370000000000001</v>
      </c>
      <c r="C225" s="12">
        <v>19.05</v>
      </c>
      <c r="D225" s="12">
        <f t="shared" si="4"/>
        <v>36.74164413904608</v>
      </c>
    </row>
    <row r="226" spans="1:4" x14ac:dyDescent="0.2">
      <c r="A226" s="13">
        <v>32660</v>
      </c>
      <c r="B226" s="26">
        <v>1.2410000000000001</v>
      </c>
      <c r="C226" s="12">
        <v>18.27</v>
      </c>
      <c r="D226" s="12">
        <f t="shared" si="4"/>
        <v>35.123684867042705</v>
      </c>
    </row>
    <row r="227" spans="1:4" x14ac:dyDescent="0.2">
      <c r="A227" s="13">
        <v>32690</v>
      </c>
      <c r="B227" s="26">
        <v>1.2450000000000001</v>
      </c>
      <c r="C227" s="12">
        <v>17.989999999999998</v>
      </c>
      <c r="D227" s="12">
        <f t="shared" si="4"/>
        <v>34.474273124497991</v>
      </c>
    </row>
    <row r="228" spans="1:4" x14ac:dyDescent="0.2">
      <c r="A228" s="13">
        <v>32721</v>
      </c>
      <c r="B228" s="26">
        <v>1.2450000000000001</v>
      </c>
      <c r="C228" s="12">
        <v>17.23</v>
      </c>
      <c r="D228" s="12">
        <f t="shared" si="4"/>
        <v>33.017883598393574</v>
      </c>
    </row>
    <row r="229" spans="1:4" x14ac:dyDescent="0.2">
      <c r="A229" s="13">
        <v>32752</v>
      </c>
      <c r="B229" s="26">
        <v>1.248</v>
      </c>
      <c r="C229" s="12">
        <v>17.62</v>
      </c>
      <c r="D229" s="12">
        <f t="shared" si="4"/>
        <v>33.684074935897435</v>
      </c>
    </row>
    <row r="230" spans="1:4" x14ac:dyDescent="0.2">
      <c r="A230" s="13">
        <v>32782</v>
      </c>
      <c r="B230" s="26">
        <v>1.254</v>
      </c>
      <c r="C230" s="12">
        <v>18.29</v>
      </c>
      <c r="D230" s="12">
        <f t="shared" si="4"/>
        <v>34.797614704944181</v>
      </c>
    </row>
    <row r="231" spans="1:4" x14ac:dyDescent="0.2">
      <c r="A231" s="13">
        <v>32813</v>
      </c>
      <c r="B231" s="26">
        <v>1.2589999999999999</v>
      </c>
      <c r="C231" s="12">
        <v>18.32</v>
      </c>
      <c r="D231" s="12">
        <f t="shared" si="4"/>
        <v>34.716269038919783</v>
      </c>
    </row>
    <row r="232" spans="1:4" x14ac:dyDescent="0.2">
      <c r="A232" s="13">
        <v>32843</v>
      </c>
      <c r="B232" s="26">
        <v>1.2629999999999999</v>
      </c>
      <c r="C232" s="12">
        <v>20.05</v>
      </c>
      <c r="D232" s="12">
        <f t="shared" si="4"/>
        <v>37.874275376088683</v>
      </c>
    </row>
    <row r="233" spans="1:4" x14ac:dyDescent="0.2">
      <c r="A233" s="13">
        <v>32874</v>
      </c>
      <c r="B233" s="26">
        <v>1.2749999999999999</v>
      </c>
      <c r="C233" s="12">
        <v>20.51</v>
      </c>
      <c r="D233" s="12">
        <f t="shared" si="4"/>
        <v>38.378569380392165</v>
      </c>
    </row>
    <row r="234" spans="1:4" x14ac:dyDescent="0.2">
      <c r="A234" s="13">
        <v>32905</v>
      </c>
      <c r="B234" s="26">
        <v>1.28</v>
      </c>
      <c r="C234" s="12">
        <v>19.78</v>
      </c>
      <c r="D234" s="12">
        <f t="shared" si="4"/>
        <v>36.8680038125</v>
      </c>
    </row>
    <row r="235" spans="1:4" x14ac:dyDescent="0.2">
      <c r="A235" s="13">
        <v>32933</v>
      </c>
      <c r="B235" s="26">
        <v>1.286</v>
      </c>
      <c r="C235" s="12">
        <v>18.940000000000001</v>
      </c>
      <c r="D235" s="12">
        <f t="shared" si="4"/>
        <v>35.137617604976676</v>
      </c>
    </row>
    <row r="236" spans="1:4" x14ac:dyDescent="0.2">
      <c r="A236" s="13">
        <v>32964</v>
      </c>
      <c r="B236" s="26">
        <v>1.2889999999999999</v>
      </c>
      <c r="C236" s="12">
        <v>16.66</v>
      </c>
      <c r="D236" s="12">
        <f t="shared" si="4"/>
        <v>30.835811761055083</v>
      </c>
    </row>
    <row r="237" spans="1:4" x14ac:dyDescent="0.2">
      <c r="A237" s="13">
        <v>32994</v>
      </c>
      <c r="B237" s="26">
        <v>1.2909999999999999</v>
      </c>
      <c r="C237" s="12">
        <v>16.07</v>
      </c>
      <c r="D237" s="12">
        <f t="shared" si="4"/>
        <v>29.697708536018592</v>
      </c>
    </row>
    <row r="238" spans="1:4" x14ac:dyDescent="0.2">
      <c r="A238" s="13">
        <v>33025</v>
      </c>
      <c r="B238" s="26">
        <v>1.2989999999999999</v>
      </c>
      <c r="C238" s="12">
        <v>15.15</v>
      </c>
      <c r="D238" s="12">
        <f t="shared" si="4"/>
        <v>27.825103464203234</v>
      </c>
    </row>
    <row r="239" spans="1:4" x14ac:dyDescent="0.2">
      <c r="A239" s="13">
        <v>33055</v>
      </c>
      <c r="B239" s="26">
        <v>1.3049999999999999</v>
      </c>
      <c r="C239" s="12">
        <v>16.54</v>
      </c>
      <c r="D239" s="12">
        <f t="shared" si="4"/>
        <v>30.238364628352489</v>
      </c>
    </row>
    <row r="240" spans="1:4" x14ac:dyDescent="0.2">
      <c r="A240" s="13">
        <v>33086</v>
      </c>
      <c r="B240" s="26">
        <v>1.3160000000000001</v>
      </c>
      <c r="C240" s="12">
        <v>24.26</v>
      </c>
      <c r="D240" s="12">
        <f t="shared" si="4"/>
        <v>43.981315319148933</v>
      </c>
    </row>
    <row r="241" spans="1:4" x14ac:dyDescent="0.2">
      <c r="A241" s="13">
        <v>33117</v>
      </c>
      <c r="B241" s="26">
        <v>1.325</v>
      </c>
      <c r="C241" s="12">
        <v>29.88</v>
      </c>
      <c r="D241" s="12">
        <f t="shared" si="4"/>
        <v>53.801950550943396</v>
      </c>
    </row>
    <row r="242" spans="1:4" x14ac:dyDescent="0.2">
      <c r="A242" s="13">
        <v>33147</v>
      </c>
      <c r="B242" s="26">
        <v>1.3340000000000001</v>
      </c>
      <c r="C242" s="12">
        <v>32.880000000000003</v>
      </c>
      <c r="D242" s="12">
        <f t="shared" si="4"/>
        <v>58.8043271964018</v>
      </c>
    </row>
    <row r="243" spans="1:4" x14ac:dyDescent="0.2">
      <c r="A243" s="13">
        <v>33178</v>
      </c>
      <c r="B243" s="26">
        <v>1.337</v>
      </c>
      <c r="C243" s="12">
        <v>30.19</v>
      </c>
      <c r="D243" s="12">
        <f t="shared" si="4"/>
        <v>53.872237277486917</v>
      </c>
    </row>
    <row r="244" spans="1:4" x14ac:dyDescent="0.2">
      <c r="A244" s="13">
        <v>33208</v>
      </c>
      <c r="B244" s="26">
        <v>1.3420000000000001</v>
      </c>
      <c r="C244" s="12">
        <v>25.56</v>
      </c>
      <c r="D244" s="12">
        <f t="shared" si="4"/>
        <v>45.440347064083454</v>
      </c>
    </row>
    <row r="245" spans="1:4" x14ac:dyDescent="0.2">
      <c r="A245" s="13">
        <v>33239</v>
      </c>
      <c r="B245" s="26">
        <v>1.347</v>
      </c>
      <c r="C245" s="12">
        <v>22.3</v>
      </c>
      <c r="D245" s="12">
        <f t="shared" si="4"/>
        <v>39.497587824795843</v>
      </c>
    </row>
    <row r="246" spans="1:4" x14ac:dyDescent="0.2">
      <c r="A246" s="13">
        <v>33270</v>
      </c>
      <c r="B246" s="26">
        <v>1.3480000000000001</v>
      </c>
      <c r="C246" s="12">
        <v>18.3</v>
      </c>
      <c r="D246" s="12">
        <f t="shared" si="4"/>
        <v>32.388773590504449</v>
      </c>
    </row>
    <row r="247" spans="1:4" x14ac:dyDescent="0.2">
      <c r="A247" s="13">
        <v>33298</v>
      </c>
      <c r="B247" s="26">
        <v>1.3480000000000001</v>
      </c>
      <c r="C247" s="12">
        <v>17.579999999999998</v>
      </c>
      <c r="D247" s="12">
        <f t="shared" si="4"/>
        <v>31.114461186943618</v>
      </c>
    </row>
    <row r="248" spans="1:4" x14ac:dyDescent="0.2">
      <c r="A248" s="13">
        <v>33329</v>
      </c>
      <c r="B248" s="26">
        <v>1.351</v>
      </c>
      <c r="C248" s="12">
        <v>18.32</v>
      </c>
      <c r="D248" s="12">
        <f t="shared" si="4"/>
        <v>32.352170777202076</v>
      </c>
    </row>
    <row r="249" spans="1:4" x14ac:dyDescent="0.2">
      <c r="A249" s="13">
        <v>33359</v>
      </c>
      <c r="B249" s="26">
        <v>1.3560000000000001</v>
      </c>
      <c r="C249" s="12">
        <v>18.36</v>
      </c>
      <c r="D249" s="12">
        <f t="shared" si="4"/>
        <v>32.303255575221236</v>
      </c>
    </row>
    <row r="250" spans="1:4" x14ac:dyDescent="0.2">
      <c r="A250" s="13">
        <v>33390</v>
      </c>
      <c r="B250" s="26">
        <v>1.36</v>
      </c>
      <c r="C250" s="12">
        <v>17.78</v>
      </c>
      <c r="D250" s="12">
        <f t="shared" si="4"/>
        <v>31.190774176470587</v>
      </c>
    </row>
    <row r="251" spans="1:4" x14ac:dyDescent="0.2">
      <c r="A251" s="13">
        <v>33420</v>
      </c>
      <c r="B251" s="26">
        <v>1.3620000000000001</v>
      </c>
      <c r="C251" s="12">
        <v>18.14</v>
      </c>
      <c r="D251" s="12">
        <f t="shared" si="4"/>
        <v>31.775579618208518</v>
      </c>
    </row>
    <row r="252" spans="1:4" x14ac:dyDescent="0.2">
      <c r="A252" s="13">
        <v>33451</v>
      </c>
      <c r="B252" s="26">
        <v>1.3660000000000001</v>
      </c>
      <c r="C252" s="12">
        <v>18.71</v>
      </c>
      <c r="D252" s="12">
        <f t="shared" si="4"/>
        <v>32.678069663250362</v>
      </c>
    </row>
    <row r="253" spans="1:4" x14ac:dyDescent="0.2">
      <c r="A253" s="13">
        <v>33482</v>
      </c>
      <c r="B253" s="26">
        <v>1.37</v>
      </c>
      <c r="C253" s="12">
        <v>19</v>
      </c>
      <c r="D253" s="12">
        <f t="shared" si="4"/>
        <v>33.08768175182481</v>
      </c>
    </row>
    <row r="254" spans="1:4" x14ac:dyDescent="0.2">
      <c r="A254" s="13">
        <v>33512</v>
      </c>
      <c r="B254" s="26">
        <v>1.3720000000000001</v>
      </c>
      <c r="C254" s="12">
        <v>19.86</v>
      </c>
      <c r="D254" s="12">
        <f t="shared" si="4"/>
        <v>34.534918775510199</v>
      </c>
    </row>
    <row r="255" spans="1:4" x14ac:dyDescent="0.2">
      <c r="A255" s="13">
        <v>33543</v>
      </c>
      <c r="B255" s="26">
        <v>1.3779999999999999</v>
      </c>
      <c r="C255" s="12">
        <v>19.350000000000001</v>
      </c>
      <c r="D255" s="12">
        <f t="shared" si="4"/>
        <v>33.501562119013073</v>
      </c>
    </row>
    <row r="256" spans="1:4" x14ac:dyDescent="0.2">
      <c r="A256" s="13">
        <v>33573</v>
      </c>
      <c r="B256" s="26">
        <v>1.3819999999999999</v>
      </c>
      <c r="C256" s="12">
        <v>17.170000000000002</v>
      </c>
      <c r="D256" s="12">
        <f t="shared" si="4"/>
        <v>29.641184746743857</v>
      </c>
    </row>
    <row r="257" spans="1:4" x14ac:dyDescent="0.2">
      <c r="A257" s="13">
        <v>33604</v>
      </c>
      <c r="B257" s="26">
        <v>1.383</v>
      </c>
      <c r="C257" s="12">
        <v>16.100000000000001</v>
      </c>
      <c r="D257" s="12">
        <f t="shared" si="4"/>
        <v>27.773908604483008</v>
      </c>
    </row>
    <row r="258" spans="1:4" x14ac:dyDescent="0.2">
      <c r="A258" s="13">
        <v>33635</v>
      </c>
      <c r="B258" s="26">
        <v>1.3859999999999999</v>
      </c>
      <c r="C258" s="12">
        <v>16</v>
      </c>
      <c r="D258" s="12">
        <f t="shared" si="4"/>
        <v>27.541656565656567</v>
      </c>
    </row>
    <row r="259" spans="1:4" x14ac:dyDescent="0.2">
      <c r="A259" s="13">
        <v>33664</v>
      </c>
      <c r="B259" s="26">
        <v>1.391</v>
      </c>
      <c r="C259" s="12">
        <v>16.36</v>
      </c>
      <c r="D259" s="12">
        <f t="shared" si="4"/>
        <v>28.060116865564343</v>
      </c>
    </row>
    <row r="260" spans="1:4" x14ac:dyDescent="0.2">
      <c r="A260" s="13">
        <v>33695</v>
      </c>
      <c r="B260" s="26">
        <v>1.3939999999999999</v>
      </c>
      <c r="C260" s="12">
        <v>17.37</v>
      </c>
      <c r="D260" s="12">
        <f t="shared" si="4"/>
        <v>29.728318880918223</v>
      </c>
    </row>
    <row r="261" spans="1:4" x14ac:dyDescent="0.2">
      <c r="A261" s="13">
        <v>33725</v>
      </c>
      <c r="B261" s="26">
        <v>1.397</v>
      </c>
      <c r="C261" s="12">
        <v>18.79</v>
      </c>
      <c r="D261" s="12">
        <f t="shared" si="4"/>
        <v>32.089553929849679</v>
      </c>
    </row>
    <row r="262" spans="1:4" x14ac:dyDescent="0.2">
      <c r="A262" s="13">
        <v>33756</v>
      </c>
      <c r="B262" s="26">
        <v>1.401</v>
      </c>
      <c r="C262" s="12">
        <v>19.829999999999998</v>
      </c>
      <c r="D262" s="12">
        <f t="shared" si="4"/>
        <v>33.76897550321199</v>
      </c>
    </row>
    <row r="263" spans="1:4" x14ac:dyDescent="0.2">
      <c r="A263" s="13">
        <v>33786</v>
      </c>
      <c r="B263" s="26">
        <v>1.405</v>
      </c>
      <c r="C263" s="12">
        <v>19.739999999999998</v>
      </c>
      <c r="D263" s="12">
        <f t="shared" si="4"/>
        <v>33.520009281138783</v>
      </c>
    </row>
    <row r="264" spans="1:4" x14ac:dyDescent="0.2">
      <c r="A264" s="13">
        <v>33817</v>
      </c>
      <c r="B264" s="26">
        <v>1.4079999999999999</v>
      </c>
      <c r="C264" s="12">
        <v>19.25</v>
      </c>
      <c r="D264" s="12">
        <f t="shared" si="4"/>
        <v>32.6183046875</v>
      </c>
    </row>
    <row r="265" spans="1:4" x14ac:dyDescent="0.2">
      <c r="A265" s="13">
        <v>33848</v>
      </c>
      <c r="B265" s="26">
        <v>1.411</v>
      </c>
      <c r="C265" s="12">
        <v>19.260000000000002</v>
      </c>
      <c r="D265" s="12">
        <f t="shared" si="4"/>
        <v>32.56586177179306</v>
      </c>
    </row>
    <row r="266" spans="1:4" x14ac:dyDescent="0.2">
      <c r="A266" s="13">
        <v>33878</v>
      </c>
      <c r="B266" s="26">
        <v>1.417</v>
      </c>
      <c r="C266" s="12">
        <v>19.34</v>
      </c>
      <c r="D266" s="12">
        <f t="shared" si="4"/>
        <v>32.562663824982351</v>
      </c>
    </row>
    <row r="267" spans="1:4" x14ac:dyDescent="0.2">
      <c r="A267" s="13">
        <v>33909</v>
      </c>
      <c r="B267" s="26">
        <v>1.421</v>
      </c>
      <c r="C267" s="12">
        <v>18.399999999999999</v>
      </c>
      <c r="D267" s="12">
        <f t="shared" si="4"/>
        <v>30.892784236453199</v>
      </c>
    </row>
    <row r="268" spans="1:4" x14ac:dyDescent="0.2">
      <c r="A268" s="13">
        <v>33939</v>
      </c>
      <c r="B268" s="26">
        <v>1.423</v>
      </c>
      <c r="C268" s="12">
        <v>16.940000000000001</v>
      </c>
      <c r="D268" s="12">
        <f t="shared" si="4"/>
        <v>28.401534954321857</v>
      </c>
    </row>
    <row r="269" spans="1:4" x14ac:dyDescent="0.2">
      <c r="A269" s="13">
        <v>33970</v>
      </c>
      <c r="B269" s="26">
        <v>1.4279999999999999</v>
      </c>
      <c r="C269" s="12">
        <v>16.8</v>
      </c>
      <c r="D269" s="12">
        <f t="shared" ref="D269:D332" si="5">C269*$B$545/B269</f>
        <v>28.068188235294123</v>
      </c>
    </row>
    <row r="270" spans="1:4" x14ac:dyDescent="0.2">
      <c r="A270" s="13">
        <v>34001</v>
      </c>
      <c r="B270" s="26">
        <v>1.431</v>
      </c>
      <c r="C270" s="12">
        <v>17.41</v>
      </c>
      <c r="D270" s="12">
        <f t="shared" si="5"/>
        <v>29.026351055206149</v>
      </c>
    </row>
    <row r="271" spans="1:4" x14ac:dyDescent="0.2">
      <c r="A271" s="13">
        <v>34029</v>
      </c>
      <c r="B271" s="26">
        <v>1.4330000000000001</v>
      </c>
      <c r="C271" s="12">
        <v>17.82</v>
      </c>
      <c r="D271" s="12">
        <f t="shared" si="5"/>
        <v>29.668447117934402</v>
      </c>
    </row>
    <row r="272" spans="1:4" x14ac:dyDescent="0.2">
      <c r="A272" s="13">
        <v>34060</v>
      </c>
      <c r="B272" s="26">
        <v>1.4379999999999999</v>
      </c>
      <c r="C272" s="12">
        <v>18.350000000000001</v>
      </c>
      <c r="D272" s="12">
        <f t="shared" si="5"/>
        <v>30.444615159944373</v>
      </c>
    </row>
    <row r="273" spans="1:4" x14ac:dyDescent="0.2">
      <c r="A273" s="13">
        <v>34090</v>
      </c>
      <c r="B273" s="26">
        <v>1.4419999999999999</v>
      </c>
      <c r="C273" s="12">
        <v>17.89</v>
      </c>
      <c r="D273" s="12">
        <f t="shared" si="5"/>
        <v>29.599091844660197</v>
      </c>
    </row>
    <row r="274" spans="1:4" x14ac:dyDescent="0.2">
      <c r="A274" s="13">
        <v>34121</v>
      </c>
      <c r="B274" s="26">
        <v>1.4430000000000001</v>
      </c>
      <c r="C274" s="12">
        <v>16.8</v>
      </c>
      <c r="D274" s="12">
        <f t="shared" si="5"/>
        <v>27.776419126819128</v>
      </c>
    </row>
    <row r="275" spans="1:4" x14ac:dyDescent="0.2">
      <c r="A275" s="13">
        <v>34151</v>
      </c>
      <c r="B275" s="26">
        <v>1.4450000000000001</v>
      </c>
      <c r="C275" s="12">
        <v>15.81</v>
      </c>
      <c r="D275" s="12">
        <f t="shared" si="5"/>
        <v>26.103415058823526</v>
      </c>
    </row>
    <row r="276" spans="1:4" x14ac:dyDescent="0.2">
      <c r="A276" s="13">
        <v>34182</v>
      </c>
      <c r="B276" s="26">
        <v>1.448</v>
      </c>
      <c r="C276" s="12">
        <v>15.64</v>
      </c>
      <c r="D276" s="12">
        <f t="shared" si="5"/>
        <v>25.769233038674034</v>
      </c>
    </row>
    <row r="277" spans="1:4" x14ac:dyDescent="0.2">
      <c r="A277" s="13">
        <v>34213</v>
      </c>
      <c r="B277" s="26">
        <v>1.45</v>
      </c>
      <c r="C277" s="12">
        <v>15.32</v>
      </c>
      <c r="D277" s="12">
        <f t="shared" si="5"/>
        <v>25.207168772413794</v>
      </c>
    </row>
    <row r="278" spans="1:4" x14ac:dyDescent="0.2">
      <c r="A278" s="13">
        <v>34243</v>
      </c>
      <c r="B278" s="26">
        <v>1.456</v>
      </c>
      <c r="C278" s="12">
        <v>15.59</v>
      </c>
      <c r="D278" s="12">
        <f t="shared" si="5"/>
        <v>25.54571403846154</v>
      </c>
    </row>
    <row r="279" spans="1:4" x14ac:dyDescent="0.2">
      <c r="A279" s="13">
        <v>34274</v>
      </c>
      <c r="B279" s="26">
        <v>1.46</v>
      </c>
      <c r="C279" s="12">
        <v>14.05</v>
      </c>
      <c r="D279" s="12">
        <f t="shared" si="5"/>
        <v>22.959201232876712</v>
      </c>
    </row>
    <row r="280" spans="1:4" x14ac:dyDescent="0.2">
      <c r="A280" s="13">
        <v>34304</v>
      </c>
      <c r="B280" s="26">
        <v>1.4630000000000001</v>
      </c>
      <c r="C280" s="12">
        <v>12.56</v>
      </c>
      <c r="D280" s="12">
        <f t="shared" si="5"/>
        <v>20.482295119617223</v>
      </c>
    </row>
    <row r="281" spans="1:4" x14ac:dyDescent="0.2">
      <c r="A281" s="13">
        <v>34335</v>
      </c>
      <c r="B281" s="26">
        <v>1.4630000000000001</v>
      </c>
      <c r="C281" s="12">
        <v>12.93</v>
      </c>
      <c r="D281" s="12">
        <f t="shared" si="5"/>
        <v>21.085674832535883</v>
      </c>
    </row>
    <row r="282" spans="1:4" x14ac:dyDescent="0.2">
      <c r="A282" s="13">
        <v>34366</v>
      </c>
      <c r="B282" s="26">
        <v>1.4670000000000001</v>
      </c>
      <c r="C282" s="12">
        <v>12.9</v>
      </c>
      <c r="D282" s="12">
        <f t="shared" si="5"/>
        <v>20.979392229038854</v>
      </c>
    </row>
    <row r="283" spans="1:4" x14ac:dyDescent="0.2">
      <c r="A283" s="13">
        <v>34394</v>
      </c>
      <c r="B283" s="26">
        <v>1.4710000000000001</v>
      </c>
      <c r="C283" s="12">
        <v>13.18</v>
      </c>
      <c r="D283" s="12">
        <f t="shared" si="5"/>
        <v>21.376472658055743</v>
      </c>
    </row>
    <row r="284" spans="1:4" x14ac:dyDescent="0.2">
      <c r="A284" s="13">
        <v>34425</v>
      </c>
      <c r="B284" s="26">
        <v>1.472</v>
      </c>
      <c r="C284" s="12">
        <v>14.54</v>
      </c>
      <c r="D284" s="12">
        <f t="shared" si="5"/>
        <v>23.566218641304346</v>
      </c>
    </row>
    <row r="285" spans="1:4" x14ac:dyDescent="0.2">
      <c r="A285" s="13">
        <v>34455</v>
      </c>
      <c r="B285" s="26">
        <v>1.4750000000000001</v>
      </c>
      <c r="C285" s="12">
        <v>15.74</v>
      </c>
      <c r="D285" s="12">
        <f t="shared" si="5"/>
        <v>25.459273925423727</v>
      </c>
    </row>
    <row r="286" spans="1:4" x14ac:dyDescent="0.2">
      <c r="A286" s="13">
        <v>34486</v>
      </c>
      <c r="B286" s="26">
        <v>1.4790000000000001</v>
      </c>
      <c r="C286" s="12">
        <v>17.04</v>
      </c>
      <c r="D286" s="12">
        <f t="shared" si="5"/>
        <v>27.487467099391477</v>
      </c>
    </row>
    <row r="287" spans="1:4" x14ac:dyDescent="0.2">
      <c r="A287" s="13">
        <v>34516</v>
      </c>
      <c r="B287" s="26">
        <v>1.484</v>
      </c>
      <c r="C287" s="12">
        <v>17.52</v>
      </c>
      <c r="D287" s="12">
        <f t="shared" si="5"/>
        <v>28.166540377358491</v>
      </c>
    </row>
    <row r="288" spans="1:4" x14ac:dyDescent="0.2">
      <c r="A288" s="13">
        <v>34547</v>
      </c>
      <c r="B288" s="26">
        <v>1.49</v>
      </c>
      <c r="C288" s="12">
        <v>16.66</v>
      </c>
      <c r="D288" s="12">
        <f t="shared" si="5"/>
        <v>26.67608144966443</v>
      </c>
    </row>
    <row r="289" spans="1:4" x14ac:dyDescent="0.2">
      <c r="A289" s="13">
        <v>34578</v>
      </c>
      <c r="B289" s="26">
        <v>1.4930000000000001</v>
      </c>
      <c r="C289" s="12">
        <v>15.91</v>
      </c>
      <c r="D289" s="12">
        <f t="shared" si="5"/>
        <v>25.42398818486269</v>
      </c>
    </row>
    <row r="290" spans="1:4" x14ac:dyDescent="0.2">
      <c r="A290" s="13">
        <v>34608</v>
      </c>
      <c r="B290" s="26">
        <v>1.494</v>
      </c>
      <c r="C290" s="12">
        <v>16.27</v>
      </c>
      <c r="D290" s="12">
        <f t="shared" si="5"/>
        <v>25.981861392235611</v>
      </c>
    </row>
    <row r="291" spans="1:4" x14ac:dyDescent="0.2">
      <c r="A291" s="13">
        <v>34639</v>
      </c>
      <c r="B291" s="26">
        <v>1.498</v>
      </c>
      <c r="C291" s="12">
        <v>16.46</v>
      </c>
      <c r="D291" s="12">
        <f t="shared" si="5"/>
        <v>26.21508822429907</v>
      </c>
    </row>
    <row r="292" spans="1:4" x14ac:dyDescent="0.2">
      <c r="A292" s="13">
        <v>34669</v>
      </c>
      <c r="B292" s="26">
        <v>1.5009999999999999</v>
      </c>
      <c r="C292" s="12">
        <v>15.78</v>
      </c>
      <c r="D292" s="12">
        <f t="shared" si="5"/>
        <v>25.081852684876747</v>
      </c>
    </row>
    <row r="293" spans="1:4" x14ac:dyDescent="0.2">
      <c r="A293" s="13">
        <v>34700</v>
      </c>
      <c r="B293" s="26">
        <v>1.5049999999999999</v>
      </c>
      <c r="C293" s="12">
        <v>16.559999999999999</v>
      </c>
      <c r="D293" s="12">
        <f t="shared" si="5"/>
        <v>26.251682232558139</v>
      </c>
    </row>
    <row r="294" spans="1:4" x14ac:dyDescent="0.2">
      <c r="A294" s="13">
        <v>34731</v>
      </c>
      <c r="B294" s="26">
        <v>1.5089999999999999</v>
      </c>
      <c r="C294" s="12">
        <v>17.21</v>
      </c>
      <c r="D294" s="12">
        <f t="shared" si="5"/>
        <v>27.209774128561964</v>
      </c>
    </row>
    <row r="295" spans="1:4" x14ac:dyDescent="0.2">
      <c r="A295" s="13">
        <v>34759</v>
      </c>
      <c r="B295" s="26">
        <v>1.512</v>
      </c>
      <c r="C295" s="12">
        <v>17.21</v>
      </c>
      <c r="D295" s="12">
        <f t="shared" si="5"/>
        <v>27.155786481481485</v>
      </c>
    </row>
    <row r="296" spans="1:4" x14ac:dyDescent="0.2">
      <c r="A296" s="13">
        <v>34790</v>
      </c>
      <c r="B296" s="26">
        <v>1.518</v>
      </c>
      <c r="C296" s="12">
        <v>18.7</v>
      </c>
      <c r="D296" s="12">
        <f t="shared" si="5"/>
        <v>29.390240579710145</v>
      </c>
    </row>
    <row r="297" spans="1:4" x14ac:dyDescent="0.2">
      <c r="A297" s="13">
        <v>34820</v>
      </c>
      <c r="B297" s="26">
        <v>1.5209999999999999</v>
      </c>
      <c r="C297" s="12">
        <v>18.559999999999999</v>
      </c>
      <c r="D297" s="12">
        <f t="shared" si="5"/>
        <v>29.112671768573307</v>
      </c>
    </row>
    <row r="298" spans="1:4" x14ac:dyDescent="0.2">
      <c r="A298" s="13">
        <v>34851</v>
      </c>
      <c r="B298" s="26">
        <v>1.524</v>
      </c>
      <c r="C298" s="12">
        <v>17.43</v>
      </c>
      <c r="D298" s="12">
        <f t="shared" si="5"/>
        <v>27.286367637795276</v>
      </c>
    </row>
    <row r="299" spans="1:4" x14ac:dyDescent="0.2">
      <c r="A299" s="13">
        <v>34881</v>
      </c>
      <c r="B299" s="26">
        <v>1.526</v>
      </c>
      <c r="C299" s="12">
        <v>16.5</v>
      </c>
      <c r="D299" s="12">
        <f t="shared" si="5"/>
        <v>25.796614678899083</v>
      </c>
    </row>
    <row r="300" spans="1:4" x14ac:dyDescent="0.2">
      <c r="A300" s="13">
        <v>34912</v>
      </c>
      <c r="B300" s="26">
        <v>1.5289999999999999</v>
      </c>
      <c r="C300" s="12">
        <v>16.54</v>
      </c>
      <c r="D300" s="12">
        <f t="shared" si="5"/>
        <v>25.808414545454543</v>
      </c>
    </row>
    <row r="301" spans="1:4" x14ac:dyDescent="0.2">
      <c r="A301" s="13">
        <v>34943</v>
      </c>
      <c r="B301" s="26">
        <v>1.5309999999999999</v>
      </c>
      <c r="C301" s="12">
        <v>16.71</v>
      </c>
      <c r="D301" s="12">
        <f t="shared" si="5"/>
        <v>26.039615388634882</v>
      </c>
    </row>
    <row r="302" spans="1:4" x14ac:dyDescent="0.2">
      <c r="A302" s="13">
        <v>34973</v>
      </c>
      <c r="B302" s="26">
        <v>1.5349999999999999</v>
      </c>
      <c r="C302" s="12">
        <v>16.29</v>
      </c>
      <c r="D302" s="12">
        <f t="shared" si="5"/>
        <v>25.318968625407166</v>
      </c>
    </row>
    <row r="303" spans="1:4" x14ac:dyDescent="0.2">
      <c r="A303" s="13">
        <v>35004</v>
      </c>
      <c r="B303" s="26">
        <v>1.5369999999999999</v>
      </c>
      <c r="C303" s="12">
        <v>16.52</v>
      </c>
      <c r="D303" s="12">
        <f t="shared" si="5"/>
        <v>25.6430383344177</v>
      </c>
    </row>
    <row r="304" spans="1:4" x14ac:dyDescent="0.2">
      <c r="A304" s="13">
        <v>35034</v>
      </c>
      <c r="B304" s="26">
        <v>1.5389999999999999</v>
      </c>
      <c r="C304" s="12">
        <v>17.53</v>
      </c>
      <c r="D304" s="12">
        <f t="shared" si="5"/>
        <v>27.175441117608841</v>
      </c>
    </row>
    <row r="305" spans="1:4" x14ac:dyDescent="0.2">
      <c r="A305" s="13">
        <v>35065</v>
      </c>
      <c r="B305" s="26">
        <v>1.5469999999999999</v>
      </c>
      <c r="C305" s="12">
        <v>17.48</v>
      </c>
      <c r="D305" s="12">
        <f t="shared" si="5"/>
        <v>26.957798371040727</v>
      </c>
    </row>
    <row r="306" spans="1:4" x14ac:dyDescent="0.2">
      <c r="A306" s="13">
        <v>35096</v>
      </c>
      <c r="B306" s="26">
        <v>1.55</v>
      </c>
      <c r="C306" s="12">
        <v>17.77</v>
      </c>
      <c r="D306" s="12">
        <f t="shared" si="5"/>
        <v>27.351996722580644</v>
      </c>
    </row>
    <row r="307" spans="1:4" x14ac:dyDescent="0.2">
      <c r="A307" s="13">
        <v>35125</v>
      </c>
      <c r="B307" s="26">
        <v>1.5549999999999999</v>
      </c>
      <c r="C307" s="12">
        <v>19.899999999999999</v>
      </c>
      <c r="D307" s="12">
        <f t="shared" si="5"/>
        <v>30.532051704180063</v>
      </c>
    </row>
    <row r="308" spans="1:4" x14ac:dyDescent="0.2">
      <c r="A308" s="13">
        <v>35156</v>
      </c>
      <c r="B308" s="26">
        <v>1.5609999999999999</v>
      </c>
      <c r="C308" s="12">
        <v>21.33</v>
      </c>
      <c r="D308" s="12">
        <f t="shared" si="5"/>
        <v>32.600274618834078</v>
      </c>
    </row>
    <row r="309" spans="1:4" x14ac:dyDescent="0.2">
      <c r="A309" s="13">
        <v>35186</v>
      </c>
      <c r="B309" s="26">
        <v>1.5640000000000001</v>
      </c>
      <c r="C309" s="12">
        <v>20.12</v>
      </c>
      <c r="D309" s="12">
        <f t="shared" si="5"/>
        <v>30.691953657289002</v>
      </c>
    </row>
    <row r="310" spans="1:4" x14ac:dyDescent="0.2">
      <c r="A310" s="13">
        <v>35217</v>
      </c>
      <c r="B310" s="26">
        <v>1.5669999999999999</v>
      </c>
      <c r="C310" s="12">
        <v>19.32</v>
      </c>
      <c r="D310" s="12">
        <f t="shared" si="5"/>
        <v>29.415174677728146</v>
      </c>
    </row>
    <row r="311" spans="1:4" x14ac:dyDescent="0.2">
      <c r="A311" s="13">
        <v>35247</v>
      </c>
      <c r="B311" s="26">
        <v>1.57</v>
      </c>
      <c r="C311" s="12">
        <v>19.600000000000001</v>
      </c>
      <c r="D311" s="12">
        <f t="shared" si="5"/>
        <v>29.784459617834397</v>
      </c>
    </row>
    <row r="312" spans="1:4" x14ac:dyDescent="0.2">
      <c r="A312" s="13">
        <v>35278</v>
      </c>
      <c r="B312" s="26">
        <v>1.5720000000000001</v>
      </c>
      <c r="C312" s="12">
        <v>20.53</v>
      </c>
      <c r="D312" s="12">
        <f t="shared" si="5"/>
        <v>31.158010101781173</v>
      </c>
    </row>
    <row r="313" spans="1:4" x14ac:dyDescent="0.2">
      <c r="A313" s="13">
        <v>35309</v>
      </c>
      <c r="B313" s="26">
        <v>1.577</v>
      </c>
      <c r="C313" s="12">
        <v>22.04</v>
      </c>
      <c r="D313" s="12">
        <f t="shared" si="5"/>
        <v>33.343654939759034</v>
      </c>
    </row>
    <row r="314" spans="1:4" x14ac:dyDescent="0.2">
      <c r="A314" s="13">
        <v>35339</v>
      </c>
      <c r="B314" s="26">
        <v>1.5820000000000001</v>
      </c>
      <c r="C314" s="12">
        <v>23.22</v>
      </c>
      <c r="D314" s="12">
        <f t="shared" si="5"/>
        <v>35.017814867256632</v>
      </c>
    </row>
    <row r="315" spans="1:4" x14ac:dyDescent="0.2">
      <c r="A315" s="13">
        <v>35370</v>
      </c>
      <c r="B315" s="26">
        <v>1.587</v>
      </c>
      <c r="C315" s="12">
        <v>22.66</v>
      </c>
      <c r="D315" s="12">
        <f t="shared" si="5"/>
        <v>34.065619004410841</v>
      </c>
    </row>
    <row r="316" spans="1:4" x14ac:dyDescent="0.2">
      <c r="A316" s="13">
        <v>35400</v>
      </c>
      <c r="B316" s="26">
        <v>1.591</v>
      </c>
      <c r="C316" s="12">
        <v>23.22</v>
      </c>
      <c r="D316" s="12">
        <f t="shared" si="5"/>
        <v>34.819725405405407</v>
      </c>
    </row>
    <row r="317" spans="1:4" x14ac:dyDescent="0.2">
      <c r="A317" s="13">
        <v>35431</v>
      </c>
      <c r="B317" s="26">
        <v>1.5940000000000001</v>
      </c>
      <c r="C317" s="12">
        <v>23.02</v>
      </c>
      <c r="D317" s="12">
        <f t="shared" si="5"/>
        <v>34.454845621079045</v>
      </c>
    </row>
    <row r="318" spans="1:4" x14ac:dyDescent="0.2">
      <c r="A318" s="13">
        <v>35462</v>
      </c>
      <c r="B318" s="26">
        <v>1.597</v>
      </c>
      <c r="C318" s="12">
        <v>20.88</v>
      </c>
      <c r="D318" s="12">
        <f t="shared" si="5"/>
        <v>31.193124909204759</v>
      </c>
    </row>
    <row r="319" spans="1:4" x14ac:dyDescent="0.2">
      <c r="A319" s="13">
        <v>35490</v>
      </c>
      <c r="B319" s="26">
        <v>1.5980000000000001</v>
      </c>
      <c r="C319" s="12">
        <v>19.16</v>
      </c>
      <c r="D319" s="12">
        <f t="shared" si="5"/>
        <v>28.605664180225283</v>
      </c>
    </row>
    <row r="320" spans="1:4" x14ac:dyDescent="0.2">
      <c r="A320" s="13">
        <v>35521</v>
      </c>
      <c r="B320" s="26">
        <v>1.599</v>
      </c>
      <c r="C320" s="12">
        <v>17.829999999999998</v>
      </c>
      <c r="D320" s="12">
        <f t="shared" si="5"/>
        <v>26.603341263289554</v>
      </c>
    </row>
    <row r="321" spans="1:4" x14ac:dyDescent="0.2">
      <c r="A321" s="13">
        <v>35551</v>
      </c>
      <c r="B321" s="26">
        <v>1.599</v>
      </c>
      <c r="C321" s="12">
        <v>18.55</v>
      </c>
      <c r="D321" s="12">
        <f t="shared" si="5"/>
        <v>27.677620888055035</v>
      </c>
    </row>
    <row r="322" spans="1:4" x14ac:dyDescent="0.2">
      <c r="A322" s="13">
        <v>35582</v>
      </c>
      <c r="B322" s="26">
        <v>1.6020000000000001</v>
      </c>
      <c r="C322" s="12">
        <v>17.350000000000001</v>
      </c>
      <c r="D322" s="12">
        <f t="shared" si="5"/>
        <v>25.838677028714105</v>
      </c>
    </row>
    <row r="323" spans="1:4" x14ac:dyDescent="0.2">
      <c r="A323" s="13">
        <v>35612</v>
      </c>
      <c r="B323" s="26">
        <v>1.6040000000000001</v>
      </c>
      <c r="C323" s="12">
        <v>17.489999999999998</v>
      </c>
      <c r="D323" s="12">
        <f t="shared" si="5"/>
        <v>26.014695785536158</v>
      </c>
    </row>
    <row r="324" spans="1:4" x14ac:dyDescent="0.2">
      <c r="A324" s="13">
        <v>35643</v>
      </c>
      <c r="B324" s="26">
        <v>1.6080000000000001</v>
      </c>
      <c r="C324" s="12">
        <v>17.96</v>
      </c>
      <c r="D324" s="12">
        <f t="shared" si="5"/>
        <v>26.647323482587066</v>
      </c>
    </row>
    <row r="325" spans="1:4" x14ac:dyDescent="0.2">
      <c r="A325" s="13">
        <v>35674</v>
      </c>
      <c r="B325" s="26">
        <v>1.6120000000000001</v>
      </c>
      <c r="C325" s="12">
        <v>17.850000000000001</v>
      </c>
      <c r="D325" s="12">
        <f t="shared" si="5"/>
        <v>26.418398635235736</v>
      </c>
    </row>
    <row r="326" spans="1:4" x14ac:dyDescent="0.2">
      <c r="A326" s="13">
        <v>35704</v>
      </c>
      <c r="B326" s="26">
        <v>1.615</v>
      </c>
      <c r="C326" s="12">
        <v>18.73</v>
      </c>
      <c r="D326" s="12">
        <f t="shared" si="5"/>
        <v>27.66932450773994</v>
      </c>
    </row>
    <row r="327" spans="1:4" x14ac:dyDescent="0.2">
      <c r="A327" s="13">
        <v>35735</v>
      </c>
      <c r="B327" s="26">
        <v>1.617</v>
      </c>
      <c r="C327" s="12">
        <v>17.88</v>
      </c>
      <c r="D327" s="12">
        <f t="shared" si="5"/>
        <v>26.380972467532466</v>
      </c>
    </row>
    <row r="328" spans="1:4" x14ac:dyDescent="0.2">
      <c r="A328" s="13">
        <v>35765</v>
      </c>
      <c r="B328" s="26">
        <v>1.6180000000000001</v>
      </c>
      <c r="C328" s="12">
        <v>15.95</v>
      </c>
      <c r="D328" s="12">
        <f t="shared" si="5"/>
        <v>23.518817181705806</v>
      </c>
    </row>
    <row r="329" spans="1:4" x14ac:dyDescent="0.2">
      <c r="A329" s="13">
        <v>35796</v>
      </c>
      <c r="B329" s="26">
        <v>1.62</v>
      </c>
      <c r="C329" s="12">
        <v>14.33</v>
      </c>
      <c r="D329" s="12">
        <f t="shared" si="5"/>
        <v>21.10398560493827</v>
      </c>
    </row>
    <row r="330" spans="1:4" x14ac:dyDescent="0.2">
      <c r="A330" s="13">
        <v>35827</v>
      </c>
      <c r="B330" s="26">
        <v>1.62</v>
      </c>
      <c r="C330" s="12">
        <v>13.32</v>
      </c>
      <c r="D330" s="12">
        <f t="shared" si="5"/>
        <v>19.616544888888889</v>
      </c>
    </row>
    <row r="331" spans="1:4" x14ac:dyDescent="0.2">
      <c r="A331" s="13">
        <v>35855</v>
      </c>
      <c r="B331" s="26">
        <v>1.62</v>
      </c>
      <c r="C331" s="12">
        <v>12.34</v>
      </c>
      <c r="D331" s="12">
        <f t="shared" si="5"/>
        <v>18.173285580246912</v>
      </c>
    </row>
    <row r="332" spans="1:4" x14ac:dyDescent="0.2">
      <c r="A332" s="13">
        <v>35886</v>
      </c>
      <c r="B332" s="26">
        <v>1.6220000000000001</v>
      </c>
      <c r="C332" s="12">
        <v>12.81</v>
      </c>
      <c r="D332" s="12">
        <f t="shared" si="5"/>
        <v>18.842198988902588</v>
      </c>
    </row>
    <row r="333" spans="1:4" x14ac:dyDescent="0.2">
      <c r="A333" s="13">
        <v>35916</v>
      </c>
      <c r="B333" s="26">
        <v>1.6259999999999999</v>
      </c>
      <c r="C333" s="12">
        <v>12.61</v>
      </c>
      <c r="D333" s="12">
        <f t="shared" ref="D333:D396" si="6">C333*$B$545/B333</f>
        <v>18.502390873308734</v>
      </c>
    </row>
    <row r="334" spans="1:4" x14ac:dyDescent="0.2">
      <c r="A334" s="13">
        <v>35947</v>
      </c>
      <c r="B334" s="26">
        <v>1.6279999999999999</v>
      </c>
      <c r="C334" s="12">
        <v>11.61</v>
      </c>
      <c r="D334" s="12">
        <f t="shared" si="6"/>
        <v>17.014184004914007</v>
      </c>
    </row>
    <row r="335" spans="1:4" x14ac:dyDescent="0.2">
      <c r="A335" s="13">
        <v>35977</v>
      </c>
      <c r="B335" s="26">
        <v>1.6319999999999999</v>
      </c>
      <c r="C335" s="12">
        <v>11.55</v>
      </c>
      <c r="D335" s="12">
        <f t="shared" si="6"/>
        <v>16.884769485294118</v>
      </c>
    </row>
    <row r="336" spans="1:4" x14ac:dyDescent="0.2">
      <c r="A336" s="13">
        <v>36008</v>
      </c>
      <c r="B336" s="26">
        <v>1.6339999999999999</v>
      </c>
      <c r="C336" s="12">
        <v>11.34</v>
      </c>
      <c r="D336" s="12">
        <f t="shared" si="6"/>
        <v>16.557482643818851</v>
      </c>
    </row>
    <row r="337" spans="1:4" x14ac:dyDescent="0.2">
      <c r="A337" s="13">
        <v>36039</v>
      </c>
      <c r="B337" s="26">
        <v>1.635</v>
      </c>
      <c r="C337" s="12">
        <v>12.77</v>
      </c>
      <c r="D337" s="12">
        <f t="shared" si="6"/>
        <v>18.634015241590212</v>
      </c>
    </row>
    <row r="338" spans="1:4" x14ac:dyDescent="0.2">
      <c r="A338" s="13">
        <v>36069</v>
      </c>
      <c r="B338" s="26">
        <v>1.639</v>
      </c>
      <c r="C338" s="12">
        <v>12.11</v>
      </c>
      <c r="D338" s="12">
        <f t="shared" si="6"/>
        <v>17.627815472849299</v>
      </c>
    </row>
    <row r="339" spans="1:4" x14ac:dyDescent="0.2">
      <c r="A339" s="13">
        <v>36100</v>
      </c>
      <c r="B339" s="26">
        <v>1.641</v>
      </c>
      <c r="C339" s="12">
        <v>10.99</v>
      </c>
      <c r="D339" s="12">
        <f t="shared" si="6"/>
        <v>15.978000024375381</v>
      </c>
    </row>
    <row r="340" spans="1:4" x14ac:dyDescent="0.2">
      <c r="A340" s="13">
        <v>36130</v>
      </c>
      <c r="B340" s="26">
        <v>1.6439999999999999</v>
      </c>
      <c r="C340" s="12">
        <v>9.39</v>
      </c>
      <c r="D340" s="12">
        <f t="shared" si="6"/>
        <v>13.626900510948905</v>
      </c>
    </row>
    <row r="341" spans="1:4" x14ac:dyDescent="0.2">
      <c r="A341" s="13">
        <v>36161</v>
      </c>
      <c r="B341" s="26">
        <v>1.647</v>
      </c>
      <c r="C341" s="12">
        <v>10.16</v>
      </c>
      <c r="D341" s="12">
        <f t="shared" si="6"/>
        <v>14.717478664238008</v>
      </c>
    </row>
    <row r="342" spans="1:4" x14ac:dyDescent="0.2">
      <c r="A342" s="13">
        <v>36192</v>
      </c>
      <c r="B342" s="26">
        <v>1.647</v>
      </c>
      <c r="C342" s="12">
        <v>10.33</v>
      </c>
      <c r="D342" s="12">
        <f t="shared" si="6"/>
        <v>14.963735689131756</v>
      </c>
    </row>
    <row r="343" spans="1:4" x14ac:dyDescent="0.2">
      <c r="A343" s="13">
        <v>36220</v>
      </c>
      <c r="B343" s="26">
        <v>1.6479999999999999</v>
      </c>
      <c r="C343" s="12">
        <v>12.1</v>
      </c>
      <c r="D343" s="12">
        <f t="shared" si="6"/>
        <v>17.517070145631067</v>
      </c>
    </row>
    <row r="344" spans="1:4" x14ac:dyDescent="0.2">
      <c r="A344" s="13">
        <v>36251</v>
      </c>
      <c r="B344" s="26">
        <v>1.659</v>
      </c>
      <c r="C344" s="12">
        <v>14.82</v>
      </c>
      <c r="D344" s="12">
        <f t="shared" si="6"/>
        <v>21.312535696202531</v>
      </c>
    </row>
    <row r="345" spans="1:4" x14ac:dyDescent="0.2">
      <c r="A345" s="13">
        <v>36281</v>
      </c>
      <c r="B345" s="26">
        <v>1.66</v>
      </c>
      <c r="C345" s="12">
        <v>15.57</v>
      </c>
      <c r="D345" s="12">
        <f t="shared" si="6"/>
        <v>22.377616698795183</v>
      </c>
    </row>
    <row r="346" spans="1:4" x14ac:dyDescent="0.2">
      <c r="A346" s="13">
        <v>36312</v>
      </c>
      <c r="B346" s="26">
        <v>1.66</v>
      </c>
      <c r="C346" s="12">
        <v>15.91</v>
      </c>
      <c r="D346" s="12">
        <f t="shared" si="6"/>
        <v>22.866273710843373</v>
      </c>
    </row>
    <row r="347" spans="1:4" x14ac:dyDescent="0.2">
      <c r="A347" s="13">
        <v>36342</v>
      </c>
      <c r="B347" s="26">
        <v>1.667</v>
      </c>
      <c r="C347" s="12">
        <v>18.05</v>
      </c>
      <c r="D347" s="12">
        <f t="shared" si="6"/>
        <v>25.833004079184164</v>
      </c>
    </row>
    <row r="348" spans="1:4" x14ac:dyDescent="0.2">
      <c r="A348" s="13">
        <v>36373</v>
      </c>
      <c r="B348" s="26">
        <v>1.671</v>
      </c>
      <c r="C348" s="12">
        <v>19.559999999999999</v>
      </c>
      <c r="D348" s="12">
        <f t="shared" si="6"/>
        <v>27.927091418312383</v>
      </c>
    </row>
    <row r="349" spans="1:4" x14ac:dyDescent="0.2">
      <c r="A349" s="13">
        <v>36404</v>
      </c>
      <c r="B349" s="26">
        <v>1.6779999999999999</v>
      </c>
      <c r="C349" s="12">
        <v>21.64</v>
      </c>
      <c r="D349" s="12">
        <f t="shared" si="6"/>
        <v>30.767953182359953</v>
      </c>
    </row>
    <row r="350" spans="1:4" x14ac:dyDescent="0.2">
      <c r="A350" s="13">
        <v>36434</v>
      </c>
      <c r="B350" s="26">
        <v>1.681</v>
      </c>
      <c r="C350" s="12">
        <v>21.62</v>
      </c>
      <c r="D350" s="12">
        <f t="shared" si="6"/>
        <v>30.684657656157054</v>
      </c>
    </row>
    <row r="351" spans="1:4" x14ac:dyDescent="0.2">
      <c r="A351" s="13">
        <v>36465</v>
      </c>
      <c r="B351" s="26">
        <v>1.6839999999999999</v>
      </c>
      <c r="C351" s="12">
        <v>23.14</v>
      </c>
      <c r="D351" s="12">
        <f t="shared" si="6"/>
        <v>32.783443847980998</v>
      </c>
    </row>
    <row r="352" spans="1:4" x14ac:dyDescent="0.2">
      <c r="A352" s="13">
        <v>36495</v>
      </c>
      <c r="B352" s="26">
        <v>1.6879999999999999</v>
      </c>
      <c r="C352" s="12">
        <v>24.35</v>
      </c>
      <c r="D352" s="12">
        <f t="shared" si="6"/>
        <v>34.415955331753558</v>
      </c>
    </row>
    <row r="353" spans="1:4" x14ac:dyDescent="0.2">
      <c r="A353" s="13">
        <v>36526</v>
      </c>
      <c r="B353" s="26">
        <v>1.6930000000000001</v>
      </c>
      <c r="C353" s="12">
        <v>25.29</v>
      </c>
      <c r="D353" s="12">
        <f t="shared" si="6"/>
        <v>35.638972734790308</v>
      </c>
    </row>
    <row r="354" spans="1:4" x14ac:dyDescent="0.2">
      <c r="A354" s="13">
        <v>36557</v>
      </c>
      <c r="B354" s="26">
        <v>1.7</v>
      </c>
      <c r="C354" s="12">
        <v>27.39</v>
      </c>
      <c r="D354" s="12">
        <f t="shared" si="6"/>
        <v>38.43938378823529</v>
      </c>
    </row>
    <row r="355" spans="1:4" x14ac:dyDescent="0.2">
      <c r="A355" s="13">
        <v>36586</v>
      </c>
      <c r="B355" s="26">
        <v>1.71</v>
      </c>
      <c r="C355" s="12">
        <v>27.7</v>
      </c>
      <c r="D355" s="12">
        <f t="shared" si="6"/>
        <v>38.647104795321631</v>
      </c>
    </row>
    <row r="356" spans="1:4" x14ac:dyDescent="0.2">
      <c r="A356" s="13">
        <v>36617</v>
      </c>
      <c r="B356" s="26">
        <v>1.7090000000000001</v>
      </c>
      <c r="C356" s="12">
        <v>24.29</v>
      </c>
      <c r="D356" s="12">
        <f t="shared" si="6"/>
        <v>33.909294815681683</v>
      </c>
    </row>
    <row r="357" spans="1:4" x14ac:dyDescent="0.2">
      <c r="A357" s="13">
        <v>36647</v>
      </c>
      <c r="B357" s="26">
        <v>1.712</v>
      </c>
      <c r="C357" s="12">
        <v>26.35</v>
      </c>
      <c r="D357" s="12">
        <f t="shared" si="6"/>
        <v>36.720633528037389</v>
      </c>
    </row>
    <row r="358" spans="1:4" x14ac:dyDescent="0.2">
      <c r="A358" s="13">
        <v>36678</v>
      </c>
      <c r="B358" s="26">
        <v>1.722</v>
      </c>
      <c r="C358" s="12">
        <v>28.91</v>
      </c>
      <c r="D358" s="12">
        <f t="shared" si="6"/>
        <v>40.054217398373979</v>
      </c>
    </row>
    <row r="359" spans="1:4" x14ac:dyDescent="0.2">
      <c r="A359" s="13">
        <v>36708</v>
      </c>
      <c r="B359" s="26">
        <v>1.7270000000000001</v>
      </c>
      <c r="C359" s="12">
        <v>28</v>
      </c>
      <c r="D359" s="12">
        <f t="shared" si="6"/>
        <v>38.681116386797918</v>
      </c>
    </row>
    <row r="360" spans="1:4" x14ac:dyDescent="0.2">
      <c r="A360" s="13">
        <v>36739</v>
      </c>
      <c r="B360" s="26">
        <v>1.7270000000000001</v>
      </c>
      <c r="C360" s="12">
        <v>28.8</v>
      </c>
      <c r="D360" s="12">
        <f t="shared" si="6"/>
        <v>39.786291140706425</v>
      </c>
    </row>
    <row r="361" spans="1:4" x14ac:dyDescent="0.2">
      <c r="A361" s="13">
        <v>36770</v>
      </c>
      <c r="B361" s="26">
        <v>1.736</v>
      </c>
      <c r="C361" s="12">
        <v>30.56</v>
      </c>
      <c r="D361" s="12">
        <f t="shared" si="6"/>
        <v>41.998805161290321</v>
      </c>
    </row>
    <row r="362" spans="1:4" x14ac:dyDescent="0.2">
      <c r="A362" s="13">
        <v>36800</v>
      </c>
      <c r="B362" s="26">
        <v>1.7390000000000001</v>
      </c>
      <c r="C362" s="12">
        <v>29.71</v>
      </c>
      <c r="D362" s="12">
        <f t="shared" si="6"/>
        <v>40.760206532489939</v>
      </c>
    </row>
    <row r="363" spans="1:4" x14ac:dyDescent="0.2">
      <c r="A363" s="13">
        <v>36831</v>
      </c>
      <c r="B363" s="26">
        <v>1.742</v>
      </c>
      <c r="C363" s="12">
        <v>30</v>
      </c>
      <c r="D363" s="12">
        <f t="shared" si="6"/>
        <v>41.087187141216994</v>
      </c>
    </row>
    <row r="364" spans="1:4" x14ac:dyDescent="0.2">
      <c r="A364" s="13">
        <v>36861</v>
      </c>
      <c r="B364" s="26">
        <v>1.746</v>
      </c>
      <c r="C364" s="12">
        <v>25.19</v>
      </c>
      <c r="D364" s="12">
        <f t="shared" si="6"/>
        <v>34.420504719358533</v>
      </c>
    </row>
    <row r="365" spans="1:4" x14ac:dyDescent="0.2">
      <c r="A365" s="13">
        <v>36892</v>
      </c>
      <c r="B365" s="26">
        <v>1.756</v>
      </c>
      <c r="C365" s="12">
        <v>24.49</v>
      </c>
      <c r="D365" s="12">
        <f t="shared" si="6"/>
        <v>33.273430546697035</v>
      </c>
    </row>
    <row r="366" spans="1:4" x14ac:dyDescent="0.2">
      <c r="A366" s="13">
        <v>36923</v>
      </c>
      <c r="B366" s="26">
        <v>1.76</v>
      </c>
      <c r="C366" s="12">
        <v>24.97</v>
      </c>
      <c r="D366" s="12">
        <f t="shared" si="6"/>
        <v>33.84848075</v>
      </c>
    </row>
    <row r="367" spans="1:4" x14ac:dyDescent="0.2">
      <c r="A367" s="13">
        <v>36951</v>
      </c>
      <c r="B367" s="26">
        <v>1.7609999999999999</v>
      </c>
      <c r="C367" s="12">
        <v>23.01</v>
      </c>
      <c r="D367" s="12">
        <f t="shared" si="6"/>
        <v>31.173859148211246</v>
      </c>
    </row>
    <row r="368" spans="1:4" x14ac:dyDescent="0.2">
      <c r="A368" s="13">
        <v>36982</v>
      </c>
      <c r="B368" s="26">
        <v>1.764</v>
      </c>
      <c r="C368" s="12">
        <v>22.99</v>
      </c>
      <c r="D368" s="12">
        <f t="shared" si="6"/>
        <v>31.093792539682536</v>
      </c>
    </row>
    <row r="369" spans="1:4" x14ac:dyDescent="0.2">
      <c r="A369" s="13">
        <v>37012</v>
      </c>
      <c r="B369" s="26">
        <v>1.7729999999999999</v>
      </c>
      <c r="C369" s="12">
        <v>24.63</v>
      </c>
      <c r="D369" s="12">
        <f t="shared" si="6"/>
        <v>33.142783688663286</v>
      </c>
    </row>
    <row r="370" spans="1:4" x14ac:dyDescent="0.2">
      <c r="A370" s="13">
        <v>37043</v>
      </c>
      <c r="B370" s="26">
        <v>1.7769999999999999</v>
      </c>
      <c r="C370" s="12">
        <v>23.95</v>
      </c>
      <c r="D370" s="12">
        <f t="shared" si="6"/>
        <v>32.155213393359595</v>
      </c>
    </row>
    <row r="371" spans="1:4" x14ac:dyDescent="0.2">
      <c r="A371" s="13">
        <v>37073</v>
      </c>
      <c r="B371" s="26">
        <v>1.774</v>
      </c>
      <c r="C371" s="12">
        <v>22.76</v>
      </c>
      <c r="D371" s="12">
        <f t="shared" si="6"/>
        <v>30.609197835400227</v>
      </c>
    </row>
    <row r="372" spans="1:4" x14ac:dyDescent="0.2">
      <c r="A372" s="13">
        <v>37104</v>
      </c>
      <c r="B372" s="26">
        <v>1.774</v>
      </c>
      <c r="C372" s="12">
        <v>23.77</v>
      </c>
      <c r="D372" s="12">
        <f t="shared" si="6"/>
        <v>31.967514611048479</v>
      </c>
    </row>
    <row r="373" spans="1:4" x14ac:dyDescent="0.2">
      <c r="A373" s="13">
        <v>37135</v>
      </c>
      <c r="B373" s="26">
        <v>1.7809999999999999</v>
      </c>
      <c r="C373" s="12">
        <v>22.51</v>
      </c>
      <c r="D373" s="12">
        <f t="shared" si="6"/>
        <v>30.153996608646832</v>
      </c>
    </row>
    <row r="374" spans="1:4" x14ac:dyDescent="0.2">
      <c r="A374" s="13">
        <v>37165</v>
      </c>
      <c r="B374" s="26">
        <v>1.776</v>
      </c>
      <c r="C374" s="12">
        <v>18.760000000000002</v>
      </c>
      <c r="D374" s="12">
        <f t="shared" si="6"/>
        <v>25.201313603603605</v>
      </c>
    </row>
    <row r="375" spans="1:4" x14ac:dyDescent="0.2">
      <c r="A375" s="13">
        <v>37196</v>
      </c>
      <c r="B375" s="26">
        <v>1.7749999999999999</v>
      </c>
      <c r="C375" s="12">
        <v>16.059999999999999</v>
      </c>
      <c r="D375" s="12">
        <f t="shared" si="6"/>
        <v>21.586413385915492</v>
      </c>
    </row>
    <row r="376" spans="1:4" x14ac:dyDescent="0.2">
      <c r="A376" s="13">
        <v>37226</v>
      </c>
      <c r="B376" s="26">
        <v>1.774</v>
      </c>
      <c r="C376" s="12">
        <v>15.95</v>
      </c>
      <c r="D376" s="12">
        <f t="shared" si="6"/>
        <v>21.450646110484779</v>
      </c>
    </row>
    <row r="377" spans="1:4" x14ac:dyDescent="0.2">
      <c r="A377" s="13">
        <v>37257</v>
      </c>
      <c r="B377" s="26">
        <v>1.7769999999999999</v>
      </c>
      <c r="C377" s="12">
        <v>17.04</v>
      </c>
      <c r="D377" s="12">
        <f t="shared" si="6"/>
        <v>22.877863725379854</v>
      </c>
    </row>
    <row r="378" spans="1:4" x14ac:dyDescent="0.2">
      <c r="A378" s="13">
        <v>37288</v>
      </c>
      <c r="B378" s="26">
        <v>1.78</v>
      </c>
      <c r="C378" s="12">
        <v>18.239999999999998</v>
      </c>
      <c r="D378" s="12">
        <f t="shared" si="6"/>
        <v>24.447707325842696</v>
      </c>
    </row>
    <row r="379" spans="1:4" x14ac:dyDescent="0.2">
      <c r="A379" s="13">
        <v>37316</v>
      </c>
      <c r="B379" s="26">
        <v>1.7849999999999999</v>
      </c>
      <c r="C379" s="12">
        <v>22.29</v>
      </c>
      <c r="D379" s="12">
        <f t="shared" si="6"/>
        <v>29.792376941176471</v>
      </c>
    </row>
    <row r="380" spans="1:4" x14ac:dyDescent="0.2">
      <c r="A380" s="13">
        <v>37347</v>
      </c>
      <c r="B380" s="26">
        <v>1.7929999999999999</v>
      </c>
      <c r="C380" s="12">
        <v>23.98</v>
      </c>
      <c r="D380" s="12">
        <f t="shared" si="6"/>
        <v>31.908191901840492</v>
      </c>
    </row>
    <row r="381" spans="1:4" x14ac:dyDescent="0.2">
      <c r="A381" s="13">
        <v>37377</v>
      </c>
      <c r="B381" s="26">
        <v>1.7949999999999999</v>
      </c>
      <c r="C381" s="12">
        <v>24.44</v>
      </c>
      <c r="D381" s="12">
        <f t="shared" si="6"/>
        <v>32.484041359331478</v>
      </c>
    </row>
    <row r="382" spans="1:4" x14ac:dyDescent="0.2">
      <c r="A382" s="13">
        <v>37408</v>
      </c>
      <c r="B382" s="26">
        <v>1.796</v>
      </c>
      <c r="C382" s="12">
        <v>23.45</v>
      </c>
      <c r="D382" s="12">
        <f t="shared" si="6"/>
        <v>31.150844209354119</v>
      </c>
    </row>
    <row r="383" spans="1:4" x14ac:dyDescent="0.2">
      <c r="A383" s="13">
        <v>37438</v>
      </c>
      <c r="B383" s="26">
        <v>1.8</v>
      </c>
      <c r="C383" s="12">
        <v>24.99</v>
      </c>
      <c r="D383" s="12">
        <f t="shared" si="6"/>
        <v>33.122801133333333</v>
      </c>
    </row>
    <row r="384" spans="1:4" x14ac:dyDescent="0.2">
      <c r="A384" s="13">
        <v>37469</v>
      </c>
      <c r="B384" s="26">
        <v>1.8049999999999999</v>
      </c>
      <c r="C384" s="12">
        <v>25.68</v>
      </c>
      <c r="D384" s="12">
        <f t="shared" si="6"/>
        <v>33.943069961218839</v>
      </c>
    </row>
    <row r="385" spans="1:4" x14ac:dyDescent="0.2">
      <c r="A385" s="13">
        <v>37500</v>
      </c>
      <c r="B385" s="26">
        <v>1.8080000000000001</v>
      </c>
      <c r="C385" s="12">
        <v>27.14</v>
      </c>
      <c r="D385" s="12">
        <f t="shared" si="6"/>
        <v>35.813331548672565</v>
      </c>
    </row>
    <row r="386" spans="1:4" x14ac:dyDescent="0.2">
      <c r="A386" s="13">
        <v>37530</v>
      </c>
      <c r="B386" s="26">
        <v>1.8120000000000001</v>
      </c>
      <c r="C386" s="12">
        <v>25.99</v>
      </c>
      <c r="D386" s="12">
        <f t="shared" si="6"/>
        <v>34.220109293598235</v>
      </c>
    </row>
    <row r="387" spans="1:4" x14ac:dyDescent="0.2">
      <c r="A387" s="13">
        <v>37561</v>
      </c>
      <c r="B387" s="26">
        <v>1.8149999999999999</v>
      </c>
      <c r="C387" s="12">
        <v>23.68</v>
      </c>
      <c r="D387" s="12">
        <f t="shared" si="6"/>
        <v>31.127079493112948</v>
      </c>
    </row>
    <row r="388" spans="1:4" x14ac:dyDescent="0.2">
      <c r="A388" s="13">
        <v>37591</v>
      </c>
      <c r="B388" s="26">
        <v>1.8180000000000001</v>
      </c>
      <c r="C388" s="12">
        <v>26.68</v>
      </c>
      <c r="D388" s="12">
        <f t="shared" si="6"/>
        <v>35.012671771177118</v>
      </c>
    </row>
    <row r="389" spans="1:4" x14ac:dyDescent="0.2">
      <c r="A389" s="13">
        <v>37622</v>
      </c>
      <c r="B389" s="26">
        <v>1.8260000000000001</v>
      </c>
      <c r="C389" s="12">
        <v>30.3</v>
      </c>
      <c r="D389" s="12">
        <f t="shared" si="6"/>
        <v>39.589057393209195</v>
      </c>
    </row>
    <row r="390" spans="1:4" x14ac:dyDescent="0.2">
      <c r="A390" s="13">
        <v>37653</v>
      </c>
      <c r="B390" s="26">
        <v>1.8360000000000001</v>
      </c>
      <c r="C390" s="12">
        <v>32.229999999999997</v>
      </c>
      <c r="D390" s="12">
        <f t="shared" si="6"/>
        <v>41.88137531590413</v>
      </c>
    </row>
    <row r="391" spans="1:4" x14ac:dyDescent="0.2">
      <c r="A391" s="13">
        <v>37681</v>
      </c>
      <c r="B391" s="26">
        <v>1.839</v>
      </c>
      <c r="C391" s="12">
        <v>29.23</v>
      </c>
      <c r="D391" s="12">
        <f t="shared" si="6"/>
        <v>37.92105333333334</v>
      </c>
    </row>
    <row r="392" spans="1:4" x14ac:dyDescent="0.2">
      <c r="A392" s="13">
        <v>37712</v>
      </c>
      <c r="B392" s="26">
        <v>1.8320000000000001</v>
      </c>
      <c r="C392" s="12">
        <v>24.48</v>
      </c>
      <c r="D392" s="12">
        <f t="shared" si="6"/>
        <v>31.880068820960698</v>
      </c>
    </row>
    <row r="393" spans="1:4" x14ac:dyDescent="0.2">
      <c r="A393" s="13">
        <v>37742</v>
      </c>
      <c r="B393" s="26">
        <v>1.829</v>
      </c>
      <c r="C393" s="12">
        <v>25.15</v>
      </c>
      <c r="D393" s="12">
        <f t="shared" si="6"/>
        <v>32.806325533078187</v>
      </c>
    </row>
    <row r="394" spans="1:4" x14ac:dyDescent="0.2">
      <c r="A394" s="13">
        <v>37773</v>
      </c>
      <c r="B394" s="26">
        <v>1.831</v>
      </c>
      <c r="C394" s="12">
        <v>27.22</v>
      </c>
      <c r="D394" s="12">
        <f t="shared" si="6"/>
        <v>35.467704598580006</v>
      </c>
    </row>
    <row r="395" spans="1:4" x14ac:dyDescent="0.2">
      <c r="A395" s="13">
        <v>37803</v>
      </c>
      <c r="B395" s="26">
        <v>1.837</v>
      </c>
      <c r="C395" s="12">
        <v>27.95</v>
      </c>
      <c r="D395" s="12">
        <f t="shared" si="6"/>
        <v>36.299944583560155</v>
      </c>
    </row>
    <row r="396" spans="1:4" x14ac:dyDescent="0.2">
      <c r="A396" s="13">
        <v>37834</v>
      </c>
      <c r="B396" s="26">
        <v>1.845</v>
      </c>
      <c r="C396" s="12">
        <v>28.5</v>
      </c>
      <c r="D396" s="12">
        <f t="shared" si="6"/>
        <v>36.853759349593496</v>
      </c>
    </row>
    <row r="397" spans="1:4" x14ac:dyDescent="0.2">
      <c r="A397" s="13">
        <v>37865</v>
      </c>
      <c r="B397" s="26">
        <v>1.851</v>
      </c>
      <c r="C397" s="12">
        <v>25.66</v>
      </c>
      <c r="D397" s="12">
        <f t="shared" ref="D397:D460" si="7">C397*$B$545/B397</f>
        <v>33.073757622906534</v>
      </c>
    </row>
    <row r="398" spans="1:4" x14ac:dyDescent="0.2">
      <c r="A398" s="13">
        <v>37895</v>
      </c>
      <c r="B398" s="26">
        <v>1.849</v>
      </c>
      <c r="C398" s="12">
        <v>27.32</v>
      </c>
      <c r="D398" s="12">
        <f t="shared" si="7"/>
        <v>35.251458474851276</v>
      </c>
    </row>
    <row r="399" spans="1:4" x14ac:dyDescent="0.2">
      <c r="A399" s="13">
        <v>37926</v>
      </c>
      <c r="B399" s="26">
        <v>1.85</v>
      </c>
      <c r="C399" s="12">
        <v>27.47</v>
      </c>
      <c r="D399" s="12">
        <f t="shared" si="7"/>
        <v>35.425846551351349</v>
      </c>
    </row>
    <row r="400" spans="1:4" x14ac:dyDescent="0.2">
      <c r="A400" s="13">
        <v>37956</v>
      </c>
      <c r="B400" s="26">
        <v>1.855</v>
      </c>
      <c r="C400" s="12">
        <v>28.63</v>
      </c>
      <c r="D400" s="12">
        <f t="shared" si="7"/>
        <v>36.822285433962264</v>
      </c>
    </row>
    <row r="401" spans="1:4" x14ac:dyDescent="0.2">
      <c r="A401" s="13">
        <v>37987</v>
      </c>
      <c r="B401" s="26">
        <v>1.863</v>
      </c>
      <c r="C401" s="12">
        <v>30.11</v>
      </c>
      <c r="D401" s="12">
        <f t="shared" si="7"/>
        <v>38.559483392377885</v>
      </c>
    </row>
    <row r="402" spans="1:4" x14ac:dyDescent="0.2">
      <c r="A402" s="13">
        <v>38018</v>
      </c>
      <c r="B402" s="26">
        <v>1.867</v>
      </c>
      <c r="C402" s="12">
        <v>30.69</v>
      </c>
      <c r="D402" s="12">
        <f t="shared" si="7"/>
        <v>39.218039228709159</v>
      </c>
    </row>
    <row r="403" spans="1:4" x14ac:dyDescent="0.2">
      <c r="A403" s="13">
        <v>38047</v>
      </c>
      <c r="B403" s="26">
        <v>1.871</v>
      </c>
      <c r="C403" s="12">
        <v>32.159999999999997</v>
      </c>
      <c r="D403" s="12">
        <f t="shared" si="7"/>
        <v>41.008658129342592</v>
      </c>
    </row>
    <row r="404" spans="1:4" x14ac:dyDescent="0.2">
      <c r="A404" s="13">
        <v>38078</v>
      </c>
      <c r="B404" s="26">
        <v>1.8740000000000001</v>
      </c>
      <c r="C404" s="12">
        <v>32.340000000000003</v>
      </c>
      <c r="D404" s="12">
        <f t="shared" si="7"/>
        <v>41.172167897545364</v>
      </c>
    </row>
    <row r="405" spans="1:4" x14ac:dyDescent="0.2">
      <c r="A405" s="13">
        <v>38108</v>
      </c>
      <c r="B405" s="26">
        <v>1.8819999999999999</v>
      </c>
      <c r="C405" s="12">
        <v>35.68</v>
      </c>
      <c r="D405" s="12">
        <f t="shared" si="7"/>
        <v>45.231244038257174</v>
      </c>
    </row>
    <row r="406" spans="1:4" x14ac:dyDescent="0.2">
      <c r="A406" s="13">
        <v>38139</v>
      </c>
      <c r="B406" s="26">
        <v>1.889</v>
      </c>
      <c r="C406" s="12">
        <v>33.450000000000003</v>
      </c>
      <c r="D406" s="12">
        <f t="shared" si="7"/>
        <v>42.247155214399157</v>
      </c>
    </row>
    <row r="407" spans="1:4" x14ac:dyDescent="0.2">
      <c r="A407" s="13">
        <v>38169</v>
      </c>
      <c r="B407" s="26">
        <v>1.891</v>
      </c>
      <c r="C407" s="12">
        <v>35.89</v>
      </c>
      <c r="D407" s="12">
        <f t="shared" si="7"/>
        <v>45.280919323109465</v>
      </c>
    </row>
    <row r="408" spans="1:4" x14ac:dyDescent="0.2">
      <c r="A408" s="13">
        <v>38200</v>
      </c>
      <c r="B408" s="26">
        <v>1.8919999999999999</v>
      </c>
      <c r="C408" s="12">
        <v>39.46</v>
      </c>
      <c r="D408" s="12">
        <f t="shared" si="7"/>
        <v>49.758726300211421</v>
      </c>
    </row>
    <row r="409" spans="1:4" x14ac:dyDescent="0.2">
      <c r="A409" s="13">
        <v>38231</v>
      </c>
      <c r="B409" s="26">
        <v>1.8979999999999999</v>
      </c>
      <c r="C409" s="12">
        <v>40.42</v>
      </c>
      <c r="D409" s="12">
        <f t="shared" si="7"/>
        <v>50.808152961011594</v>
      </c>
    </row>
    <row r="410" spans="1:4" x14ac:dyDescent="0.2">
      <c r="A410" s="13">
        <v>38261</v>
      </c>
      <c r="B410" s="26">
        <v>1.9079999999999999</v>
      </c>
      <c r="C410" s="12">
        <v>45.36</v>
      </c>
      <c r="D410" s="12">
        <f t="shared" si="7"/>
        <v>56.718923773584912</v>
      </c>
    </row>
    <row r="411" spans="1:4" x14ac:dyDescent="0.2">
      <c r="A411" s="13">
        <v>38292</v>
      </c>
      <c r="B411" s="26">
        <v>1.917</v>
      </c>
      <c r="C411" s="12">
        <v>39.89</v>
      </c>
      <c r="D411" s="12">
        <f t="shared" si="7"/>
        <v>49.644967365675534</v>
      </c>
    </row>
    <row r="412" spans="1:4" x14ac:dyDescent="0.2">
      <c r="A412" s="13">
        <v>38322</v>
      </c>
      <c r="B412" s="26">
        <v>1.917</v>
      </c>
      <c r="C412" s="12">
        <v>34.07</v>
      </c>
      <c r="D412" s="12">
        <f t="shared" si="7"/>
        <v>42.40170564423579</v>
      </c>
    </row>
    <row r="413" spans="1:4" x14ac:dyDescent="0.2">
      <c r="A413" s="13">
        <v>38353</v>
      </c>
      <c r="B413" s="26">
        <v>1.9159999999999999</v>
      </c>
      <c r="C413" s="12">
        <v>37.56</v>
      </c>
      <c r="D413" s="12">
        <f t="shared" si="7"/>
        <v>46.769570855949901</v>
      </c>
    </row>
    <row r="414" spans="1:4" x14ac:dyDescent="0.2">
      <c r="A414" s="13">
        <v>38384</v>
      </c>
      <c r="B414" s="26">
        <v>1.9239999999999999</v>
      </c>
      <c r="C414" s="12">
        <v>39.72</v>
      </c>
      <c r="D414" s="12">
        <f t="shared" si="7"/>
        <v>49.253543201663206</v>
      </c>
    </row>
    <row r="415" spans="1:4" x14ac:dyDescent="0.2">
      <c r="A415" s="13">
        <v>38412</v>
      </c>
      <c r="B415" s="26">
        <v>1.931</v>
      </c>
      <c r="C415" s="12">
        <v>45.73</v>
      </c>
      <c r="D415" s="12">
        <f t="shared" si="7"/>
        <v>56.500492532366643</v>
      </c>
    </row>
    <row r="416" spans="1:4" x14ac:dyDescent="0.2">
      <c r="A416" s="13">
        <v>38443</v>
      </c>
      <c r="B416" s="26">
        <v>1.9370000000000001</v>
      </c>
      <c r="C416" s="12">
        <v>45.25</v>
      </c>
      <c r="D416" s="12">
        <f t="shared" si="7"/>
        <v>55.734263810015484</v>
      </c>
    </row>
    <row r="417" spans="1:4" x14ac:dyDescent="0.2">
      <c r="A417" s="13">
        <v>38473</v>
      </c>
      <c r="B417" s="26">
        <v>1.9359999999999999</v>
      </c>
      <c r="C417" s="12">
        <v>43.19</v>
      </c>
      <c r="D417" s="12">
        <f t="shared" si="7"/>
        <v>53.224446921487605</v>
      </c>
    </row>
    <row r="418" spans="1:4" x14ac:dyDescent="0.2">
      <c r="A418" s="13">
        <v>38504</v>
      </c>
      <c r="B418" s="26">
        <v>1.9370000000000001</v>
      </c>
      <c r="C418" s="12">
        <v>49.28</v>
      </c>
      <c r="D418" s="12">
        <f t="shared" si="7"/>
        <v>60.698000454310794</v>
      </c>
    </row>
    <row r="419" spans="1:4" x14ac:dyDescent="0.2">
      <c r="A419" s="13">
        <v>38534</v>
      </c>
      <c r="B419" s="26">
        <v>1.9490000000000001</v>
      </c>
      <c r="C419" s="12">
        <v>52.79</v>
      </c>
      <c r="D419" s="12">
        <f t="shared" si="7"/>
        <v>64.620918850692661</v>
      </c>
    </row>
    <row r="420" spans="1:4" x14ac:dyDescent="0.2">
      <c r="A420" s="13">
        <v>38565</v>
      </c>
      <c r="B420" s="26">
        <v>1.9610000000000001</v>
      </c>
      <c r="C420" s="12">
        <v>58.67</v>
      </c>
      <c r="D420" s="12">
        <f t="shared" si="7"/>
        <v>71.379220458949504</v>
      </c>
    </row>
    <row r="421" spans="1:4" x14ac:dyDescent="0.2">
      <c r="A421" s="13">
        <v>38596</v>
      </c>
      <c r="B421" s="26">
        <v>1.988</v>
      </c>
      <c r="C421" s="12">
        <v>58.79</v>
      </c>
      <c r="D421" s="12">
        <f t="shared" si="7"/>
        <v>70.553796197183104</v>
      </c>
    </row>
    <row r="422" spans="1:4" x14ac:dyDescent="0.2">
      <c r="A422" s="13">
        <v>38626</v>
      </c>
      <c r="B422" s="26">
        <v>1.9910000000000001</v>
      </c>
      <c r="C422" s="12">
        <v>55.31</v>
      </c>
      <c r="D422" s="12">
        <f t="shared" si="7"/>
        <v>66.277436845806122</v>
      </c>
    </row>
    <row r="423" spans="1:4" x14ac:dyDescent="0.2">
      <c r="A423" s="13">
        <v>38657</v>
      </c>
      <c r="B423" s="26">
        <v>1.9810000000000001</v>
      </c>
      <c r="C423" s="12">
        <v>49.97</v>
      </c>
      <c r="D423" s="12">
        <f t="shared" si="7"/>
        <v>60.180830954063602</v>
      </c>
    </row>
    <row r="424" spans="1:4" x14ac:dyDescent="0.2">
      <c r="A424" s="13">
        <v>38687</v>
      </c>
      <c r="B424" s="26">
        <v>1.9810000000000001</v>
      </c>
      <c r="C424" s="12">
        <v>50.85</v>
      </c>
      <c r="D424" s="12">
        <f t="shared" si="7"/>
        <v>61.240649469964659</v>
      </c>
    </row>
    <row r="425" spans="1:4" x14ac:dyDescent="0.2">
      <c r="A425" s="13">
        <v>38718</v>
      </c>
      <c r="B425" s="26">
        <v>1.9930000000000001</v>
      </c>
      <c r="C425" s="12">
        <v>55.85</v>
      </c>
      <c r="D425" s="12">
        <f t="shared" si="7"/>
        <v>66.857354039136979</v>
      </c>
    </row>
    <row r="426" spans="1:4" x14ac:dyDescent="0.2">
      <c r="A426" s="13">
        <v>38749</v>
      </c>
      <c r="B426" s="26">
        <v>1.994</v>
      </c>
      <c r="C426" s="12">
        <v>52.8</v>
      </c>
      <c r="D426" s="12">
        <f t="shared" si="7"/>
        <v>63.17453801404212</v>
      </c>
    </row>
    <row r="427" spans="1:4" x14ac:dyDescent="0.2">
      <c r="A427" s="13">
        <v>38777</v>
      </c>
      <c r="B427" s="26">
        <v>1.9970000000000001</v>
      </c>
      <c r="C427" s="12">
        <v>55.31</v>
      </c>
      <c r="D427" s="12">
        <f t="shared" si="7"/>
        <v>66.078305838758126</v>
      </c>
    </row>
    <row r="428" spans="1:4" x14ac:dyDescent="0.2">
      <c r="A428" s="13">
        <v>38808</v>
      </c>
      <c r="B428" s="26">
        <v>2.0070000000000001</v>
      </c>
      <c r="C428" s="12">
        <v>62.41</v>
      </c>
      <c r="D428" s="12">
        <f t="shared" si="7"/>
        <v>74.189102321873435</v>
      </c>
    </row>
    <row r="429" spans="1:4" x14ac:dyDescent="0.2">
      <c r="A429" s="13">
        <v>38838</v>
      </c>
      <c r="B429" s="26">
        <v>2.0129999999999999</v>
      </c>
      <c r="C429" s="12">
        <v>64.39</v>
      </c>
      <c r="D429" s="12">
        <f t="shared" si="7"/>
        <v>76.31465694982613</v>
      </c>
    </row>
    <row r="430" spans="1:4" x14ac:dyDescent="0.2">
      <c r="A430" s="13">
        <v>38869</v>
      </c>
      <c r="B430" s="26">
        <v>2.0179999999999998</v>
      </c>
      <c r="C430" s="12">
        <v>63.79</v>
      </c>
      <c r="D430" s="12">
        <f t="shared" si="7"/>
        <v>75.416217462834496</v>
      </c>
    </row>
    <row r="431" spans="1:4" x14ac:dyDescent="0.2">
      <c r="A431" s="13">
        <v>38899</v>
      </c>
      <c r="B431" s="26">
        <v>2.0289999999999999</v>
      </c>
      <c r="C431" s="12">
        <v>67.989999999999995</v>
      </c>
      <c r="D431" s="12">
        <f t="shared" si="7"/>
        <v>79.945919191720051</v>
      </c>
    </row>
    <row r="432" spans="1:4" x14ac:dyDescent="0.2">
      <c r="A432" s="13">
        <v>38930</v>
      </c>
      <c r="B432" s="26">
        <v>2.0379999999999998</v>
      </c>
      <c r="C432" s="12">
        <v>66.45</v>
      </c>
      <c r="D432" s="12">
        <f t="shared" si="7"/>
        <v>77.790060942100098</v>
      </c>
    </row>
    <row r="433" spans="1:4" x14ac:dyDescent="0.2">
      <c r="A433" s="13">
        <v>38961</v>
      </c>
      <c r="B433" s="26">
        <v>2.028</v>
      </c>
      <c r="C433" s="12">
        <v>57.29</v>
      </c>
      <c r="D433" s="12">
        <f t="shared" si="7"/>
        <v>67.397560571992102</v>
      </c>
    </row>
    <row r="434" spans="1:4" x14ac:dyDescent="0.2">
      <c r="A434" s="13">
        <v>38991</v>
      </c>
      <c r="B434" s="26">
        <v>2.0190000000000001</v>
      </c>
      <c r="C434" s="12">
        <v>52.7</v>
      </c>
      <c r="D434" s="12">
        <f t="shared" si="7"/>
        <v>62.274120455671131</v>
      </c>
    </row>
    <row r="435" spans="1:4" x14ac:dyDescent="0.2">
      <c r="A435" s="13">
        <v>39022</v>
      </c>
      <c r="B435" s="26">
        <v>2.02</v>
      </c>
      <c r="C435" s="12">
        <v>52.7</v>
      </c>
      <c r="D435" s="12">
        <f t="shared" si="7"/>
        <v>62.243291683168323</v>
      </c>
    </row>
    <row r="436" spans="1:4" x14ac:dyDescent="0.2">
      <c r="A436" s="13">
        <v>39052</v>
      </c>
      <c r="B436" s="26">
        <v>2.0310000000000001</v>
      </c>
      <c r="C436" s="12">
        <v>54.97</v>
      </c>
      <c r="D436" s="12">
        <f t="shared" si="7"/>
        <v>64.572725809945837</v>
      </c>
    </row>
    <row r="437" spans="1:4" x14ac:dyDescent="0.2">
      <c r="A437" s="13">
        <v>39083</v>
      </c>
      <c r="B437" s="26">
        <v>2.03437</v>
      </c>
      <c r="C437" s="12">
        <v>49.57</v>
      </c>
      <c r="D437" s="12">
        <f t="shared" si="7"/>
        <v>58.132939298161105</v>
      </c>
    </row>
    <row r="438" spans="1:4" x14ac:dyDescent="0.2">
      <c r="A438" s="13">
        <v>39114</v>
      </c>
      <c r="B438" s="26">
        <v>2.0422600000000002</v>
      </c>
      <c r="C438" s="12">
        <v>53.77</v>
      </c>
      <c r="D438" s="12">
        <f t="shared" si="7"/>
        <v>62.814847727517552</v>
      </c>
    </row>
    <row r="439" spans="1:4" x14ac:dyDescent="0.2">
      <c r="A439" s="13">
        <v>39142</v>
      </c>
      <c r="B439" s="26">
        <v>2.05288</v>
      </c>
      <c r="C439" s="12">
        <v>56.31</v>
      </c>
      <c r="D439" s="12">
        <f t="shared" si="7"/>
        <v>65.441805054362661</v>
      </c>
    </row>
    <row r="440" spans="1:4" x14ac:dyDescent="0.2">
      <c r="A440" s="13">
        <v>39173</v>
      </c>
      <c r="B440" s="26">
        <v>2.05904</v>
      </c>
      <c r="C440" s="12">
        <v>60.45</v>
      </c>
      <c r="D440" s="12">
        <f t="shared" si="7"/>
        <v>70.043014317351776</v>
      </c>
    </row>
    <row r="441" spans="1:4" x14ac:dyDescent="0.2">
      <c r="A441" s="13">
        <v>39203</v>
      </c>
      <c r="B441" s="26">
        <v>2.0675500000000002</v>
      </c>
      <c r="C441" s="12">
        <v>61.55</v>
      </c>
      <c r="D441" s="12">
        <f t="shared" si="7"/>
        <v>71.024035114023846</v>
      </c>
    </row>
    <row r="442" spans="1:4" x14ac:dyDescent="0.2">
      <c r="A442" s="13">
        <v>39234</v>
      </c>
      <c r="B442" s="26">
        <v>2.0723400000000001</v>
      </c>
      <c r="C442" s="12">
        <v>65.239999999999995</v>
      </c>
      <c r="D442" s="12">
        <f t="shared" si="7"/>
        <v>75.108008840248218</v>
      </c>
    </row>
    <row r="443" spans="1:4" x14ac:dyDescent="0.2">
      <c r="A443" s="13">
        <v>39264</v>
      </c>
      <c r="B443" s="26">
        <v>2.0760299999999998</v>
      </c>
      <c r="C443" s="12">
        <v>70.75</v>
      </c>
      <c r="D443" s="12">
        <f t="shared" si="7"/>
        <v>81.306660790065649</v>
      </c>
    </row>
    <row r="444" spans="1:4" x14ac:dyDescent="0.2">
      <c r="A444" s="13">
        <v>39295</v>
      </c>
      <c r="B444" s="26">
        <v>2.07667</v>
      </c>
      <c r="C444" s="12">
        <v>68.28</v>
      </c>
      <c r="D444" s="12">
        <f t="shared" si="7"/>
        <v>78.443927480052196</v>
      </c>
    </row>
    <row r="445" spans="1:4" x14ac:dyDescent="0.2">
      <c r="A445" s="13">
        <v>39326</v>
      </c>
      <c r="B445" s="26">
        <v>2.0854699999999999</v>
      </c>
      <c r="C445" s="12">
        <v>72.34</v>
      </c>
      <c r="D445" s="12">
        <f t="shared" si="7"/>
        <v>82.757595477278514</v>
      </c>
    </row>
    <row r="446" spans="1:4" x14ac:dyDescent="0.2">
      <c r="A446" s="13">
        <v>39356</v>
      </c>
      <c r="B446" s="26">
        <v>2.0918999999999999</v>
      </c>
      <c r="C446" s="12">
        <v>78.61</v>
      </c>
      <c r="D446" s="12">
        <f t="shared" si="7"/>
        <v>89.654105626463988</v>
      </c>
    </row>
    <row r="447" spans="1:4" x14ac:dyDescent="0.2">
      <c r="A447" s="13">
        <v>39387</v>
      </c>
      <c r="B447" s="26">
        <v>2.1083400000000001</v>
      </c>
      <c r="C447" s="12">
        <v>85.53</v>
      </c>
      <c r="D447" s="12">
        <f t="shared" si="7"/>
        <v>96.785685363840756</v>
      </c>
    </row>
    <row r="448" spans="1:4" x14ac:dyDescent="0.2">
      <c r="A448" s="13">
        <v>39417</v>
      </c>
      <c r="B448" s="26">
        <v>2.1144500000000002</v>
      </c>
      <c r="C448" s="12">
        <v>83.21</v>
      </c>
      <c r="D448" s="12">
        <f t="shared" si="7"/>
        <v>93.88828544538768</v>
      </c>
    </row>
    <row r="449" spans="1:4" x14ac:dyDescent="0.2">
      <c r="A449" s="13">
        <v>39448</v>
      </c>
      <c r="B449" s="26">
        <v>2.12174</v>
      </c>
      <c r="C449" s="12">
        <v>84.82</v>
      </c>
      <c r="D449" s="12">
        <f t="shared" si="7"/>
        <v>95.376067152431489</v>
      </c>
    </row>
    <row r="450" spans="1:4" x14ac:dyDescent="0.2">
      <c r="A450" s="13">
        <v>39479</v>
      </c>
      <c r="B450" s="26">
        <v>2.1268699999999998</v>
      </c>
      <c r="C450" s="12">
        <v>87.41</v>
      </c>
      <c r="D450" s="12">
        <f t="shared" si="7"/>
        <v>98.051328177086532</v>
      </c>
    </row>
    <row r="451" spans="1:4" x14ac:dyDescent="0.2">
      <c r="A451" s="13">
        <v>39508</v>
      </c>
      <c r="B451" s="26">
        <v>2.1344799999999999</v>
      </c>
      <c r="C451" s="12">
        <v>96.96</v>
      </c>
      <c r="D451" s="12">
        <f t="shared" si="7"/>
        <v>108.3761760053971</v>
      </c>
    </row>
    <row r="452" spans="1:4" x14ac:dyDescent="0.2">
      <c r="A452" s="13">
        <v>39539</v>
      </c>
      <c r="B452" s="26">
        <v>2.1394199999999999</v>
      </c>
      <c r="C452" s="12">
        <v>104.72</v>
      </c>
      <c r="D452" s="12">
        <f t="shared" si="7"/>
        <v>116.77957442671379</v>
      </c>
    </row>
    <row r="453" spans="1:4" x14ac:dyDescent="0.2">
      <c r="A453" s="13">
        <v>39569</v>
      </c>
      <c r="B453" s="26">
        <v>2.1520800000000002</v>
      </c>
      <c r="C453" s="12">
        <v>116.55</v>
      </c>
      <c r="D453" s="12">
        <f t="shared" si="7"/>
        <v>129.20733606557377</v>
      </c>
    </row>
    <row r="454" spans="1:4" x14ac:dyDescent="0.2">
      <c r="A454" s="13">
        <v>39600</v>
      </c>
      <c r="B454" s="26">
        <v>2.1746300000000001</v>
      </c>
      <c r="C454" s="12">
        <v>126.22</v>
      </c>
      <c r="D454" s="12">
        <f t="shared" si="7"/>
        <v>138.47650916247821</v>
      </c>
    </row>
    <row r="455" spans="1:4" x14ac:dyDescent="0.2">
      <c r="A455" s="13">
        <v>39630</v>
      </c>
      <c r="B455" s="26">
        <v>2.1901600000000001</v>
      </c>
      <c r="C455" s="12">
        <v>127.77</v>
      </c>
      <c r="D455" s="12">
        <f t="shared" si="7"/>
        <v>139.18305279979543</v>
      </c>
    </row>
    <row r="456" spans="1:4" x14ac:dyDescent="0.2">
      <c r="A456" s="13">
        <v>39661</v>
      </c>
      <c r="B456" s="26">
        <v>2.1869000000000001</v>
      </c>
      <c r="C456" s="12">
        <v>111.19</v>
      </c>
      <c r="D456" s="12">
        <f t="shared" si="7"/>
        <v>121.30260059444876</v>
      </c>
    </row>
    <row r="457" spans="1:4" x14ac:dyDescent="0.2">
      <c r="A457" s="13">
        <v>39692</v>
      </c>
      <c r="B457" s="26">
        <v>2.1887699999999999</v>
      </c>
      <c r="C457" s="12">
        <v>96.38</v>
      </c>
      <c r="D457" s="12">
        <f t="shared" si="7"/>
        <v>105.05581604280029</v>
      </c>
    </row>
    <row r="458" spans="1:4" x14ac:dyDescent="0.2">
      <c r="A458" s="13">
        <v>39722</v>
      </c>
      <c r="B458" s="26">
        <v>2.16995</v>
      </c>
      <c r="C458" s="12">
        <v>70.84</v>
      </c>
      <c r="D458" s="12">
        <f t="shared" si="7"/>
        <v>77.886489845388141</v>
      </c>
    </row>
    <row r="459" spans="1:4" x14ac:dyDescent="0.2">
      <c r="A459" s="13">
        <v>39753</v>
      </c>
      <c r="B459" s="26">
        <v>2.1315300000000001</v>
      </c>
      <c r="C459" s="12">
        <v>49.1</v>
      </c>
      <c r="D459" s="12">
        <f t="shared" si="7"/>
        <v>54.957041937012384</v>
      </c>
    </row>
    <row r="460" spans="1:4" x14ac:dyDescent="0.2">
      <c r="A460" s="13">
        <v>39783</v>
      </c>
      <c r="B460" s="26">
        <v>2.1139800000000002</v>
      </c>
      <c r="C460" s="12">
        <v>35.590000000000003</v>
      </c>
      <c r="D460" s="12">
        <f t="shared" si="7"/>
        <v>40.166169802930966</v>
      </c>
    </row>
    <row r="461" spans="1:4" x14ac:dyDescent="0.2">
      <c r="A461" s="13">
        <v>39814</v>
      </c>
      <c r="B461" s="26">
        <v>2.1193300000000002</v>
      </c>
      <c r="C461" s="12">
        <v>36.840000000000003</v>
      </c>
      <c r="D461" s="12">
        <f t="shared" ref="D461:D496" si="8">C461*$B$545/B461</f>
        <v>41.471939075085054</v>
      </c>
    </row>
    <row r="462" spans="1:4" x14ac:dyDescent="0.2">
      <c r="A462" s="13">
        <v>39845</v>
      </c>
      <c r="B462" s="26">
        <v>2.1270500000000001</v>
      </c>
      <c r="C462" s="12">
        <v>38.56</v>
      </c>
      <c r="D462" s="12">
        <f t="shared" si="8"/>
        <v>43.250649378246862</v>
      </c>
    </row>
    <row r="463" spans="1:4" x14ac:dyDescent="0.2">
      <c r="A463" s="13">
        <v>39873</v>
      </c>
      <c r="B463" s="26">
        <v>2.1249500000000001</v>
      </c>
      <c r="C463" s="12">
        <v>45.96</v>
      </c>
      <c r="D463" s="12">
        <f t="shared" si="8"/>
        <v>51.601771411092024</v>
      </c>
    </row>
    <row r="464" spans="1:4" x14ac:dyDescent="0.2">
      <c r="A464" s="13">
        <v>39904</v>
      </c>
      <c r="B464" s="26">
        <v>2.1270899999999999</v>
      </c>
      <c r="C464" s="12">
        <v>49.58</v>
      </c>
      <c r="D464" s="12">
        <f t="shared" si="8"/>
        <v>55.610136703195444</v>
      </c>
    </row>
    <row r="465" spans="1:4" x14ac:dyDescent="0.2">
      <c r="A465" s="13">
        <v>39934</v>
      </c>
      <c r="B465" s="26">
        <v>2.13022</v>
      </c>
      <c r="C465" s="12">
        <v>56.77</v>
      </c>
      <c r="D465" s="12">
        <f t="shared" si="8"/>
        <v>63.58105684858841</v>
      </c>
    </row>
    <row r="466" spans="1:4" x14ac:dyDescent="0.2">
      <c r="A466" s="13">
        <v>39965</v>
      </c>
      <c r="B466" s="26">
        <v>2.1478999999999999</v>
      </c>
      <c r="C466" s="12">
        <v>66.37</v>
      </c>
      <c r="D466" s="12">
        <f t="shared" si="8"/>
        <v>73.720974216676765</v>
      </c>
    </row>
    <row r="467" spans="1:4" x14ac:dyDescent="0.2">
      <c r="A467" s="13">
        <v>39995</v>
      </c>
      <c r="B467" s="26">
        <v>2.1472600000000002</v>
      </c>
      <c r="C467" s="12">
        <v>63.46</v>
      </c>
      <c r="D467" s="12">
        <f t="shared" si="8"/>
        <v>70.509679386753348</v>
      </c>
    </row>
    <row r="468" spans="1:4" x14ac:dyDescent="0.2">
      <c r="A468" s="13">
        <v>40026</v>
      </c>
      <c r="B468" s="26">
        <v>2.1544500000000002</v>
      </c>
      <c r="C468" s="12">
        <v>68.09</v>
      </c>
      <c r="D468" s="12">
        <f t="shared" si="8"/>
        <v>75.401540829446034</v>
      </c>
    </row>
    <row r="469" spans="1:4" x14ac:dyDescent="0.2">
      <c r="A469" s="13">
        <v>40057</v>
      </c>
      <c r="B469" s="26">
        <v>2.1586099999999999</v>
      </c>
      <c r="C469" s="12">
        <v>67.650000000000006</v>
      </c>
      <c r="D469" s="12">
        <f t="shared" si="8"/>
        <v>74.76992110663808</v>
      </c>
    </row>
    <row r="470" spans="1:4" x14ac:dyDescent="0.2">
      <c r="A470" s="13">
        <v>40087</v>
      </c>
      <c r="B470" s="26">
        <v>2.1650900000000002</v>
      </c>
      <c r="C470" s="12">
        <v>72.06</v>
      </c>
      <c r="D470" s="12">
        <f t="shared" si="8"/>
        <v>79.405687412532501</v>
      </c>
    </row>
    <row r="471" spans="1:4" x14ac:dyDescent="0.2">
      <c r="A471" s="13">
        <v>40118</v>
      </c>
      <c r="B471" s="26">
        <v>2.1723400000000002</v>
      </c>
      <c r="C471" s="12">
        <v>74.400000000000006</v>
      </c>
      <c r="D471" s="12">
        <f t="shared" si="8"/>
        <v>81.710608100021176</v>
      </c>
    </row>
    <row r="472" spans="1:4" x14ac:dyDescent="0.2">
      <c r="A472" s="13">
        <v>40148</v>
      </c>
      <c r="B472" s="26">
        <v>2.17347</v>
      </c>
      <c r="C472" s="12">
        <v>72.67</v>
      </c>
      <c r="D472" s="12">
        <f t="shared" si="8"/>
        <v>79.769122794425513</v>
      </c>
    </row>
    <row r="473" spans="1:4" x14ac:dyDescent="0.2">
      <c r="A473" s="13">
        <v>40179</v>
      </c>
      <c r="B473" s="26">
        <v>2.1746599999999998</v>
      </c>
      <c r="C473" s="12">
        <v>75.069999999999993</v>
      </c>
      <c r="D473" s="12">
        <f t="shared" si="8"/>
        <v>82.358486255322674</v>
      </c>
    </row>
    <row r="474" spans="1:4" x14ac:dyDescent="0.2">
      <c r="A474" s="13">
        <v>40210</v>
      </c>
      <c r="B474" s="26">
        <v>2.1725099999999999</v>
      </c>
      <c r="C474" s="12">
        <v>73.73</v>
      </c>
      <c r="D474" s="12">
        <f t="shared" si="8"/>
        <v>80.968437006043715</v>
      </c>
    </row>
    <row r="475" spans="1:4" x14ac:dyDescent="0.2">
      <c r="A475" s="13">
        <v>40238</v>
      </c>
      <c r="B475" s="26">
        <v>2.1730499999999999</v>
      </c>
      <c r="C475" s="12">
        <v>76.77</v>
      </c>
      <c r="D475" s="12">
        <f t="shared" si="8"/>
        <v>84.285938620832468</v>
      </c>
    </row>
    <row r="476" spans="1:4" x14ac:dyDescent="0.2">
      <c r="A476" s="13">
        <v>40269</v>
      </c>
      <c r="B476" s="26">
        <v>2.1737600000000001</v>
      </c>
      <c r="C476" s="12">
        <v>80.03</v>
      </c>
      <c r="D476" s="12">
        <f t="shared" si="8"/>
        <v>87.836400467392906</v>
      </c>
    </row>
    <row r="477" spans="1:4" x14ac:dyDescent="0.2">
      <c r="A477" s="13">
        <v>40299</v>
      </c>
      <c r="B477" s="26">
        <v>2.17299</v>
      </c>
      <c r="C477" s="12">
        <v>71.150000000000006</v>
      </c>
      <c r="D477" s="12">
        <f t="shared" si="8"/>
        <v>78.117886138454395</v>
      </c>
    </row>
    <row r="478" spans="1:4" x14ac:dyDescent="0.2">
      <c r="A478" s="13">
        <v>40330</v>
      </c>
      <c r="B478" s="26">
        <v>2.1728499999999999</v>
      </c>
      <c r="C478" s="12">
        <v>71.91</v>
      </c>
      <c r="D478" s="12">
        <f t="shared" si="8"/>
        <v>78.957401735048435</v>
      </c>
    </row>
    <row r="479" spans="1:4" x14ac:dyDescent="0.2">
      <c r="A479" s="13">
        <v>40360</v>
      </c>
      <c r="B479" s="26">
        <v>2.1767699999999999</v>
      </c>
      <c r="C479" s="12">
        <v>73.27</v>
      </c>
      <c r="D479" s="12">
        <f t="shared" si="8"/>
        <v>80.30580765078534</v>
      </c>
    </row>
    <row r="480" spans="1:4" x14ac:dyDescent="0.2">
      <c r="A480" s="13">
        <v>40391</v>
      </c>
      <c r="B480" s="26">
        <v>2.1801200000000001</v>
      </c>
      <c r="C480" s="12">
        <v>73.52</v>
      </c>
      <c r="D480" s="12">
        <f t="shared" si="8"/>
        <v>80.45599412876355</v>
      </c>
    </row>
    <row r="481" spans="1:4" x14ac:dyDescent="0.2">
      <c r="A481" s="13">
        <v>40422</v>
      </c>
      <c r="B481" s="26">
        <v>2.1828099999999999</v>
      </c>
      <c r="C481" s="12">
        <v>73.150000000000006</v>
      </c>
      <c r="D481" s="12">
        <f t="shared" si="8"/>
        <v>79.952436263348631</v>
      </c>
    </row>
    <row r="482" spans="1:4" x14ac:dyDescent="0.2">
      <c r="A482" s="13">
        <v>40452</v>
      </c>
      <c r="B482" s="26">
        <v>2.1902400000000002</v>
      </c>
      <c r="C482" s="12">
        <v>76.900000000000006</v>
      </c>
      <c r="D482" s="12">
        <f t="shared" si="8"/>
        <v>83.766031302505652</v>
      </c>
    </row>
    <row r="483" spans="1:4" x14ac:dyDescent="0.2">
      <c r="A483" s="13">
        <v>40483</v>
      </c>
      <c r="B483" s="26">
        <v>2.1954400000000001</v>
      </c>
      <c r="C483" s="12">
        <v>79.92</v>
      </c>
      <c r="D483" s="12">
        <f t="shared" si="8"/>
        <v>86.849477243741575</v>
      </c>
    </row>
    <row r="484" spans="1:4" x14ac:dyDescent="0.2">
      <c r="A484" s="13">
        <v>40513</v>
      </c>
      <c r="B484" s="26">
        <v>2.2043699999999999</v>
      </c>
      <c r="C484" s="12">
        <v>85.59</v>
      </c>
      <c r="D484" s="12">
        <f t="shared" si="8"/>
        <v>92.6343035152901</v>
      </c>
    </row>
    <row r="485" spans="1:4" x14ac:dyDescent="0.2">
      <c r="A485" s="13">
        <v>40544</v>
      </c>
      <c r="B485" s="26">
        <v>2.21082</v>
      </c>
      <c r="C485" s="12">
        <v>87.61</v>
      </c>
      <c r="D485" s="12">
        <f t="shared" si="8"/>
        <v>94.543919251680364</v>
      </c>
    </row>
    <row r="486" spans="1:4" x14ac:dyDescent="0.2">
      <c r="A486" s="13">
        <v>40575</v>
      </c>
      <c r="B486" s="26">
        <v>2.2181600000000001</v>
      </c>
      <c r="C486" s="12">
        <v>91.42</v>
      </c>
      <c r="D486" s="12">
        <f t="shared" si="8"/>
        <v>98.329007068921996</v>
      </c>
    </row>
    <row r="487" spans="1:4" x14ac:dyDescent="0.2">
      <c r="A487" s="13">
        <v>40603</v>
      </c>
      <c r="B487" s="26">
        <v>2.2295500000000001</v>
      </c>
      <c r="C487" s="12">
        <v>102.43</v>
      </c>
      <c r="D487" s="12">
        <f t="shared" si="8"/>
        <v>109.60825470610662</v>
      </c>
    </row>
    <row r="488" spans="1:4" x14ac:dyDescent="0.2">
      <c r="A488" s="13">
        <v>40634</v>
      </c>
      <c r="B488" s="26">
        <v>2.2405599999999999</v>
      </c>
      <c r="C488" s="12">
        <v>113.02</v>
      </c>
      <c r="D488" s="12">
        <f t="shared" si="8"/>
        <v>120.34610272431894</v>
      </c>
    </row>
    <row r="489" spans="1:4" x14ac:dyDescent="0.2">
      <c r="A489" s="13">
        <v>40664</v>
      </c>
      <c r="B489" s="26">
        <v>2.24918</v>
      </c>
      <c r="C489" s="12">
        <v>107.98</v>
      </c>
      <c r="D489" s="12">
        <f t="shared" si="8"/>
        <v>114.53874393334459</v>
      </c>
    </row>
    <row r="490" spans="1:4" x14ac:dyDescent="0.2">
      <c r="A490" s="13">
        <v>40695</v>
      </c>
      <c r="B490" s="26">
        <v>2.2498999999999998</v>
      </c>
      <c r="C490" s="12">
        <v>105.38</v>
      </c>
      <c r="D490" s="12">
        <f t="shared" si="8"/>
        <v>111.74504754877995</v>
      </c>
    </row>
    <row r="491" spans="1:4" x14ac:dyDescent="0.2">
      <c r="A491" s="13">
        <v>40725</v>
      </c>
      <c r="B491" s="26">
        <v>2.2555299999999998</v>
      </c>
      <c r="C491" s="12">
        <v>105.94</v>
      </c>
      <c r="D491" s="12">
        <f t="shared" si="8"/>
        <v>112.05846441412884</v>
      </c>
    </row>
    <row r="492" spans="1:4" x14ac:dyDescent="0.2">
      <c r="A492" s="13">
        <v>40756</v>
      </c>
      <c r="B492" s="26">
        <v>2.2614899999999998</v>
      </c>
      <c r="C492" s="12">
        <v>99</v>
      </c>
      <c r="D492" s="12">
        <f t="shared" si="8"/>
        <v>104.44167517875384</v>
      </c>
    </row>
    <row r="493" spans="1:4" x14ac:dyDescent="0.2">
      <c r="A493" s="13">
        <v>40787</v>
      </c>
      <c r="B493" s="26">
        <v>2.26674</v>
      </c>
      <c r="C493" s="12">
        <v>101.05</v>
      </c>
      <c r="D493" s="12">
        <f t="shared" si="8"/>
        <v>106.3574498178</v>
      </c>
    </row>
    <row r="494" spans="1:4" x14ac:dyDescent="0.2">
      <c r="A494" s="13">
        <v>40817</v>
      </c>
      <c r="B494" s="26">
        <v>2.2676099999999999</v>
      </c>
      <c r="C494" s="12">
        <v>101.99</v>
      </c>
      <c r="D494" s="12">
        <f t="shared" si="8"/>
        <v>107.30563634840206</v>
      </c>
    </row>
    <row r="495" spans="1:4" x14ac:dyDescent="0.2">
      <c r="A495" s="13">
        <v>40848</v>
      </c>
      <c r="B495" s="26">
        <v>2.27136</v>
      </c>
      <c r="C495" s="12">
        <v>107.67</v>
      </c>
      <c r="D495" s="12">
        <f t="shared" si="8"/>
        <v>113.09464607988166</v>
      </c>
    </row>
    <row r="496" spans="1:4" x14ac:dyDescent="0.2">
      <c r="A496" s="13">
        <v>40878</v>
      </c>
      <c r="B496" s="26">
        <v>2.2709299999999999</v>
      </c>
      <c r="C496" s="12">
        <v>106.52</v>
      </c>
      <c r="D496" s="12">
        <f t="shared" si="8"/>
        <v>111.90789232605144</v>
      </c>
    </row>
    <row r="497" spans="1:4" x14ac:dyDescent="0.2">
      <c r="A497" s="13">
        <v>40909</v>
      </c>
      <c r="B497" s="26">
        <v>2.2766600000000001</v>
      </c>
      <c r="C497" s="12">
        <v>105.25</v>
      </c>
      <c r="D497" s="12">
        <f t="shared" ref="D497:D532" si="9">C497*$B$545/B497</f>
        <v>110.29535767308249</v>
      </c>
    </row>
    <row r="498" spans="1:4" x14ac:dyDescent="0.2">
      <c r="A498" s="13">
        <v>40940</v>
      </c>
      <c r="B498" s="26">
        <v>2.28138</v>
      </c>
      <c r="C498" s="12">
        <v>108.08</v>
      </c>
      <c r="D498" s="12">
        <f t="shared" si="9"/>
        <v>113.02669072228211</v>
      </c>
    </row>
    <row r="499" spans="1:4" x14ac:dyDescent="0.2">
      <c r="A499" s="13">
        <v>40969</v>
      </c>
      <c r="B499" s="26">
        <v>2.2873199999999998</v>
      </c>
      <c r="C499" s="12">
        <v>111</v>
      </c>
      <c r="D499" s="12">
        <f t="shared" si="9"/>
        <v>115.77888358428204</v>
      </c>
    </row>
    <row r="500" spans="1:4" x14ac:dyDescent="0.2">
      <c r="A500" s="13">
        <v>41000</v>
      </c>
      <c r="B500" s="26">
        <v>2.2918400000000001</v>
      </c>
      <c r="C500" s="12">
        <v>108.54</v>
      </c>
      <c r="D500" s="12">
        <f t="shared" si="9"/>
        <v>112.9896929279531</v>
      </c>
    </row>
    <row r="501" spans="1:4" x14ac:dyDescent="0.2">
      <c r="A501" s="13">
        <v>41030</v>
      </c>
      <c r="B501" s="26">
        <v>2.28884</v>
      </c>
      <c r="C501" s="12">
        <v>103.26</v>
      </c>
      <c r="D501" s="12">
        <f t="shared" si="9"/>
        <v>107.6341268764964</v>
      </c>
    </row>
    <row r="502" spans="1:4" x14ac:dyDescent="0.2">
      <c r="A502" s="13">
        <v>41061</v>
      </c>
      <c r="B502" s="26">
        <v>2.2882500000000001</v>
      </c>
      <c r="C502" s="12">
        <v>92.18</v>
      </c>
      <c r="D502" s="12">
        <f t="shared" si="9"/>
        <v>96.109548904184422</v>
      </c>
    </row>
    <row r="503" spans="1:4" x14ac:dyDescent="0.2">
      <c r="A503" s="13">
        <v>41091</v>
      </c>
      <c r="B503" s="26">
        <v>2.2877900000000002</v>
      </c>
      <c r="C503" s="12">
        <v>92.99</v>
      </c>
      <c r="D503" s="12">
        <f t="shared" si="9"/>
        <v>96.973572766731195</v>
      </c>
    </row>
    <row r="504" spans="1:4" x14ac:dyDescent="0.2">
      <c r="A504" s="13">
        <v>41122</v>
      </c>
      <c r="B504" s="26">
        <v>2.2995199999999998</v>
      </c>
      <c r="C504" s="12">
        <v>97.04</v>
      </c>
      <c r="D504" s="12">
        <f t="shared" si="9"/>
        <v>100.68085680489843</v>
      </c>
    </row>
    <row r="505" spans="1:4" x14ac:dyDescent="0.2">
      <c r="A505" s="13">
        <v>41153</v>
      </c>
      <c r="B505" s="26">
        <v>2.3108599999999999</v>
      </c>
      <c r="C505" s="12">
        <v>101.82</v>
      </c>
      <c r="D505" s="12">
        <f t="shared" si="9"/>
        <v>105.12179392953273</v>
      </c>
    </row>
    <row r="506" spans="1:4" x14ac:dyDescent="0.2">
      <c r="A506" s="13">
        <v>41183</v>
      </c>
      <c r="B506" s="26">
        <v>2.3165200000000001</v>
      </c>
      <c r="C506" s="12">
        <v>100.92</v>
      </c>
      <c r="D506" s="12">
        <f t="shared" si="9"/>
        <v>103.93803304957436</v>
      </c>
    </row>
    <row r="507" spans="1:4" x14ac:dyDescent="0.2">
      <c r="A507" s="13">
        <v>41214</v>
      </c>
      <c r="B507" s="26">
        <v>2.3119000000000001</v>
      </c>
      <c r="C507" s="12">
        <v>98.07</v>
      </c>
      <c r="D507" s="12">
        <f t="shared" si="9"/>
        <v>101.20464281327047</v>
      </c>
    </row>
    <row r="508" spans="1:4" x14ac:dyDescent="0.2">
      <c r="A508" s="13">
        <v>41244</v>
      </c>
      <c r="B508" s="26">
        <v>2.3109899999999999</v>
      </c>
      <c r="C508" s="12">
        <v>93.7</v>
      </c>
      <c r="D508" s="12">
        <f t="shared" si="9"/>
        <v>96.733038740972489</v>
      </c>
    </row>
    <row r="509" spans="1:4" x14ac:dyDescent="0.2">
      <c r="A509" s="13">
        <v>41275</v>
      </c>
      <c r="B509" s="26">
        <v>2.3132100000000002</v>
      </c>
      <c r="C509" s="12">
        <v>97.91</v>
      </c>
      <c r="D509" s="12">
        <f t="shared" si="9"/>
        <v>100.98230872251114</v>
      </c>
    </row>
    <row r="510" spans="1:4" x14ac:dyDescent="0.2">
      <c r="A510" s="13">
        <v>41306</v>
      </c>
      <c r="B510" s="26">
        <v>2.32599</v>
      </c>
      <c r="C510" s="12">
        <v>99.23</v>
      </c>
      <c r="D510" s="12">
        <f t="shared" si="9"/>
        <v>101.78140795102301</v>
      </c>
    </row>
    <row r="511" spans="1:4" x14ac:dyDescent="0.2">
      <c r="A511" s="13">
        <v>41334</v>
      </c>
      <c r="B511" s="26">
        <v>2.3207499999999999</v>
      </c>
      <c r="C511" s="12">
        <v>99.11</v>
      </c>
      <c r="D511" s="12">
        <f t="shared" si="9"/>
        <v>101.88785589141442</v>
      </c>
    </row>
    <row r="512" spans="1:4" x14ac:dyDescent="0.2">
      <c r="A512" s="13">
        <v>41365</v>
      </c>
      <c r="B512" s="26">
        <v>2.3170700000000002</v>
      </c>
      <c r="C512" s="12">
        <v>96.45</v>
      </c>
      <c r="D512" s="12">
        <f t="shared" si="9"/>
        <v>99.310777922117154</v>
      </c>
    </row>
    <row r="513" spans="1:5" x14ac:dyDescent="0.2">
      <c r="A513" s="13">
        <v>41395</v>
      </c>
      <c r="B513" s="26">
        <v>2.32124</v>
      </c>
      <c r="C513" s="12">
        <v>98.5</v>
      </c>
      <c r="D513" s="12">
        <f t="shared" si="9"/>
        <v>101.23938326067103</v>
      </c>
    </row>
    <row r="514" spans="1:5" x14ac:dyDescent="0.2">
      <c r="A514" s="13">
        <v>41426</v>
      </c>
      <c r="B514" s="26">
        <v>2.3285999999999998</v>
      </c>
      <c r="C514" s="12">
        <v>97.17</v>
      </c>
      <c r="D514" s="12">
        <f t="shared" si="9"/>
        <v>99.556728214377742</v>
      </c>
    </row>
    <row r="515" spans="1:5" x14ac:dyDescent="0.2">
      <c r="A515" s="13">
        <v>41456</v>
      </c>
      <c r="B515" s="26">
        <v>2.3325200000000001</v>
      </c>
      <c r="C515" s="12">
        <v>101.56</v>
      </c>
      <c r="D515" s="12">
        <f t="shared" si="9"/>
        <v>103.87968453003619</v>
      </c>
    </row>
    <row r="516" spans="1:5" x14ac:dyDescent="0.2">
      <c r="A516" s="13">
        <v>41487</v>
      </c>
      <c r="B516" s="26">
        <v>2.33433</v>
      </c>
      <c r="C516" s="12">
        <v>104.16</v>
      </c>
      <c r="D516" s="12">
        <f t="shared" si="9"/>
        <v>106.4564613229492</v>
      </c>
    </row>
    <row r="517" spans="1:5" x14ac:dyDescent="0.2">
      <c r="A517" s="13">
        <v>41518</v>
      </c>
      <c r="B517" s="26">
        <v>2.3374299999999999</v>
      </c>
      <c r="C517" s="12">
        <v>103.49</v>
      </c>
      <c r="D517" s="12">
        <f t="shared" si="9"/>
        <v>105.63141058341854</v>
      </c>
    </row>
    <row r="518" spans="1:5" x14ac:dyDescent="0.2">
      <c r="A518" s="13">
        <v>41548</v>
      </c>
      <c r="B518" s="26">
        <v>2.3378199999999998</v>
      </c>
      <c r="C518" s="12">
        <v>97.84</v>
      </c>
      <c r="D518" s="12">
        <f t="shared" si="9"/>
        <v>99.847841424917249</v>
      </c>
    </row>
    <row r="519" spans="1:5" x14ac:dyDescent="0.2">
      <c r="A519" s="13">
        <v>41579</v>
      </c>
      <c r="B519" s="26">
        <v>2.3403299999999998</v>
      </c>
      <c r="C519" s="12">
        <v>90.36</v>
      </c>
      <c r="D519" s="12">
        <f t="shared" si="9"/>
        <v>92.115439514940206</v>
      </c>
      <c r="E519" s="10" t="s">
        <v>182</v>
      </c>
    </row>
    <row r="520" spans="1:5" x14ac:dyDescent="0.2">
      <c r="A520" s="13">
        <v>41609</v>
      </c>
      <c r="B520" s="26">
        <v>2.3459400000000001</v>
      </c>
      <c r="C520" s="12">
        <v>90.57</v>
      </c>
      <c r="D520" s="12">
        <f t="shared" si="9"/>
        <v>92.108725594004952</v>
      </c>
      <c r="E520" s="10" t="s">
        <v>183</v>
      </c>
    </row>
    <row r="521" spans="1:5" x14ac:dyDescent="0.2">
      <c r="A521" s="13">
        <v>41640</v>
      </c>
      <c r="B521" s="26">
        <v>2.3493300000000001</v>
      </c>
      <c r="C521" s="12">
        <v>89.63</v>
      </c>
      <c r="D521" s="12">
        <f t="shared" si="9"/>
        <v>91.021225404689844</v>
      </c>
      <c r="E521">
        <f>IF($A521&gt;DATE(YEAR($C$1),MONTH($C$1)-2,1),1,0)</f>
        <v>0</v>
      </c>
    </row>
    <row r="522" spans="1:5" x14ac:dyDescent="0.2">
      <c r="A522" s="13">
        <v>41671</v>
      </c>
      <c r="B522" s="26">
        <v>2.3516900000000001</v>
      </c>
      <c r="C522" s="12">
        <v>96.04</v>
      </c>
      <c r="D522" s="12">
        <f t="shared" si="9"/>
        <v>97.432845247460335</v>
      </c>
      <c r="E522">
        <f t="shared" ref="E522:E544" si="10">IF($A522&gt;DATE(YEAR($C$1),MONTH($C$1)-2,1),1,0)</f>
        <v>0</v>
      </c>
    </row>
    <row r="523" spans="1:5" x14ac:dyDescent="0.2">
      <c r="A523" s="13">
        <v>41699</v>
      </c>
      <c r="B523" s="26">
        <v>2.3563999999999998</v>
      </c>
      <c r="C523" s="12">
        <v>97.04</v>
      </c>
      <c r="D523" s="12">
        <f t="shared" si="9"/>
        <v>98.250570293668318</v>
      </c>
      <c r="E523">
        <f t="shared" si="10"/>
        <v>0</v>
      </c>
    </row>
    <row r="524" spans="1:5" x14ac:dyDescent="0.2">
      <c r="A524" s="13">
        <v>41730</v>
      </c>
      <c r="B524" s="26">
        <v>2.3625400000000001</v>
      </c>
      <c r="C524" s="12">
        <v>97.3</v>
      </c>
      <c r="D524" s="12">
        <f t="shared" si="9"/>
        <v>98.257786450176496</v>
      </c>
      <c r="E524">
        <f t="shared" si="10"/>
        <v>0</v>
      </c>
    </row>
    <row r="525" spans="1:5" x14ac:dyDescent="0.2">
      <c r="A525" s="13">
        <v>41760</v>
      </c>
      <c r="B525" s="26">
        <v>2.3708300000000002</v>
      </c>
      <c r="C525" s="12">
        <v>98.44</v>
      </c>
      <c r="D525" s="12">
        <f t="shared" si="9"/>
        <v>99.061408131329529</v>
      </c>
      <c r="E525">
        <f t="shared" si="10"/>
        <v>0</v>
      </c>
    </row>
    <row r="526" spans="1:5" x14ac:dyDescent="0.2">
      <c r="A526" s="13">
        <v>41791</v>
      </c>
      <c r="B526" s="26">
        <v>2.3769300000000002</v>
      </c>
      <c r="C526" s="12">
        <v>99.99</v>
      </c>
      <c r="D526" s="12">
        <f t="shared" si="9"/>
        <v>100.36296484961693</v>
      </c>
      <c r="E526">
        <f t="shared" si="10"/>
        <v>0</v>
      </c>
    </row>
    <row r="527" spans="1:5" x14ac:dyDescent="0.2">
      <c r="A527" s="13">
        <v>41821</v>
      </c>
      <c r="B527" s="26">
        <v>2.3790900000000001</v>
      </c>
      <c r="C527" s="12">
        <v>96.45</v>
      </c>
      <c r="D527" s="12">
        <f t="shared" si="9"/>
        <v>96.721866007591132</v>
      </c>
      <c r="E527">
        <f t="shared" si="10"/>
        <v>0</v>
      </c>
    </row>
    <row r="528" spans="1:5" x14ac:dyDescent="0.2">
      <c r="A528" s="13">
        <v>41852</v>
      </c>
      <c r="B528" s="26">
        <v>2.3742800000000002</v>
      </c>
      <c r="C528" s="12">
        <v>93.036000000000001</v>
      </c>
      <c r="D528" s="12">
        <f t="shared" si="9"/>
        <v>93.487253675219435</v>
      </c>
      <c r="E528">
        <f t="shared" si="10"/>
        <v>0</v>
      </c>
    </row>
    <row r="529" spans="1:5" x14ac:dyDescent="0.2">
      <c r="A529" s="13">
        <v>41883</v>
      </c>
      <c r="B529" s="26">
        <v>2.3822560740999998</v>
      </c>
      <c r="C529" s="12">
        <v>89.71</v>
      </c>
      <c r="D529" s="12">
        <f t="shared" si="9"/>
        <v>89.843305044718576</v>
      </c>
      <c r="E529">
        <f t="shared" si="10"/>
        <v>1</v>
      </c>
    </row>
    <row r="530" spans="1:5" x14ac:dyDescent="0.2">
      <c r="A530" s="13">
        <v>41913</v>
      </c>
      <c r="B530" s="26">
        <v>2.385796</v>
      </c>
      <c r="C530" s="12">
        <v>87.5</v>
      </c>
      <c r="D530" s="12">
        <f t="shared" si="9"/>
        <v>87.5</v>
      </c>
      <c r="E530">
        <f t="shared" si="10"/>
        <v>1</v>
      </c>
    </row>
    <row r="531" spans="1:5" x14ac:dyDescent="0.2">
      <c r="A531" s="13">
        <v>41944</v>
      </c>
      <c r="B531" s="26">
        <v>2.389246</v>
      </c>
      <c r="C531" s="12">
        <v>87.5</v>
      </c>
      <c r="D531" s="12">
        <f t="shared" si="9"/>
        <v>87.373652608396114</v>
      </c>
      <c r="E531">
        <f t="shared" si="10"/>
        <v>1</v>
      </c>
    </row>
    <row r="532" spans="1:5" x14ac:dyDescent="0.2">
      <c r="A532" s="19">
        <v>41974</v>
      </c>
      <c r="B532" s="26">
        <v>2.392738</v>
      </c>
      <c r="C532" s="12">
        <v>87.5</v>
      </c>
      <c r="D532" s="12">
        <f t="shared" si="9"/>
        <v>87.246138106219732</v>
      </c>
      <c r="E532">
        <f t="shared" si="10"/>
        <v>1</v>
      </c>
    </row>
    <row r="533" spans="1:5" x14ac:dyDescent="0.2">
      <c r="A533" s="13">
        <v>42005</v>
      </c>
      <c r="B533" s="26">
        <v>2.3965459999999998</v>
      </c>
      <c r="C533" s="12">
        <v>88.5</v>
      </c>
      <c r="D533" s="12">
        <f t="shared" ref="D533:D544" si="11">C533*$B$545/B533</f>
        <v>88.103022433118326</v>
      </c>
      <c r="E533">
        <f t="shared" si="10"/>
        <v>1</v>
      </c>
    </row>
    <row r="534" spans="1:5" x14ac:dyDescent="0.2">
      <c r="A534" s="13">
        <v>42036</v>
      </c>
      <c r="B534" s="26">
        <v>2.399918</v>
      </c>
      <c r="C534" s="12">
        <v>89.5</v>
      </c>
      <c r="D534" s="12">
        <f t="shared" si="11"/>
        <v>88.973349089427217</v>
      </c>
      <c r="E534">
        <f t="shared" si="10"/>
        <v>1</v>
      </c>
    </row>
    <row r="535" spans="1:5" x14ac:dyDescent="0.2">
      <c r="A535" s="13">
        <v>42064</v>
      </c>
      <c r="B535" s="26">
        <v>2.4031280000000002</v>
      </c>
      <c r="C535" s="12">
        <v>89.5</v>
      </c>
      <c r="D535" s="12">
        <f t="shared" si="11"/>
        <v>88.854502132221</v>
      </c>
      <c r="E535">
        <f t="shared" si="10"/>
        <v>1</v>
      </c>
    </row>
    <row r="536" spans="1:5" x14ac:dyDescent="0.2">
      <c r="A536" s="13">
        <v>42095</v>
      </c>
      <c r="B536" s="26">
        <v>2.405897</v>
      </c>
      <c r="C536" s="12">
        <v>90.5</v>
      </c>
      <c r="D536" s="12">
        <f t="shared" si="11"/>
        <v>89.743882635042141</v>
      </c>
      <c r="E536">
        <f t="shared" si="10"/>
        <v>1</v>
      </c>
    </row>
    <row r="537" spans="1:5" x14ac:dyDescent="0.2">
      <c r="A537" s="13">
        <v>42125</v>
      </c>
      <c r="B537" s="26">
        <v>2.408992</v>
      </c>
      <c r="C537" s="12">
        <v>90.5</v>
      </c>
      <c r="D537" s="12">
        <f t="shared" si="11"/>
        <v>89.628582411232571</v>
      </c>
      <c r="E537">
        <f t="shared" si="10"/>
        <v>1</v>
      </c>
    </row>
    <row r="538" spans="1:5" x14ac:dyDescent="0.2">
      <c r="A538" s="13">
        <v>42156</v>
      </c>
      <c r="B538" s="26">
        <v>2.412134</v>
      </c>
      <c r="C538" s="12">
        <v>92.5</v>
      </c>
      <c r="D538" s="12">
        <f t="shared" si="11"/>
        <v>91.489995995247355</v>
      </c>
      <c r="E538">
        <f t="shared" si="10"/>
        <v>1</v>
      </c>
    </row>
    <row r="539" spans="1:5" x14ac:dyDescent="0.2">
      <c r="A539" s="13">
        <v>42186</v>
      </c>
      <c r="B539" s="26">
        <v>2.4153449999999999</v>
      </c>
      <c r="C539" s="12">
        <v>94.5</v>
      </c>
      <c r="D539" s="12">
        <f t="shared" si="11"/>
        <v>93.343899939760163</v>
      </c>
      <c r="E539">
        <f t="shared" si="10"/>
        <v>1</v>
      </c>
    </row>
    <row r="540" spans="1:5" x14ac:dyDescent="0.2">
      <c r="A540" s="13">
        <v>42217</v>
      </c>
      <c r="B540" s="26">
        <v>2.4185639999999999</v>
      </c>
      <c r="C540" s="12">
        <v>93.5</v>
      </c>
      <c r="D540" s="12">
        <f t="shared" ref="D540" si="12">C540*$B$545/B540</f>
        <v>92.233211938985278</v>
      </c>
      <c r="E540">
        <f t="shared" si="10"/>
        <v>1</v>
      </c>
    </row>
    <row r="541" spans="1:5" x14ac:dyDescent="0.2">
      <c r="A541" s="13">
        <v>42248</v>
      </c>
      <c r="B541" s="26">
        <v>2.4218139999999999</v>
      </c>
      <c r="C541" s="12">
        <v>92.5</v>
      </c>
      <c r="D541" s="12">
        <f t="shared" si="11"/>
        <v>91.124310124559528</v>
      </c>
      <c r="E541">
        <f t="shared" si="10"/>
        <v>1</v>
      </c>
    </row>
    <row r="542" spans="1:5" x14ac:dyDescent="0.2">
      <c r="A542" s="13">
        <v>42278</v>
      </c>
      <c r="B542" s="26">
        <v>2.4251140000000002</v>
      </c>
      <c r="C542" s="12">
        <v>90.5</v>
      </c>
      <c r="D542" s="12">
        <f t="shared" si="11"/>
        <v>89.032737430075443</v>
      </c>
      <c r="E542">
        <f t="shared" si="10"/>
        <v>1</v>
      </c>
    </row>
    <row r="543" spans="1:5" x14ac:dyDescent="0.2">
      <c r="A543" s="13">
        <v>42309</v>
      </c>
      <c r="B543" s="26">
        <v>2.42841</v>
      </c>
      <c r="C543" s="12">
        <v>90.5</v>
      </c>
      <c r="D543" s="12">
        <f t="shared" si="11"/>
        <v>88.91189626133972</v>
      </c>
      <c r="E543">
        <f t="shared" si="10"/>
        <v>1</v>
      </c>
    </row>
    <row r="544" spans="1:5" x14ac:dyDescent="0.2">
      <c r="A544" s="19">
        <v>42339</v>
      </c>
      <c r="B544" s="26">
        <v>2.431721</v>
      </c>
      <c r="C544" s="12">
        <v>90.5</v>
      </c>
      <c r="D544" s="12">
        <f t="shared" si="11"/>
        <v>88.79083496832078</v>
      </c>
      <c r="E544">
        <f t="shared" si="10"/>
        <v>1</v>
      </c>
    </row>
    <row r="545" spans="1:5" x14ac:dyDescent="0.2">
      <c r="A545" s="15" t="str">
        <f>"Base CPI ("&amp;TEXT('Notes and Sources'!$G$7,"m/yyyy")&amp;")"</f>
        <v>Base CPI (10/2014)</v>
      </c>
      <c r="B545" s="28">
        <v>2.385796</v>
      </c>
      <c r="C545" s="16"/>
      <c r="D545" s="16"/>
      <c r="E545" s="20"/>
    </row>
    <row r="546" spans="1:5" x14ac:dyDescent="0.2">
      <c r="A546" s="41" t="str">
        <f>A1&amp;" "&amp;TEXT(C1,"Mmmm yyyy")</f>
        <v>EIA Short-Term Energy Outlook, October 2014</v>
      </c>
      <c r="B546" s="41"/>
      <c r="C546" s="41"/>
      <c r="D546" s="41"/>
      <c r="E546" s="41"/>
    </row>
    <row r="547" spans="1:5" x14ac:dyDescent="0.2">
      <c r="A547" s="36" t="s">
        <v>184</v>
      </c>
      <c r="B547" s="36"/>
      <c r="C547" s="36"/>
      <c r="D547" s="36"/>
      <c r="E547" s="36"/>
    </row>
    <row r="548" spans="1:5" x14ac:dyDescent="0.2">
      <c r="A548" s="36" t="str">
        <f>"Real Price ("&amp;TEXT($C$1,"mmm yyyy")&amp;" $)"</f>
        <v>Real Price (Oct 2014 $)</v>
      </c>
      <c r="B548" s="36"/>
      <c r="C548" s="36"/>
      <c r="D548" s="36"/>
      <c r="E548" s="36"/>
    </row>
    <row r="549" spans="1:5" x14ac:dyDescent="0.2">
      <c r="A549" s="37" t="s">
        <v>167</v>
      </c>
      <c r="B549" s="37"/>
      <c r="C549" s="37"/>
      <c r="D549" s="37"/>
      <c r="E549" s="37"/>
    </row>
  </sheetData>
  <mergeCells count="7">
    <mergeCell ref="A548:E548"/>
    <mergeCell ref="A549:E549"/>
    <mergeCell ref="C39:D39"/>
    <mergeCell ref="A1:B1"/>
    <mergeCell ref="C1:D1"/>
    <mergeCell ref="A546:E546"/>
    <mergeCell ref="A547:E547"/>
  </mergeCells>
  <phoneticPr fontId="3" type="noConversion"/>
  <conditionalFormatting sqref="B485:D494 B497:D506 B521:D544 B509:D515 B518:D518">
    <cfRule type="expression" dxfId="38" priority="2" stopIfTrue="1">
      <formula>$E485=1</formula>
    </cfRule>
  </conditionalFormatting>
  <conditionalFormatting sqref="B495:D496 B507:D508 B519:D520">
    <cfRule type="expression" dxfId="37" priority="3" stopIfTrue="1">
      <formula>#REF!=1</formula>
    </cfRule>
  </conditionalFormatting>
  <conditionalFormatting sqref="B516:D517">
    <cfRule type="expression" dxfId="36" priority="9" stopIfTrue="1">
      <formula>#REF!=1</formula>
    </cfRule>
  </conditionalFormatting>
  <conditionalFormatting sqref="B520:D520">
    <cfRule type="expression" dxfId="35" priority="10" stopIfTrue="1">
      <formula>#REF!=1</formula>
    </cfRule>
  </conditionalFormatting>
  <hyperlinks>
    <hyperlink ref="A3" location="Contents!B4" display="Return to Contents"/>
    <hyperlink ref="A549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39" t="s">
        <v>168</v>
      </c>
      <c r="B1" s="39"/>
      <c r="C1" s="40">
        <f>'Notes and Sources'!$G$7</f>
        <v>41919</v>
      </c>
      <c r="D1" s="40"/>
    </row>
    <row r="2" spans="1:4" ht="15.75" x14ac:dyDescent="0.25">
      <c r="A2" s="11" t="s">
        <v>220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8" t="s">
        <v>171</v>
      </c>
      <c r="D39" s="38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1976</v>
      </c>
      <c r="B41" s="26">
        <v>0.56933333333000002</v>
      </c>
      <c r="C41" s="12">
        <v>0.61399999999999999</v>
      </c>
      <c r="D41" s="12">
        <f t="shared" ref="D41:D49" si="0">C41*$B$81/B41</f>
        <v>2.5729720328019492</v>
      </c>
    </row>
    <row r="42" spans="1:4" x14ac:dyDescent="0.2">
      <c r="A42" s="14">
        <v>1977</v>
      </c>
      <c r="B42" s="26">
        <v>0.60616666666999997</v>
      </c>
      <c r="C42" s="12">
        <v>0.65600000000000003</v>
      </c>
      <c r="D42" s="12">
        <f t="shared" ref="D42" si="1">C42*$B$81/B42</f>
        <v>2.5819337519792032</v>
      </c>
    </row>
    <row r="43" spans="1:4" x14ac:dyDescent="0.2">
      <c r="A43" s="14">
        <v>1978</v>
      </c>
      <c r="B43" s="26">
        <v>0.65241666666999998</v>
      </c>
      <c r="C43" s="12">
        <v>0.67</v>
      </c>
      <c r="D43" s="12">
        <f t="shared" si="0"/>
        <v>2.4500957772259544</v>
      </c>
    </row>
    <row r="44" spans="1:4" x14ac:dyDescent="0.2">
      <c r="A44" s="14">
        <v>1979</v>
      </c>
      <c r="B44" s="26">
        <v>0.72583333333</v>
      </c>
      <c r="C44" s="12">
        <v>0.90300000000000002</v>
      </c>
      <c r="D44" s="12">
        <f t="shared" si="0"/>
        <v>2.9681383990951464</v>
      </c>
    </row>
    <row r="45" spans="1:4" x14ac:dyDescent="0.2">
      <c r="A45" s="14">
        <v>1980</v>
      </c>
      <c r="B45" s="26">
        <v>0.82383333332999997</v>
      </c>
      <c r="C45" s="12">
        <v>1.2457385523</v>
      </c>
      <c r="D45" s="12">
        <f t="shared" si="0"/>
        <v>3.6076205403218564</v>
      </c>
    </row>
    <row r="46" spans="1:4" x14ac:dyDescent="0.2">
      <c r="A46" s="14">
        <v>1981</v>
      </c>
      <c r="B46" s="26">
        <v>0.90933333332999999</v>
      </c>
      <c r="C46" s="12">
        <v>1.3782307223000001</v>
      </c>
      <c r="D46" s="12">
        <f t="shared" si="0"/>
        <v>3.6160308039067131</v>
      </c>
    </row>
    <row r="47" spans="1:4" x14ac:dyDescent="0.2">
      <c r="A47" s="14">
        <v>1982</v>
      </c>
      <c r="B47" s="26">
        <v>0.96533333333000004</v>
      </c>
      <c r="C47" s="12">
        <v>1.2577170941</v>
      </c>
      <c r="D47" s="12">
        <f t="shared" si="0"/>
        <v>3.1084147916910552</v>
      </c>
    </row>
    <row r="48" spans="1:4" x14ac:dyDescent="0.2">
      <c r="A48" s="14">
        <v>1983</v>
      </c>
      <c r="B48" s="26">
        <v>0.99583333333000001</v>
      </c>
      <c r="C48" s="12">
        <v>1.2054593904999999</v>
      </c>
      <c r="D48" s="12">
        <f t="shared" si="0"/>
        <v>2.8880135819517636</v>
      </c>
    </row>
    <row r="49" spans="1:4" x14ac:dyDescent="0.2">
      <c r="A49" s="14">
        <v>1984</v>
      </c>
      <c r="B49" s="26">
        <v>1.0393333333000001</v>
      </c>
      <c r="C49" s="12">
        <v>1.1758037336</v>
      </c>
      <c r="D49" s="12">
        <f t="shared" si="0"/>
        <v>2.6990646355015211</v>
      </c>
    </row>
    <row r="50" spans="1:4" x14ac:dyDescent="0.2">
      <c r="A50" s="14">
        <v>1985</v>
      </c>
      <c r="B50" s="26">
        <v>1.0760000000000001</v>
      </c>
      <c r="C50" s="12">
        <v>1.1665785282000001</v>
      </c>
      <c r="D50" s="12">
        <f t="shared" ref="D50:D80" si="2">C50*$B$81/B50</f>
        <v>2.58663418797904</v>
      </c>
    </row>
    <row r="51" spans="1:4" x14ac:dyDescent="0.2">
      <c r="A51" s="14">
        <v>1986</v>
      </c>
      <c r="B51" s="26">
        <v>1.0969166667000001</v>
      </c>
      <c r="C51" s="12">
        <v>0.88521233901999996</v>
      </c>
      <c r="D51" s="12">
        <f t="shared" si="2"/>
        <v>1.9253386530612004</v>
      </c>
    </row>
    <row r="52" spans="1:4" x14ac:dyDescent="0.2">
      <c r="A52" s="14">
        <v>1987</v>
      </c>
      <c r="B52" s="26">
        <v>1.1361666667000001</v>
      </c>
      <c r="C52" s="12">
        <v>0.91233361376</v>
      </c>
      <c r="D52" s="12">
        <f t="shared" si="2"/>
        <v>1.9157769279539034</v>
      </c>
    </row>
    <row r="53" spans="1:4" x14ac:dyDescent="0.2">
      <c r="A53" s="14">
        <v>1988</v>
      </c>
      <c r="B53" s="26">
        <v>1.18275</v>
      </c>
      <c r="C53" s="12">
        <v>0.90918629563999998</v>
      </c>
      <c r="D53" s="12">
        <f t="shared" si="2"/>
        <v>1.8339742358002362</v>
      </c>
    </row>
    <row r="54" spans="1:4" x14ac:dyDescent="0.2">
      <c r="A54" s="14">
        <v>1989</v>
      </c>
      <c r="B54" s="26">
        <v>1.2394166666999999</v>
      </c>
      <c r="C54" s="12">
        <v>0.98674405130999998</v>
      </c>
      <c r="D54" s="12">
        <f t="shared" si="2"/>
        <v>1.8994177453715155</v>
      </c>
    </row>
    <row r="55" spans="1:4" x14ac:dyDescent="0.2">
      <c r="A55" s="14">
        <v>1990</v>
      </c>
      <c r="B55" s="26">
        <v>1.3065833333000001</v>
      </c>
      <c r="C55" s="12">
        <v>1.1276805091</v>
      </c>
      <c r="D55" s="12">
        <f t="shared" si="2"/>
        <v>2.0591228889271362</v>
      </c>
    </row>
    <row r="56" spans="1:4" x14ac:dyDescent="0.2">
      <c r="A56" s="14">
        <v>1991</v>
      </c>
      <c r="B56" s="26">
        <v>1.3616666666999999</v>
      </c>
      <c r="C56" s="12">
        <v>1.102138557</v>
      </c>
      <c r="D56" s="12">
        <f t="shared" si="2"/>
        <v>1.931073018853368</v>
      </c>
    </row>
    <row r="57" spans="1:4" x14ac:dyDescent="0.2">
      <c r="A57" s="14">
        <v>1992</v>
      </c>
      <c r="B57" s="26">
        <v>1.4030833332999999</v>
      </c>
      <c r="C57" s="12">
        <v>1.0868600999</v>
      </c>
      <c r="D57" s="12">
        <f t="shared" si="2"/>
        <v>1.8480915690177278</v>
      </c>
    </row>
    <row r="58" spans="1:4" x14ac:dyDescent="0.2">
      <c r="A58" s="14">
        <v>1993</v>
      </c>
      <c r="B58" s="26">
        <v>1.44475</v>
      </c>
      <c r="C58" s="12">
        <v>1.0671866478000001</v>
      </c>
      <c r="D58" s="12">
        <f t="shared" si="2"/>
        <v>1.7623046447998956</v>
      </c>
    </row>
    <row r="59" spans="1:4" x14ac:dyDescent="0.2">
      <c r="A59" s="14">
        <v>1994</v>
      </c>
      <c r="B59" s="26">
        <v>1.4822500000000001</v>
      </c>
      <c r="C59" s="12">
        <v>1.0760134657</v>
      </c>
      <c r="D59" s="12">
        <f t="shared" si="2"/>
        <v>1.7319268830583217</v>
      </c>
    </row>
    <row r="60" spans="1:4" x14ac:dyDescent="0.2">
      <c r="A60" s="14">
        <v>1995</v>
      </c>
      <c r="B60" s="26">
        <v>1.5238333333</v>
      </c>
      <c r="C60" s="12">
        <v>1.1107076914</v>
      </c>
      <c r="D60" s="12">
        <f t="shared" si="2"/>
        <v>1.7389841194592501</v>
      </c>
    </row>
    <row r="61" spans="1:4" x14ac:dyDescent="0.2">
      <c r="A61" s="14">
        <v>1996</v>
      </c>
      <c r="B61" s="26">
        <v>1.5685833333000001</v>
      </c>
      <c r="C61" s="12">
        <v>1.2008545742000001</v>
      </c>
      <c r="D61" s="12">
        <f t="shared" si="2"/>
        <v>1.8264850702453037</v>
      </c>
    </row>
    <row r="62" spans="1:4" x14ac:dyDescent="0.2">
      <c r="A62" s="14">
        <v>1997</v>
      </c>
      <c r="B62" s="26">
        <v>1.6052500000000001</v>
      </c>
      <c r="C62" s="12">
        <v>1.1989373022000001</v>
      </c>
      <c r="D62" s="12">
        <f t="shared" si="2"/>
        <v>1.7819154772400256</v>
      </c>
    </row>
    <row r="63" spans="1:4" x14ac:dyDescent="0.2">
      <c r="A63" s="14">
        <v>1998</v>
      </c>
      <c r="B63" s="26">
        <v>1.6300833333</v>
      </c>
      <c r="C63" s="12">
        <v>1.0294869316999999</v>
      </c>
      <c r="D63" s="12">
        <f t="shared" si="2"/>
        <v>1.5067608836474773</v>
      </c>
    </row>
    <row r="64" spans="1:4" x14ac:dyDescent="0.2">
      <c r="A64" s="14">
        <v>1999</v>
      </c>
      <c r="B64" s="26">
        <v>1.6658333332999999</v>
      </c>
      <c r="C64" s="12">
        <v>1.1393145654000001</v>
      </c>
      <c r="D64" s="12">
        <f t="shared" si="2"/>
        <v>1.6317191393261328</v>
      </c>
    </row>
    <row r="65" spans="1:5" x14ac:dyDescent="0.2">
      <c r="A65" s="14">
        <v>2000</v>
      </c>
      <c r="B65" s="26">
        <v>1.7219166667000001</v>
      </c>
      <c r="C65" s="12">
        <v>1.4875575560000001</v>
      </c>
      <c r="D65" s="12">
        <f t="shared" si="2"/>
        <v>2.061080501460121</v>
      </c>
    </row>
    <row r="66" spans="1:5" x14ac:dyDescent="0.2">
      <c r="A66" s="14">
        <v>2001</v>
      </c>
      <c r="B66" s="26">
        <v>1.7704166667000001</v>
      </c>
      <c r="C66" s="12">
        <v>1.4252257169</v>
      </c>
      <c r="D66" s="12">
        <f t="shared" si="2"/>
        <v>1.9206200881599238</v>
      </c>
    </row>
    <row r="67" spans="1:5" x14ac:dyDescent="0.2">
      <c r="A67" s="14">
        <v>2002</v>
      </c>
      <c r="B67" s="26">
        <v>1.7986666667</v>
      </c>
      <c r="C67" s="12">
        <v>1.3440247088999999</v>
      </c>
      <c r="D67" s="12">
        <f t="shared" si="2"/>
        <v>1.7827476506682873</v>
      </c>
    </row>
    <row r="68" spans="1:5" x14ac:dyDescent="0.2">
      <c r="A68" s="14">
        <v>2003</v>
      </c>
      <c r="B68" s="26">
        <v>1.84</v>
      </c>
      <c r="C68" s="12">
        <v>1.5582411694</v>
      </c>
      <c r="D68" s="12">
        <f t="shared" si="2"/>
        <v>2.0204595374944794</v>
      </c>
    </row>
    <row r="69" spans="1:5" x14ac:dyDescent="0.2">
      <c r="A69" s="14">
        <v>2004</v>
      </c>
      <c r="B69" s="26">
        <v>1.8890833332999999</v>
      </c>
      <c r="C69" s="12">
        <v>1.8512263506</v>
      </c>
      <c r="D69" s="12">
        <f t="shared" si="2"/>
        <v>2.3379849604838383</v>
      </c>
    </row>
    <row r="70" spans="1:5" x14ac:dyDescent="0.2">
      <c r="A70" s="14">
        <v>2005</v>
      </c>
      <c r="B70" s="26">
        <v>1.9526666667000001</v>
      </c>
      <c r="C70" s="12">
        <v>2.2708162269000001</v>
      </c>
      <c r="D70" s="12">
        <f t="shared" si="2"/>
        <v>2.7745156729842755</v>
      </c>
    </row>
    <row r="71" spans="1:5" x14ac:dyDescent="0.2">
      <c r="A71" s="14">
        <v>2006</v>
      </c>
      <c r="B71" s="26">
        <v>2.0155833332999999</v>
      </c>
      <c r="C71" s="12">
        <v>2.5758821333999999</v>
      </c>
      <c r="D71" s="12">
        <f t="shared" si="2"/>
        <v>3.0490077928335815</v>
      </c>
    </row>
    <row r="72" spans="1:5" x14ac:dyDescent="0.2">
      <c r="A72" s="14">
        <v>2007</v>
      </c>
      <c r="B72" s="26">
        <v>2.0734416667</v>
      </c>
      <c r="C72" s="12">
        <v>2.8058691349</v>
      </c>
      <c r="D72" s="12">
        <f t="shared" si="2"/>
        <v>3.2285602561571598</v>
      </c>
    </row>
    <row r="73" spans="1:5" x14ac:dyDescent="0.2">
      <c r="A73" s="14">
        <v>2008</v>
      </c>
      <c r="B73" s="26">
        <v>2.1525425</v>
      </c>
      <c r="C73" s="12">
        <v>3.2565255576999999</v>
      </c>
      <c r="D73" s="12">
        <f t="shared" si="2"/>
        <v>3.6094087106100945</v>
      </c>
    </row>
    <row r="74" spans="1:5" x14ac:dyDescent="0.2">
      <c r="A74" s="14">
        <v>2009</v>
      </c>
      <c r="B74" s="26">
        <v>2.1456466666999998</v>
      </c>
      <c r="C74" s="12">
        <v>2.3493384908000001</v>
      </c>
      <c r="D74" s="12">
        <f t="shared" si="2"/>
        <v>2.6122858255209471</v>
      </c>
    </row>
    <row r="75" spans="1:5" x14ac:dyDescent="0.2">
      <c r="A75" s="14">
        <v>2010</v>
      </c>
      <c r="B75" s="26">
        <v>2.1807975000000002</v>
      </c>
      <c r="C75" s="12">
        <v>2.7814366518</v>
      </c>
      <c r="D75" s="12">
        <f t="shared" si="2"/>
        <v>3.0428962056852287</v>
      </c>
    </row>
    <row r="76" spans="1:5" x14ac:dyDescent="0.2">
      <c r="A76" s="14">
        <v>2011</v>
      </c>
      <c r="B76" s="26">
        <v>2.2493191666999999</v>
      </c>
      <c r="C76" s="12">
        <v>3.5262977835</v>
      </c>
      <c r="D76" s="12">
        <f t="shared" si="2"/>
        <v>3.7402549496904025</v>
      </c>
    </row>
    <row r="77" spans="1:5" x14ac:dyDescent="0.2">
      <c r="A77" s="14">
        <v>2012</v>
      </c>
      <c r="B77" s="26">
        <v>2.2959891667000001</v>
      </c>
      <c r="C77" s="12">
        <v>3.6269416268999999</v>
      </c>
      <c r="D77" s="12">
        <f t="shared" si="2"/>
        <v>3.7688082118125057</v>
      </c>
      <c r="E77" s="10" t="s">
        <v>182</v>
      </c>
    </row>
    <row r="78" spans="1:5" x14ac:dyDescent="0.2">
      <c r="A78" s="14">
        <v>2013</v>
      </c>
      <c r="B78" s="26">
        <v>2.3296025</v>
      </c>
      <c r="C78" s="12">
        <v>3.5055298664999999</v>
      </c>
      <c r="D78" s="12">
        <f t="shared" si="2"/>
        <v>3.5900884950871381</v>
      </c>
      <c r="E78" s="10" t="s">
        <v>183</v>
      </c>
    </row>
    <row r="79" spans="1:5" x14ac:dyDescent="0.2">
      <c r="A79" s="14">
        <v>2014</v>
      </c>
      <c r="B79" s="27">
        <v>2.3725938394999999</v>
      </c>
      <c r="C79" s="21">
        <v>3.4542300667000001</v>
      </c>
      <c r="D79" s="21">
        <f t="shared" si="2"/>
        <v>3.4734509291102769</v>
      </c>
      <c r="E79" s="14">
        <v>1</v>
      </c>
    </row>
    <row r="80" spans="1:5" x14ac:dyDescent="0.2">
      <c r="A80" s="14">
        <v>2015</v>
      </c>
      <c r="B80" s="27">
        <v>2.41396525</v>
      </c>
      <c r="C80" s="21">
        <v>3.3792156626000001</v>
      </c>
      <c r="D80" s="21">
        <f t="shared" si="2"/>
        <v>3.3397826298321527</v>
      </c>
      <c r="E80" s="14">
        <v>1</v>
      </c>
    </row>
    <row r="81" spans="1:5" x14ac:dyDescent="0.2">
      <c r="A81" s="15" t="str">
        <f>"Base CPI ("&amp;TEXT('Notes and Sources'!$G$7,"m/yyyy")&amp;")"</f>
        <v>Base CPI (10/2014)</v>
      </c>
      <c r="B81" s="28">
        <v>2.385796</v>
      </c>
      <c r="C81" s="16"/>
      <c r="D81" s="16"/>
      <c r="E81" s="20"/>
    </row>
    <row r="82" spans="1:5" x14ac:dyDescent="0.2">
      <c r="A82" s="41" t="str">
        <f>A1&amp;" "&amp;TEXT(C1,"Mmmm yyyy")</f>
        <v>EIA Short-Term Energy Outlook, October 2014</v>
      </c>
      <c r="B82" s="41"/>
      <c r="C82" s="41"/>
      <c r="D82" s="41"/>
      <c r="E82" s="41"/>
    </row>
    <row r="83" spans="1:5" x14ac:dyDescent="0.2">
      <c r="A83" s="36" t="s">
        <v>184</v>
      </c>
      <c r="B83" s="36"/>
      <c r="C83" s="36"/>
      <c r="D83" s="36"/>
      <c r="E83" s="36"/>
    </row>
    <row r="84" spans="1:5" x14ac:dyDescent="0.2">
      <c r="A84" s="34" t="str">
        <f>"Real Price ("&amp;TEXT($C$1,"mmm yyyy")&amp;" $)"</f>
        <v>Real Price (Oct 2014 $)</v>
      </c>
      <c r="B84" s="34"/>
      <c r="C84" s="34"/>
      <c r="D84" s="34"/>
      <c r="E84" s="34"/>
    </row>
    <row r="85" spans="1:5" x14ac:dyDescent="0.2">
      <c r="A85" s="37" t="s">
        <v>167</v>
      </c>
      <c r="B85" s="37"/>
      <c r="C85" s="37"/>
      <c r="D85" s="37"/>
      <c r="E85" s="37"/>
    </row>
  </sheetData>
  <mergeCells count="6">
    <mergeCell ref="A85:E85"/>
    <mergeCell ref="C39:D39"/>
    <mergeCell ref="C1:D1"/>
    <mergeCell ref="A1:B1"/>
    <mergeCell ref="A82:E82"/>
    <mergeCell ref="A83:E83"/>
  </mergeCells>
  <phoneticPr fontId="3" type="noConversion"/>
  <hyperlinks>
    <hyperlink ref="A3" location="Contents!B4" display="Return to Contents"/>
    <hyperlink ref="A8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39" t="s">
        <v>168</v>
      </c>
      <c r="B1" s="39"/>
      <c r="C1" s="40">
        <f>'Notes and Sources'!$G$7</f>
        <v>41919</v>
      </c>
      <c r="D1" s="40"/>
    </row>
    <row r="2" spans="1:4" ht="15.75" x14ac:dyDescent="0.25">
      <c r="A2" s="11" t="s">
        <v>221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8" t="s">
        <v>171</v>
      </c>
      <c r="D39" s="38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23</v>
      </c>
      <c r="B41" s="26">
        <v>0.55900000000000005</v>
      </c>
      <c r="C41" s="12">
        <v>0.59950179100000001</v>
      </c>
      <c r="D41" s="12">
        <f>C41*$B$201/B41</f>
        <v>2.5586564847238567</v>
      </c>
    </row>
    <row r="42" spans="1:4" x14ac:dyDescent="0.2">
      <c r="A42" s="14" t="s">
        <v>24</v>
      </c>
      <c r="B42" s="26">
        <v>0.56399999999999995</v>
      </c>
      <c r="C42" s="12">
        <v>0.60284331520000001</v>
      </c>
      <c r="D42" s="12">
        <f t="shared" ref="D42:D109" si="0">C42*$B$201/B42</f>
        <v>2.5501084575015946</v>
      </c>
    </row>
    <row r="43" spans="1:4" x14ac:dyDescent="0.2">
      <c r="A43" s="14" t="s">
        <v>25</v>
      </c>
      <c r="B43" s="26">
        <v>0.57299999999999995</v>
      </c>
      <c r="C43" s="12">
        <v>0.62689555320000001</v>
      </c>
      <c r="D43" s="12">
        <f t="shared" si="0"/>
        <v>2.6102005292187567</v>
      </c>
    </row>
    <row r="44" spans="1:4" x14ac:dyDescent="0.2">
      <c r="A44" s="14" t="s">
        <v>26</v>
      </c>
      <c r="B44" s="26">
        <v>0.58133333333000003</v>
      </c>
      <c r="C44" s="12">
        <v>0.62796344640000001</v>
      </c>
      <c r="D44" s="12">
        <f t="shared" si="0"/>
        <v>2.5771663048897793</v>
      </c>
    </row>
    <row r="45" spans="1:4" x14ac:dyDescent="0.2">
      <c r="A45" s="14" t="s">
        <v>27</v>
      </c>
      <c r="B45" s="26">
        <v>0.59199999999999997</v>
      </c>
      <c r="C45" s="12">
        <v>0.63577560619999995</v>
      </c>
      <c r="D45" s="12">
        <f t="shared" ref="D45:D48" si="1">C45*$B$201/B45</f>
        <v>2.5622143550161067</v>
      </c>
    </row>
    <row r="46" spans="1:4" x14ac:dyDescent="0.2">
      <c r="A46" s="14" t="s">
        <v>28</v>
      </c>
      <c r="B46" s="26">
        <v>0.60233333333000005</v>
      </c>
      <c r="C46" s="12">
        <v>0.65841168169999997</v>
      </c>
      <c r="D46" s="12">
        <f t="shared" si="1"/>
        <v>2.6079180241756936</v>
      </c>
    </row>
    <row r="47" spans="1:4" x14ac:dyDescent="0.2">
      <c r="A47" s="14" t="s">
        <v>29</v>
      </c>
      <c r="B47" s="26">
        <v>0.61066666667000002</v>
      </c>
      <c r="C47" s="12">
        <v>0.666684414</v>
      </c>
      <c r="D47" s="12">
        <f t="shared" si="1"/>
        <v>2.6046501225570884</v>
      </c>
    </row>
    <row r="48" spans="1:4" x14ac:dyDescent="0.2">
      <c r="A48" s="14" t="s">
        <v>30</v>
      </c>
      <c r="B48" s="26">
        <v>0.61966666667000003</v>
      </c>
      <c r="C48" s="12">
        <v>0.66468291499999999</v>
      </c>
      <c r="D48" s="12">
        <f t="shared" si="1"/>
        <v>2.5591143193116883</v>
      </c>
    </row>
    <row r="49" spans="1:4" x14ac:dyDescent="0.2">
      <c r="A49" s="14" t="s">
        <v>31</v>
      </c>
      <c r="B49" s="26">
        <v>0.63033333332999997</v>
      </c>
      <c r="C49" s="12">
        <v>0.64734181830000004</v>
      </c>
      <c r="D49" s="12">
        <f t="shared" si="0"/>
        <v>2.4501726928731373</v>
      </c>
    </row>
    <row r="50" spans="1:4" x14ac:dyDescent="0.2">
      <c r="A50" s="14" t="s">
        <v>32</v>
      </c>
      <c r="B50" s="26">
        <v>0.64466666667000005</v>
      </c>
      <c r="C50" s="12">
        <v>0.65585991740000005</v>
      </c>
      <c r="D50" s="12">
        <f t="shared" si="0"/>
        <v>2.427220218436132</v>
      </c>
    </row>
    <row r="51" spans="1:4" x14ac:dyDescent="0.2">
      <c r="A51" s="14" t="s">
        <v>33</v>
      </c>
      <c r="B51" s="26">
        <v>0.65966666666999996</v>
      </c>
      <c r="C51" s="12">
        <v>0.68114944700000002</v>
      </c>
      <c r="D51" s="12">
        <f t="shared" si="0"/>
        <v>2.4634921061848418</v>
      </c>
    </row>
    <row r="52" spans="1:4" x14ac:dyDescent="0.2">
      <c r="A52" s="14" t="s">
        <v>34</v>
      </c>
      <c r="B52" s="26">
        <v>0.67500000000000004</v>
      </c>
      <c r="C52" s="12">
        <v>0.6967000216</v>
      </c>
      <c r="D52" s="12">
        <f t="shared" si="0"/>
        <v>2.4624949996047314</v>
      </c>
    </row>
    <row r="53" spans="1:4" x14ac:dyDescent="0.2">
      <c r="A53" s="14" t="s">
        <v>35</v>
      </c>
      <c r="B53" s="26">
        <v>0.69199999999999995</v>
      </c>
      <c r="C53" s="12">
        <v>0.73425977649999996</v>
      </c>
      <c r="D53" s="12">
        <f t="shared" si="0"/>
        <v>2.5314942741829394</v>
      </c>
    </row>
    <row r="54" spans="1:4" x14ac:dyDescent="0.2">
      <c r="A54" s="14" t="s">
        <v>36</v>
      </c>
      <c r="B54" s="26">
        <v>0.71399999999999997</v>
      </c>
      <c r="C54" s="12">
        <v>0.8491741303</v>
      </c>
      <c r="D54" s="12">
        <f t="shared" si="0"/>
        <v>2.837473730214592</v>
      </c>
    </row>
    <row r="55" spans="1:4" x14ac:dyDescent="0.2">
      <c r="A55" s="14" t="s">
        <v>37</v>
      </c>
      <c r="B55" s="26">
        <v>0.73699999999999999</v>
      </c>
      <c r="C55" s="12">
        <v>0.98495482190000005</v>
      </c>
      <c r="D55" s="12">
        <f t="shared" si="0"/>
        <v>3.1884684861190404</v>
      </c>
    </row>
    <row r="56" spans="1:4" x14ac:dyDescent="0.2">
      <c r="A56" s="14" t="s">
        <v>38</v>
      </c>
      <c r="B56" s="26">
        <v>0.76033333332999997</v>
      </c>
      <c r="C56" s="12">
        <v>1.0444937969999999</v>
      </c>
      <c r="D56" s="12">
        <f t="shared" si="0"/>
        <v>3.2774429499145157</v>
      </c>
    </row>
    <row r="57" spans="1:4" x14ac:dyDescent="0.2">
      <c r="A57" s="14" t="s">
        <v>39</v>
      </c>
      <c r="B57" s="26">
        <v>0.79033333333</v>
      </c>
      <c r="C57" s="12">
        <v>1.1968262656999999</v>
      </c>
      <c r="D57" s="12">
        <f t="shared" si="0"/>
        <v>3.6128848385668997</v>
      </c>
    </row>
    <row r="58" spans="1:4" x14ac:dyDescent="0.2">
      <c r="A58" s="14" t="s">
        <v>40</v>
      </c>
      <c r="B58" s="26">
        <v>0.81699999999999995</v>
      </c>
      <c r="C58" s="12">
        <v>1.2663121463</v>
      </c>
      <c r="D58" s="12">
        <f t="shared" si="0"/>
        <v>3.6978732599681212</v>
      </c>
    </row>
    <row r="59" spans="1:4" x14ac:dyDescent="0.2">
      <c r="A59" s="14" t="s">
        <v>41</v>
      </c>
      <c r="B59" s="26">
        <v>0.83233333333000004</v>
      </c>
      <c r="C59" s="12">
        <v>1.2651703316</v>
      </c>
      <c r="D59" s="12">
        <f t="shared" si="0"/>
        <v>3.6264777530581198</v>
      </c>
    </row>
    <row r="60" spans="1:4" x14ac:dyDescent="0.2">
      <c r="A60" s="14" t="s">
        <v>42</v>
      </c>
      <c r="B60" s="26">
        <v>0.85566666667000002</v>
      </c>
      <c r="C60" s="12">
        <v>1.2527451889000001</v>
      </c>
      <c r="D60" s="12">
        <f t="shared" si="0"/>
        <v>3.4929424939835076</v>
      </c>
    </row>
    <row r="61" spans="1:4" x14ac:dyDescent="0.2">
      <c r="A61" s="14" t="s">
        <v>43</v>
      </c>
      <c r="B61" s="26">
        <v>0.87933333332999997</v>
      </c>
      <c r="C61" s="12">
        <v>1.3646498016999999</v>
      </c>
      <c r="D61" s="12">
        <f t="shared" si="0"/>
        <v>3.7025504605485158</v>
      </c>
    </row>
    <row r="62" spans="1:4" x14ac:dyDescent="0.2">
      <c r="A62" s="14" t="s">
        <v>44</v>
      </c>
      <c r="B62" s="26">
        <v>0.89766666666999995</v>
      </c>
      <c r="C62" s="12">
        <v>1.4007799969000001</v>
      </c>
      <c r="D62" s="12">
        <f t="shared" si="0"/>
        <v>3.7229580172353764</v>
      </c>
    </row>
    <row r="63" spans="1:4" x14ac:dyDescent="0.2">
      <c r="A63" s="14" t="s">
        <v>45</v>
      </c>
      <c r="B63" s="26">
        <v>0.92266666666999997</v>
      </c>
      <c r="C63" s="12">
        <v>1.3780565559</v>
      </c>
      <c r="D63" s="12">
        <f t="shared" si="0"/>
        <v>3.5633256706952152</v>
      </c>
    </row>
    <row r="64" spans="1:4" x14ac:dyDescent="0.2">
      <c r="A64" s="14" t="s">
        <v>46</v>
      </c>
      <c r="B64" s="26">
        <v>0.93766666666999998</v>
      </c>
      <c r="C64" s="12">
        <v>1.3683017086</v>
      </c>
      <c r="D64" s="12">
        <f t="shared" si="0"/>
        <v>3.4815023922781094</v>
      </c>
    </row>
    <row r="65" spans="1:4" x14ac:dyDescent="0.2">
      <c r="A65" s="14" t="s">
        <v>47</v>
      </c>
      <c r="B65" s="26">
        <v>0.94599999999999995</v>
      </c>
      <c r="C65" s="12">
        <v>1.2826872036000001</v>
      </c>
      <c r="D65" s="12">
        <f t="shared" si="0"/>
        <v>3.2349154329810426</v>
      </c>
    </row>
    <row r="66" spans="1:4" x14ac:dyDescent="0.2">
      <c r="A66" s="14" t="s">
        <v>48</v>
      </c>
      <c r="B66" s="26">
        <v>0.95966666667</v>
      </c>
      <c r="C66" s="12">
        <v>1.2271940294999999</v>
      </c>
      <c r="D66" s="12">
        <f t="shared" si="0"/>
        <v>3.0508870511929267</v>
      </c>
    </row>
    <row r="67" spans="1:4" x14ac:dyDescent="0.2">
      <c r="A67" s="14" t="s">
        <v>49</v>
      </c>
      <c r="B67" s="26">
        <v>0.97633333333000005</v>
      </c>
      <c r="C67" s="12">
        <v>1.2854954635</v>
      </c>
      <c r="D67" s="12">
        <f t="shared" si="0"/>
        <v>3.1412734054423868</v>
      </c>
    </row>
    <row r="68" spans="1:4" x14ac:dyDescent="0.2">
      <c r="A68" s="14" t="s">
        <v>50</v>
      </c>
      <c r="B68" s="26">
        <v>0.97933333333000006</v>
      </c>
      <c r="C68" s="12">
        <v>1.2375507007</v>
      </c>
      <c r="D68" s="12">
        <f t="shared" si="0"/>
        <v>3.014850420221892</v>
      </c>
    </row>
    <row r="69" spans="1:4" x14ac:dyDescent="0.2">
      <c r="A69" s="14" t="s">
        <v>51</v>
      </c>
      <c r="B69" s="26">
        <v>0.98</v>
      </c>
      <c r="C69" s="12">
        <v>1.1471895153</v>
      </c>
      <c r="D69" s="12">
        <f t="shared" si="0"/>
        <v>2.7928164865762031</v>
      </c>
    </row>
    <row r="70" spans="1:4" x14ac:dyDescent="0.2">
      <c r="A70" s="14" t="s">
        <v>52</v>
      </c>
      <c r="B70" s="26">
        <v>0.99133333332999996</v>
      </c>
      <c r="C70" s="12">
        <v>1.2214854500000001</v>
      </c>
      <c r="D70" s="12">
        <f t="shared" si="0"/>
        <v>2.9396924351156688</v>
      </c>
    </row>
    <row r="71" spans="1:4" x14ac:dyDescent="0.2">
      <c r="A71" s="14" t="s">
        <v>53</v>
      </c>
      <c r="B71" s="26">
        <v>1.0009999999999999</v>
      </c>
      <c r="C71" s="12">
        <v>1.2474156087999999</v>
      </c>
      <c r="D71" s="12">
        <f t="shared" si="0"/>
        <v>2.9731060637488564</v>
      </c>
    </row>
    <row r="72" spans="1:4" x14ac:dyDescent="0.2">
      <c r="A72" s="14" t="s">
        <v>54</v>
      </c>
      <c r="B72" s="26">
        <v>1.0109999999999999</v>
      </c>
      <c r="C72" s="12">
        <v>1.2006220433999999</v>
      </c>
      <c r="D72" s="12">
        <f t="shared" si="0"/>
        <v>2.8332732627651303</v>
      </c>
    </row>
    <row r="73" spans="1:4" x14ac:dyDescent="0.2">
      <c r="A73" s="14" t="s">
        <v>55</v>
      </c>
      <c r="B73" s="26">
        <v>1.0253333333000001</v>
      </c>
      <c r="C73" s="12">
        <v>1.1707279850000001</v>
      </c>
      <c r="D73" s="12">
        <f t="shared" si="0"/>
        <v>2.7241074224237942</v>
      </c>
    </row>
    <row r="74" spans="1:4" x14ac:dyDescent="0.2">
      <c r="A74" s="14" t="s">
        <v>56</v>
      </c>
      <c r="B74" s="26">
        <v>1.0349999999999999</v>
      </c>
      <c r="C74" s="12">
        <v>1.2010832806</v>
      </c>
      <c r="D74" s="12">
        <f t="shared" si="0"/>
        <v>2.7686373782824716</v>
      </c>
    </row>
    <row r="75" spans="1:4" x14ac:dyDescent="0.2">
      <c r="A75" s="14" t="s">
        <v>57</v>
      </c>
      <c r="B75" s="26">
        <v>1.044</v>
      </c>
      <c r="C75" s="12">
        <v>1.1688317168</v>
      </c>
      <c r="D75" s="12">
        <f t="shared" si="0"/>
        <v>2.6710670829641501</v>
      </c>
    </row>
    <row r="76" spans="1:4" x14ac:dyDescent="0.2">
      <c r="A76" s="14" t="s">
        <v>58</v>
      </c>
      <c r="B76" s="26">
        <v>1.0529999999999999</v>
      </c>
      <c r="C76" s="12">
        <v>1.1619418754999999</v>
      </c>
      <c r="D76" s="12">
        <f t="shared" si="0"/>
        <v>2.6326270453944898</v>
      </c>
    </row>
    <row r="77" spans="1:4" x14ac:dyDescent="0.2">
      <c r="A77" s="14" t="s">
        <v>59</v>
      </c>
      <c r="B77" s="26">
        <v>1.0626666667</v>
      </c>
      <c r="C77" s="12">
        <v>1.1053324133</v>
      </c>
      <c r="D77" s="12">
        <f t="shared" si="0"/>
        <v>2.4815849908143983</v>
      </c>
    </row>
    <row r="78" spans="1:4" x14ac:dyDescent="0.2">
      <c r="A78" s="14" t="s">
        <v>60</v>
      </c>
      <c r="B78" s="26">
        <v>1.0723333333</v>
      </c>
      <c r="C78" s="12">
        <v>1.1961445622</v>
      </c>
      <c r="D78" s="12">
        <f t="shared" si="0"/>
        <v>2.6612591656890454</v>
      </c>
    </row>
    <row r="79" spans="1:4" x14ac:dyDescent="0.2">
      <c r="A79" s="14" t="s">
        <v>61</v>
      </c>
      <c r="B79" s="26">
        <v>1.079</v>
      </c>
      <c r="C79" s="12">
        <v>1.1947198341</v>
      </c>
      <c r="D79" s="12">
        <f t="shared" si="0"/>
        <v>2.641666173601894</v>
      </c>
    </row>
    <row r="80" spans="1:4" x14ac:dyDescent="0.2">
      <c r="A80" s="14" t="s">
        <v>62</v>
      </c>
      <c r="B80" s="26">
        <v>1.0900000000000001</v>
      </c>
      <c r="C80" s="12">
        <v>1.1651829764999999</v>
      </c>
      <c r="D80" s="12">
        <f t="shared" si="0"/>
        <v>2.5503567748640306</v>
      </c>
    </row>
    <row r="81" spans="1:4" x14ac:dyDescent="0.2">
      <c r="A81" s="14" t="s">
        <v>63</v>
      </c>
      <c r="B81" s="26">
        <v>1.0956666666999999</v>
      </c>
      <c r="C81" s="12">
        <v>1.053504145</v>
      </c>
      <c r="D81" s="12">
        <f t="shared" si="0"/>
        <v>2.293987808075407</v>
      </c>
    </row>
    <row r="82" spans="1:4" x14ac:dyDescent="0.2">
      <c r="A82" s="14" t="s">
        <v>64</v>
      </c>
      <c r="B82" s="26">
        <v>1.0903333333</v>
      </c>
      <c r="C82" s="12">
        <v>0.89144064021000002</v>
      </c>
      <c r="D82" s="12">
        <f t="shared" si="0"/>
        <v>1.9505920333679092</v>
      </c>
    </row>
    <row r="83" spans="1:4" x14ac:dyDescent="0.2">
      <c r="A83" s="14" t="s">
        <v>65</v>
      </c>
      <c r="B83" s="26">
        <v>1.097</v>
      </c>
      <c r="C83" s="12">
        <v>0.82853970535999999</v>
      </c>
      <c r="D83" s="12">
        <f t="shared" si="0"/>
        <v>1.8019386644385293</v>
      </c>
    </row>
    <row r="84" spans="1:4" x14ac:dyDescent="0.2">
      <c r="A84" s="14" t="s">
        <v>66</v>
      </c>
      <c r="B84" s="26">
        <v>1.1046666667</v>
      </c>
      <c r="C84" s="12">
        <v>0.78263189772999997</v>
      </c>
      <c r="D84" s="12">
        <f t="shared" si="0"/>
        <v>1.6902836913279724</v>
      </c>
    </row>
    <row r="85" spans="1:4" x14ac:dyDescent="0.2">
      <c r="A85" s="14" t="s">
        <v>67</v>
      </c>
      <c r="B85" s="26">
        <v>1.1180000000000001</v>
      </c>
      <c r="C85" s="12">
        <v>0.85109575548000005</v>
      </c>
      <c r="D85" s="12">
        <f t="shared" si="0"/>
        <v>1.8162261619330606</v>
      </c>
    </row>
    <row r="86" spans="1:4" x14ac:dyDescent="0.2">
      <c r="A86" s="14" t="s">
        <v>68</v>
      </c>
      <c r="B86" s="26">
        <v>1.1306666667</v>
      </c>
      <c r="C86" s="12">
        <v>0.91375780877000001</v>
      </c>
      <c r="D86" s="12">
        <f t="shared" si="0"/>
        <v>1.9281011719351069</v>
      </c>
    </row>
    <row r="87" spans="1:4" x14ac:dyDescent="0.2">
      <c r="A87" s="14" t="s">
        <v>69</v>
      </c>
      <c r="B87" s="26">
        <v>1.1426666667000001</v>
      </c>
      <c r="C87" s="12">
        <v>0.94953738866000004</v>
      </c>
      <c r="D87" s="12">
        <f t="shared" si="0"/>
        <v>1.9825576169627086</v>
      </c>
    </row>
    <row r="88" spans="1:4" x14ac:dyDescent="0.2">
      <c r="A88" s="14" t="s">
        <v>70</v>
      </c>
      <c r="B88" s="26">
        <v>1.1533333333</v>
      </c>
      <c r="C88" s="12">
        <v>0.92895915818999997</v>
      </c>
      <c r="D88" s="12">
        <f t="shared" si="0"/>
        <v>1.9216535062171598</v>
      </c>
    </row>
    <row r="89" spans="1:4" x14ac:dyDescent="0.2">
      <c r="A89" s="14" t="s">
        <v>71</v>
      </c>
      <c r="B89" s="26">
        <v>1.1623333333000001</v>
      </c>
      <c r="C89" s="12">
        <v>0.87432974177</v>
      </c>
      <c r="D89" s="12">
        <f t="shared" si="0"/>
        <v>1.7946421571457301</v>
      </c>
    </row>
    <row r="90" spans="1:4" x14ac:dyDescent="0.2">
      <c r="A90" s="14" t="s">
        <v>72</v>
      </c>
      <c r="B90" s="26">
        <v>1.1756666667</v>
      </c>
      <c r="C90" s="12">
        <v>0.91617792561</v>
      </c>
      <c r="D90" s="12">
        <f t="shared" si="0"/>
        <v>1.8592120471902425</v>
      </c>
    </row>
    <row r="91" spans="1:4" x14ac:dyDescent="0.2">
      <c r="A91" s="14" t="s">
        <v>73</v>
      </c>
      <c r="B91" s="26">
        <v>1.19</v>
      </c>
      <c r="C91" s="12">
        <v>0.94047434060000001</v>
      </c>
      <c r="D91" s="12">
        <f t="shared" si="0"/>
        <v>1.8855293444589223</v>
      </c>
    </row>
    <row r="92" spans="1:4" x14ac:dyDescent="0.2">
      <c r="A92" s="14" t="s">
        <v>74</v>
      </c>
      <c r="B92" s="26">
        <v>1.2030000000000001</v>
      </c>
      <c r="C92" s="12">
        <v>0.90316806490000001</v>
      </c>
      <c r="D92" s="12">
        <f t="shared" si="0"/>
        <v>1.7911677111938158</v>
      </c>
    </row>
    <row r="93" spans="1:4" x14ac:dyDescent="0.2">
      <c r="A93" s="14" t="s">
        <v>75</v>
      </c>
      <c r="B93" s="26">
        <v>1.2166666666999999</v>
      </c>
      <c r="C93" s="12">
        <v>0.88651852856000002</v>
      </c>
      <c r="D93" s="12">
        <f t="shared" si="0"/>
        <v>1.7383991994299073</v>
      </c>
    </row>
    <row r="94" spans="1:4" x14ac:dyDescent="0.2">
      <c r="A94" s="14" t="s">
        <v>76</v>
      </c>
      <c r="B94" s="26">
        <v>1.2363333332999999</v>
      </c>
      <c r="C94" s="12">
        <v>1.0699977025</v>
      </c>
      <c r="D94" s="12">
        <f t="shared" si="0"/>
        <v>2.0648122718003643</v>
      </c>
    </row>
    <row r="95" spans="1:4" x14ac:dyDescent="0.2">
      <c r="A95" s="14" t="s">
        <v>77</v>
      </c>
      <c r="B95" s="26">
        <v>1.246</v>
      </c>
      <c r="C95" s="12">
        <v>1.0244178937999999</v>
      </c>
      <c r="D95" s="12">
        <f t="shared" si="0"/>
        <v>1.9615185500453169</v>
      </c>
    </row>
    <row r="96" spans="1:4" x14ac:dyDescent="0.2">
      <c r="A96" s="14" t="s">
        <v>78</v>
      </c>
      <c r="B96" s="26">
        <v>1.2586666666999999</v>
      </c>
      <c r="C96" s="12">
        <v>0.9600175541</v>
      </c>
      <c r="D96" s="12">
        <f t="shared" si="0"/>
        <v>1.8197081889096189</v>
      </c>
    </row>
    <row r="97" spans="1:4" x14ac:dyDescent="0.2">
      <c r="A97" s="14" t="s">
        <v>79</v>
      </c>
      <c r="B97" s="26">
        <v>1.2803333333</v>
      </c>
      <c r="C97" s="12">
        <v>0.99207094128999995</v>
      </c>
      <c r="D97" s="12">
        <f t="shared" si="0"/>
        <v>1.8486427103677725</v>
      </c>
    </row>
    <row r="98" spans="1:4" x14ac:dyDescent="0.2">
      <c r="A98" s="14" t="s">
        <v>80</v>
      </c>
      <c r="B98" s="26">
        <v>1.2929999999999999</v>
      </c>
      <c r="C98" s="12">
        <v>1.0344357207999999</v>
      </c>
      <c r="D98" s="12">
        <f t="shared" si="0"/>
        <v>1.9087027107051484</v>
      </c>
    </row>
    <row r="99" spans="1:4" x14ac:dyDescent="0.2">
      <c r="A99" s="14" t="s">
        <v>81</v>
      </c>
      <c r="B99" s="26">
        <v>1.3153333332999999</v>
      </c>
      <c r="C99" s="12">
        <v>1.1507226679</v>
      </c>
      <c r="D99" s="12">
        <f t="shared" si="0"/>
        <v>2.0872196185413503</v>
      </c>
    </row>
    <row r="100" spans="1:4" x14ac:dyDescent="0.2">
      <c r="A100" s="14" t="s">
        <v>82</v>
      </c>
      <c r="B100" s="26">
        <v>1.3376666666999999</v>
      </c>
      <c r="C100" s="12">
        <v>1.3292614466999999</v>
      </c>
      <c r="D100" s="12">
        <f t="shared" si="0"/>
        <v>2.3708048659945526</v>
      </c>
    </row>
    <row r="101" spans="1:4" x14ac:dyDescent="0.2">
      <c r="A101" s="14" t="s">
        <v>83</v>
      </c>
      <c r="B101" s="26">
        <v>1.3476666666999999</v>
      </c>
      <c r="C101" s="12">
        <v>1.1037909839</v>
      </c>
      <c r="D101" s="12">
        <f t="shared" si="0"/>
        <v>1.9540589518868781</v>
      </c>
    </row>
    <row r="102" spans="1:4" x14ac:dyDescent="0.2">
      <c r="A102" s="14" t="s">
        <v>84</v>
      </c>
      <c r="B102" s="26">
        <v>1.3556666666999999</v>
      </c>
      <c r="C102" s="12">
        <v>1.1107142346000001</v>
      </c>
      <c r="D102" s="12">
        <f t="shared" si="0"/>
        <v>1.954711761485064</v>
      </c>
    </row>
    <row r="103" spans="1:4" x14ac:dyDescent="0.2">
      <c r="A103" s="14" t="s">
        <v>85</v>
      </c>
      <c r="B103" s="26">
        <v>1.3660000000000001</v>
      </c>
      <c r="C103" s="12">
        <v>1.1064183864999999</v>
      </c>
      <c r="D103" s="12">
        <f t="shared" si="0"/>
        <v>1.9324220796765399</v>
      </c>
    </row>
    <row r="104" spans="1:4" x14ac:dyDescent="0.2">
      <c r="A104" s="14" t="s">
        <v>86</v>
      </c>
      <c r="B104" s="26">
        <v>1.3773333333</v>
      </c>
      <c r="C104" s="12">
        <v>1.0875001046999999</v>
      </c>
      <c r="D104" s="12">
        <f t="shared" si="0"/>
        <v>1.8837512583656579</v>
      </c>
    </row>
    <row r="105" spans="1:4" x14ac:dyDescent="0.2">
      <c r="A105" s="14" t="s">
        <v>87</v>
      </c>
      <c r="B105" s="26">
        <v>1.3866666667000001</v>
      </c>
      <c r="C105" s="12">
        <v>1.0136519047999999</v>
      </c>
      <c r="D105" s="12">
        <f t="shared" si="0"/>
        <v>1.7440144181293893</v>
      </c>
    </row>
    <row r="106" spans="1:4" x14ac:dyDescent="0.2">
      <c r="A106" s="14" t="s">
        <v>88</v>
      </c>
      <c r="B106" s="26">
        <v>1.3973333333</v>
      </c>
      <c r="C106" s="12">
        <v>1.1017887556999999</v>
      </c>
      <c r="D106" s="12">
        <f t="shared" si="0"/>
        <v>1.8811855006608371</v>
      </c>
    </row>
    <row r="107" spans="1:4" x14ac:dyDescent="0.2">
      <c r="A107" s="14" t="s">
        <v>89</v>
      </c>
      <c r="B107" s="26">
        <v>1.4079999999999999</v>
      </c>
      <c r="C107" s="12">
        <v>1.1267783497999999</v>
      </c>
      <c r="D107" s="12">
        <f t="shared" si="0"/>
        <v>1.9092778976132392</v>
      </c>
    </row>
    <row r="108" spans="1:4" x14ac:dyDescent="0.2">
      <c r="A108" s="14" t="s">
        <v>90</v>
      </c>
      <c r="B108" s="26">
        <v>1.4203333332999999</v>
      </c>
      <c r="C108" s="12">
        <v>1.1006154752999999</v>
      </c>
      <c r="D108" s="12">
        <f t="shared" si="0"/>
        <v>1.84875193515874</v>
      </c>
    </row>
    <row r="109" spans="1:4" x14ac:dyDescent="0.2">
      <c r="A109" s="14" t="s">
        <v>91</v>
      </c>
      <c r="B109" s="26">
        <v>1.4306666667000001</v>
      </c>
      <c r="C109" s="12">
        <v>1.0559438071</v>
      </c>
      <c r="D109" s="12">
        <f t="shared" si="0"/>
        <v>1.7609038987501779</v>
      </c>
    </row>
    <row r="110" spans="1:4" x14ac:dyDescent="0.2">
      <c r="A110" s="14" t="s">
        <v>92</v>
      </c>
      <c r="B110" s="26">
        <v>1.4410000000000001</v>
      </c>
      <c r="C110" s="12">
        <v>1.0920949548000001</v>
      </c>
      <c r="D110" s="12">
        <f t="shared" ref="D110:D173" si="2">C110*$B$201/B110</f>
        <v>1.8081303086620546</v>
      </c>
    </row>
    <row r="111" spans="1:4" x14ac:dyDescent="0.2">
      <c r="A111" s="14" t="s">
        <v>93</v>
      </c>
      <c r="B111" s="26">
        <v>1.4476666667</v>
      </c>
      <c r="C111" s="12">
        <v>1.0631922077</v>
      </c>
      <c r="D111" s="12">
        <f t="shared" si="2"/>
        <v>1.7521711141861089</v>
      </c>
    </row>
    <row r="112" spans="1:4" x14ac:dyDescent="0.2">
      <c r="A112" s="14" t="s">
        <v>94</v>
      </c>
      <c r="B112" s="26">
        <v>1.4596666667</v>
      </c>
      <c r="C112" s="12">
        <v>1.0568018811</v>
      </c>
      <c r="D112" s="12">
        <f t="shared" si="2"/>
        <v>1.727321557887608</v>
      </c>
    </row>
    <row r="113" spans="1:4" x14ac:dyDescent="0.2">
      <c r="A113" s="14" t="s">
        <v>95</v>
      </c>
      <c r="B113" s="26">
        <v>1.4670000000000001</v>
      </c>
      <c r="C113" s="12">
        <v>1.0050264893</v>
      </c>
      <c r="D113" s="12">
        <f t="shared" si="2"/>
        <v>1.6344841022944669</v>
      </c>
    </row>
    <row r="114" spans="1:4" x14ac:dyDescent="0.2">
      <c r="A114" s="14" t="s">
        <v>96</v>
      </c>
      <c r="B114" s="26">
        <v>1.4753333333</v>
      </c>
      <c r="C114" s="12">
        <v>1.0512505940000001</v>
      </c>
      <c r="D114" s="12">
        <f t="shared" si="2"/>
        <v>1.700001894861833</v>
      </c>
    </row>
    <row r="115" spans="1:4" x14ac:dyDescent="0.2">
      <c r="A115" s="14" t="s">
        <v>97</v>
      </c>
      <c r="B115" s="26">
        <v>1.4890000000000001</v>
      </c>
      <c r="C115" s="12">
        <v>1.1346452482</v>
      </c>
      <c r="D115" s="12">
        <f t="shared" si="2"/>
        <v>1.8180202112656596</v>
      </c>
    </row>
    <row r="116" spans="1:4" x14ac:dyDescent="0.2">
      <c r="A116" s="14" t="s">
        <v>98</v>
      </c>
      <c r="B116" s="26">
        <v>1.4976666667</v>
      </c>
      <c r="C116" s="12">
        <v>1.1062189558</v>
      </c>
      <c r="D116" s="12">
        <f t="shared" si="2"/>
        <v>1.7622163987178341</v>
      </c>
    </row>
    <row r="117" spans="1:4" x14ac:dyDescent="0.2">
      <c r="A117" s="14" t="s">
        <v>99</v>
      </c>
      <c r="B117" s="26">
        <v>1.5086666666999999</v>
      </c>
      <c r="C117" s="12">
        <v>1.0753894968</v>
      </c>
      <c r="D117" s="12">
        <f t="shared" si="2"/>
        <v>1.700614202287295</v>
      </c>
    </row>
    <row r="118" spans="1:4" x14ac:dyDescent="0.2">
      <c r="A118" s="14" t="s">
        <v>100</v>
      </c>
      <c r="B118" s="26">
        <v>1.5209999999999999</v>
      </c>
      <c r="C118" s="12">
        <v>1.1614989737000001</v>
      </c>
      <c r="D118" s="12">
        <f t="shared" si="2"/>
        <v>1.8218932317275249</v>
      </c>
    </row>
    <row r="119" spans="1:4" x14ac:dyDescent="0.2">
      <c r="A119" s="14" t="s">
        <v>101</v>
      </c>
      <c r="B119" s="26">
        <v>1.5286666667</v>
      </c>
      <c r="C119" s="12">
        <v>1.1294671835000001</v>
      </c>
      <c r="D119" s="12">
        <f t="shared" si="2"/>
        <v>1.7627638171392113</v>
      </c>
    </row>
    <row r="120" spans="1:4" x14ac:dyDescent="0.2">
      <c r="A120" s="14" t="s">
        <v>102</v>
      </c>
      <c r="B120" s="26">
        <v>1.5369999999999999</v>
      </c>
      <c r="C120" s="12">
        <v>1.0736527393999999</v>
      </c>
      <c r="D120" s="12">
        <f t="shared" si="2"/>
        <v>1.6665689076444781</v>
      </c>
    </row>
    <row r="121" spans="1:4" x14ac:dyDescent="0.2">
      <c r="A121" s="14" t="s">
        <v>103</v>
      </c>
      <c r="B121" s="26">
        <v>1.5506666667</v>
      </c>
      <c r="C121" s="12">
        <v>1.1064068654000001</v>
      </c>
      <c r="D121" s="12">
        <f t="shared" si="2"/>
        <v>1.7022749830957329</v>
      </c>
    </row>
    <row r="122" spans="1:4" x14ac:dyDescent="0.2">
      <c r="A122" s="14" t="s">
        <v>104</v>
      </c>
      <c r="B122" s="26">
        <v>1.5640000000000001</v>
      </c>
      <c r="C122" s="12">
        <v>1.2556473664000001</v>
      </c>
      <c r="D122" s="12">
        <f t="shared" si="2"/>
        <v>1.9154210128949198</v>
      </c>
    </row>
    <row r="123" spans="1:4" x14ac:dyDescent="0.2">
      <c r="A123" s="14" t="s">
        <v>105</v>
      </c>
      <c r="B123" s="26">
        <v>1.573</v>
      </c>
      <c r="C123" s="12">
        <v>1.2122264388999999</v>
      </c>
      <c r="D123" s="12">
        <f t="shared" si="2"/>
        <v>1.8386045702618337</v>
      </c>
    </row>
    <row r="124" spans="1:4" x14ac:dyDescent="0.2">
      <c r="A124" s="14" t="s">
        <v>106</v>
      </c>
      <c r="B124" s="26">
        <v>1.5866666667</v>
      </c>
      <c r="C124" s="12">
        <v>1.2235170601000001</v>
      </c>
      <c r="D124" s="12">
        <f t="shared" si="2"/>
        <v>1.8397450259603036</v>
      </c>
    </row>
    <row r="125" spans="1:4" x14ac:dyDescent="0.2">
      <c r="A125" s="14" t="s">
        <v>107</v>
      </c>
      <c r="B125" s="26">
        <v>1.5963333333</v>
      </c>
      <c r="C125" s="12">
        <v>1.2232218449000001</v>
      </c>
      <c r="D125" s="12">
        <f t="shared" si="2"/>
        <v>1.8281631560258798</v>
      </c>
    </row>
    <row r="126" spans="1:4" x14ac:dyDescent="0.2">
      <c r="A126" s="14" t="s">
        <v>108</v>
      </c>
      <c r="B126" s="26">
        <v>1.6</v>
      </c>
      <c r="C126" s="12">
        <v>1.1989560212999999</v>
      </c>
      <c r="D126" s="12">
        <f t="shared" si="2"/>
        <v>1.787790299870909</v>
      </c>
    </row>
    <row r="127" spans="1:4" x14ac:dyDescent="0.2">
      <c r="A127" s="14" t="s">
        <v>109</v>
      </c>
      <c r="B127" s="26">
        <v>1.6080000000000001</v>
      </c>
      <c r="C127" s="12">
        <v>1.2089205192000001</v>
      </c>
      <c r="D127" s="12">
        <f t="shared" si="2"/>
        <v>1.793680185960997</v>
      </c>
    </row>
    <row r="128" spans="1:4" x14ac:dyDescent="0.2">
      <c r="A128" s="14" t="s">
        <v>110</v>
      </c>
      <c r="B128" s="26">
        <v>1.6166666667</v>
      </c>
      <c r="C128" s="12">
        <v>1.1663303518999999</v>
      </c>
      <c r="D128" s="12">
        <f t="shared" si="2"/>
        <v>1.7212121370211786</v>
      </c>
    </row>
    <row r="129" spans="1:4" x14ac:dyDescent="0.2">
      <c r="A129" s="14" t="s">
        <v>111</v>
      </c>
      <c r="B129" s="26">
        <v>1.62</v>
      </c>
      <c r="C129" s="12">
        <v>1.0501528408</v>
      </c>
      <c r="D129" s="12">
        <f t="shared" si="2"/>
        <v>1.5465743499810349</v>
      </c>
    </row>
    <row r="130" spans="1:4" x14ac:dyDescent="0.2">
      <c r="A130" s="14" t="s">
        <v>112</v>
      </c>
      <c r="B130" s="26">
        <v>1.6253333333</v>
      </c>
      <c r="C130" s="12">
        <v>1.0529146997000001</v>
      </c>
      <c r="D130" s="12">
        <f t="shared" si="2"/>
        <v>1.5455535350309555</v>
      </c>
    </row>
    <row r="131" spans="1:4" x14ac:dyDescent="0.2">
      <c r="A131" s="14" t="s">
        <v>113</v>
      </c>
      <c r="B131" s="26">
        <v>1.6336666666999999</v>
      </c>
      <c r="C131" s="12">
        <v>1.0307138166000001</v>
      </c>
      <c r="D131" s="12">
        <f t="shared" si="2"/>
        <v>1.5052476437903524</v>
      </c>
    </row>
    <row r="132" spans="1:4" x14ac:dyDescent="0.2">
      <c r="A132" s="14" t="s">
        <v>114</v>
      </c>
      <c r="B132" s="26">
        <v>1.6413333333</v>
      </c>
      <c r="C132" s="12">
        <v>0.98608821795000001</v>
      </c>
      <c r="D132" s="12">
        <f t="shared" si="2"/>
        <v>1.4333501174329915</v>
      </c>
    </row>
    <row r="133" spans="1:4" x14ac:dyDescent="0.2">
      <c r="A133" s="14" t="s">
        <v>115</v>
      </c>
      <c r="B133" s="26">
        <v>1.6473333333</v>
      </c>
      <c r="C133" s="12">
        <v>0.94832620162000003</v>
      </c>
      <c r="D133" s="12">
        <f t="shared" si="2"/>
        <v>1.3734396146697518</v>
      </c>
    </row>
    <row r="134" spans="1:4" x14ac:dyDescent="0.2">
      <c r="A134" s="14" t="s">
        <v>116</v>
      </c>
      <c r="B134" s="26">
        <v>1.6596666667</v>
      </c>
      <c r="C134" s="12">
        <v>1.1251623151000001</v>
      </c>
      <c r="D134" s="12">
        <f t="shared" si="2"/>
        <v>1.617437889533484</v>
      </c>
    </row>
    <row r="135" spans="1:4" x14ac:dyDescent="0.2">
      <c r="A135" s="14" t="s">
        <v>117</v>
      </c>
      <c r="B135" s="26">
        <v>1.6719999999999999</v>
      </c>
      <c r="C135" s="12">
        <v>1.2095693675000001</v>
      </c>
      <c r="D135" s="12">
        <f t="shared" si="2"/>
        <v>1.7259484202775299</v>
      </c>
    </row>
    <row r="136" spans="1:4" x14ac:dyDescent="0.2">
      <c r="A136" s="14" t="s">
        <v>118</v>
      </c>
      <c r="B136" s="26">
        <v>1.6843333332999999</v>
      </c>
      <c r="C136" s="12">
        <v>1.2563606655999999</v>
      </c>
      <c r="D136" s="12">
        <f t="shared" si="2"/>
        <v>1.779588512134457</v>
      </c>
    </row>
    <row r="137" spans="1:4" x14ac:dyDescent="0.2">
      <c r="A137" s="14" t="s">
        <v>119</v>
      </c>
      <c r="B137" s="26">
        <v>1.7010000000000001</v>
      </c>
      <c r="C137" s="12">
        <v>1.397304195</v>
      </c>
      <c r="D137" s="12">
        <f t="shared" si="2"/>
        <v>1.959837013059506</v>
      </c>
    </row>
    <row r="138" spans="1:4" x14ac:dyDescent="0.2">
      <c r="A138" s="14" t="s">
        <v>120</v>
      </c>
      <c r="B138" s="26">
        <v>1.7143333332999999</v>
      </c>
      <c r="C138" s="12">
        <v>1.5291604408999999</v>
      </c>
      <c r="D138" s="12">
        <f t="shared" si="2"/>
        <v>2.1280953898474002</v>
      </c>
    </row>
    <row r="139" spans="1:4" x14ac:dyDescent="0.2">
      <c r="A139" s="14" t="s">
        <v>121</v>
      </c>
      <c r="B139" s="26">
        <v>1.73</v>
      </c>
      <c r="C139" s="12">
        <v>1.5208591724</v>
      </c>
      <c r="D139" s="12">
        <f t="shared" si="2"/>
        <v>2.0973755665174743</v>
      </c>
    </row>
    <row r="140" spans="1:4" x14ac:dyDescent="0.2">
      <c r="A140" s="14" t="s">
        <v>122</v>
      </c>
      <c r="B140" s="26">
        <v>1.7423333333</v>
      </c>
      <c r="C140" s="12">
        <v>1.4966101829</v>
      </c>
      <c r="D140" s="12">
        <f t="shared" si="2"/>
        <v>2.0493246152613733</v>
      </c>
    </row>
    <row r="141" spans="1:4" x14ac:dyDescent="0.2">
      <c r="A141" s="14" t="s">
        <v>123</v>
      </c>
      <c r="B141" s="26">
        <v>1.7589999999999999</v>
      </c>
      <c r="C141" s="12">
        <v>1.4345354224</v>
      </c>
      <c r="D141" s="12">
        <f t="shared" si="2"/>
        <v>1.9457128326436786</v>
      </c>
    </row>
    <row r="142" spans="1:4" x14ac:dyDescent="0.2">
      <c r="A142" s="14" t="s">
        <v>124</v>
      </c>
      <c r="B142" s="26">
        <v>1.7713333333000001</v>
      </c>
      <c r="C142" s="12">
        <v>1.6244266455</v>
      </c>
      <c r="D142" s="12">
        <f t="shared" si="2"/>
        <v>2.1879284493038664</v>
      </c>
    </row>
    <row r="143" spans="1:4" x14ac:dyDescent="0.2">
      <c r="A143" s="14" t="s">
        <v>125</v>
      </c>
      <c r="B143" s="26">
        <v>1.7763333333</v>
      </c>
      <c r="C143" s="12">
        <v>1.4524706239</v>
      </c>
      <c r="D143" s="12">
        <f t="shared" si="2"/>
        <v>1.9508155027302412</v>
      </c>
    </row>
    <row r="144" spans="1:4" x14ac:dyDescent="0.2">
      <c r="A144" s="14" t="s">
        <v>126</v>
      </c>
      <c r="B144" s="26">
        <v>1.7749999999999999</v>
      </c>
      <c r="C144" s="12">
        <v>1.1911174625000001</v>
      </c>
      <c r="D144" s="12">
        <f t="shared" si="2"/>
        <v>1.6009933958099438</v>
      </c>
    </row>
    <row r="145" spans="1:4" x14ac:dyDescent="0.2">
      <c r="A145" s="14" t="s">
        <v>127</v>
      </c>
      <c r="B145" s="26">
        <v>1.7806666667</v>
      </c>
      <c r="C145" s="12">
        <v>1.1591419517999999</v>
      </c>
      <c r="D145" s="12">
        <f t="shared" si="2"/>
        <v>1.5530566634134393</v>
      </c>
    </row>
    <row r="146" spans="1:4" x14ac:dyDescent="0.2">
      <c r="A146" s="14" t="s">
        <v>128</v>
      </c>
      <c r="B146" s="26">
        <v>1.7946666667</v>
      </c>
      <c r="C146" s="12">
        <v>1.3902539652000001</v>
      </c>
      <c r="D146" s="12">
        <f t="shared" si="2"/>
        <v>1.8481773861980091</v>
      </c>
    </row>
    <row r="147" spans="1:4" x14ac:dyDescent="0.2">
      <c r="A147" s="14" t="s">
        <v>129</v>
      </c>
      <c r="B147" s="26">
        <v>1.8043333333</v>
      </c>
      <c r="C147" s="12">
        <v>1.397380171</v>
      </c>
      <c r="D147" s="12">
        <f t="shared" si="2"/>
        <v>1.8476985160794603</v>
      </c>
    </row>
    <row r="148" spans="1:4" x14ac:dyDescent="0.2">
      <c r="A148" s="14" t="s">
        <v>130</v>
      </c>
      <c r="B148" s="26">
        <v>1.8149999999999999</v>
      </c>
      <c r="C148" s="12">
        <v>1.4165666726999999</v>
      </c>
      <c r="D148" s="12">
        <f t="shared" si="2"/>
        <v>1.8620601109977792</v>
      </c>
    </row>
    <row r="149" spans="1:4" x14ac:dyDescent="0.2">
      <c r="A149" s="14" t="s">
        <v>131</v>
      </c>
      <c r="B149" s="26">
        <v>1.8336666666999999</v>
      </c>
      <c r="C149" s="12">
        <v>1.5878977503</v>
      </c>
      <c r="D149" s="12">
        <f t="shared" si="2"/>
        <v>2.0660244142915136</v>
      </c>
    </row>
    <row r="150" spans="1:4" x14ac:dyDescent="0.2">
      <c r="A150" s="14" t="s">
        <v>132</v>
      </c>
      <c r="B150" s="26">
        <v>1.8306666667</v>
      </c>
      <c r="C150" s="12">
        <v>1.5254062409</v>
      </c>
      <c r="D150" s="12">
        <f t="shared" si="2"/>
        <v>1.9879687406307305</v>
      </c>
    </row>
    <row r="151" spans="1:4" x14ac:dyDescent="0.2">
      <c r="A151" s="14" t="s">
        <v>133</v>
      </c>
      <c r="B151" s="26">
        <v>1.8443333333</v>
      </c>
      <c r="C151" s="12">
        <v>1.6024577686000001</v>
      </c>
      <c r="D151" s="12">
        <f t="shared" si="2"/>
        <v>2.0729101759789823</v>
      </c>
    </row>
    <row r="152" spans="1:4" x14ac:dyDescent="0.2">
      <c r="A152" s="14" t="s">
        <v>134</v>
      </c>
      <c r="B152" s="26">
        <v>1.8513333332999999</v>
      </c>
      <c r="C152" s="12">
        <v>1.5183418524000001</v>
      </c>
      <c r="D152" s="12">
        <f t="shared" si="2"/>
        <v>1.9566729842386028</v>
      </c>
    </row>
    <row r="153" spans="1:4" x14ac:dyDescent="0.2">
      <c r="A153" s="14" t="s">
        <v>135</v>
      </c>
      <c r="B153" s="26">
        <v>1.867</v>
      </c>
      <c r="C153" s="12">
        <v>1.6528491571999999</v>
      </c>
      <c r="D153" s="12">
        <f t="shared" si="2"/>
        <v>2.1121376046337068</v>
      </c>
    </row>
    <row r="154" spans="1:4" x14ac:dyDescent="0.2">
      <c r="A154" s="14" t="s">
        <v>136</v>
      </c>
      <c r="B154" s="26">
        <v>1.8816666666999999</v>
      </c>
      <c r="C154" s="12">
        <v>1.9180244390000001</v>
      </c>
      <c r="D154" s="12">
        <f t="shared" si="2"/>
        <v>2.4318946152634444</v>
      </c>
    </row>
    <row r="155" spans="1:4" x14ac:dyDescent="0.2">
      <c r="A155" s="14" t="s">
        <v>137</v>
      </c>
      <c r="B155" s="26">
        <v>1.8936666666999999</v>
      </c>
      <c r="C155" s="12">
        <v>1.8867253343999999</v>
      </c>
      <c r="D155" s="12">
        <f t="shared" si="2"/>
        <v>2.3770507423856437</v>
      </c>
    </row>
    <row r="156" spans="1:4" x14ac:dyDescent="0.2">
      <c r="A156" s="14" t="s">
        <v>138</v>
      </c>
      <c r="B156" s="26">
        <v>1.9139999999999999</v>
      </c>
      <c r="C156" s="12">
        <v>1.9390850228000001</v>
      </c>
      <c r="D156" s="12">
        <f t="shared" si="2"/>
        <v>2.417064415389838</v>
      </c>
    </row>
    <row r="157" spans="1:4" x14ac:dyDescent="0.2">
      <c r="A157" s="14" t="s">
        <v>139</v>
      </c>
      <c r="B157" s="26">
        <v>1.9236666667</v>
      </c>
      <c r="C157" s="12">
        <v>1.9419336623000001</v>
      </c>
      <c r="D157" s="12">
        <f t="shared" si="2"/>
        <v>2.4084513413795232</v>
      </c>
    </row>
    <row r="158" spans="1:4" x14ac:dyDescent="0.2">
      <c r="A158" s="14" t="s">
        <v>140</v>
      </c>
      <c r="B158" s="26">
        <v>1.9366666667000001</v>
      </c>
      <c r="C158" s="12">
        <v>2.1857177038</v>
      </c>
      <c r="D158" s="12">
        <f t="shared" si="2"/>
        <v>2.6926040730286425</v>
      </c>
    </row>
    <row r="159" spans="1:4" x14ac:dyDescent="0.2">
      <c r="A159" s="14" t="s">
        <v>141</v>
      </c>
      <c r="B159" s="26">
        <v>1.966</v>
      </c>
      <c r="C159" s="12">
        <v>2.5485714511999999</v>
      </c>
      <c r="D159" s="12">
        <f t="shared" si="2"/>
        <v>3.0927627538083189</v>
      </c>
    </row>
    <row r="160" spans="1:4" x14ac:dyDescent="0.2">
      <c r="A160" s="14" t="s">
        <v>142</v>
      </c>
      <c r="B160" s="26">
        <v>1.9843333332999999</v>
      </c>
      <c r="C160" s="12">
        <v>2.3852873174</v>
      </c>
      <c r="D160" s="12">
        <f t="shared" si="2"/>
        <v>2.8678694477402553</v>
      </c>
    </row>
    <row r="161" spans="1:4" x14ac:dyDescent="0.2">
      <c r="A161" s="14" t="s">
        <v>143</v>
      </c>
      <c r="B161" s="26">
        <v>1.9946666666999999</v>
      </c>
      <c r="C161" s="12">
        <v>2.3426500746999999</v>
      </c>
      <c r="D161" s="12">
        <f t="shared" si="2"/>
        <v>2.8020146277701676</v>
      </c>
    </row>
    <row r="162" spans="1:4" x14ac:dyDescent="0.2">
      <c r="A162" s="14" t="s">
        <v>144</v>
      </c>
      <c r="B162" s="26">
        <v>2.0126666666999999</v>
      </c>
      <c r="C162" s="12">
        <v>2.8459174085000001</v>
      </c>
      <c r="D162" s="12">
        <f t="shared" si="2"/>
        <v>3.3735235356494946</v>
      </c>
    </row>
    <row r="163" spans="1:4" x14ac:dyDescent="0.2">
      <c r="A163" s="14" t="s">
        <v>145</v>
      </c>
      <c r="B163" s="26">
        <v>2.0316666667000001</v>
      </c>
      <c r="C163" s="12">
        <v>2.8354547348999999</v>
      </c>
      <c r="D163" s="12">
        <f t="shared" si="2"/>
        <v>3.3296882188323988</v>
      </c>
    </row>
    <row r="164" spans="1:4" x14ac:dyDescent="0.2">
      <c r="A164" s="14" t="s">
        <v>146</v>
      </c>
      <c r="B164" s="26">
        <v>2.0233333333000001</v>
      </c>
      <c r="C164" s="12">
        <v>2.2627142695</v>
      </c>
      <c r="D164" s="12">
        <f t="shared" si="2"/>
        <v>2.6680599604966839</v>
      </c>
    </row>
    <row r="165" spans="1:4" x14ac:dyDescent="0.2">
      <c r="A165" s="14" t="s">
        <v>147</v>
      </c>
      <c r="B165" s="26">
        <v>2.0431699999999999</v>
      </c>
      <c r="C165" s="12">
        <v>2.3647192149</v>
      </c>
      <c r="D165" s="12">
        <f t="shared" si="2"/>
        <v>2.7612668764868125</v>
      </c>
    </row>
    <row r="166" spans="1:4" x14ac:dyDescent="0.2">
      <c r="A166" s="14" t="s">
        <v>148</v>
      </c>
      <c r="B166" s="26">
        <v>2.0663100000000001</v>
      </c>
      <c r="C166" s="12">
        <v>3.0185006506000001</v>
      </c>
      <c r="D166" s="12">
        <f t="shared" si="2"/>
        <v>3.4852112113859381</v>
      </c>
    </row>
    <row r="167" spans="1:4" x14ac:dyDescent="0.2">
      <c r="A167" s="14" t="s">
        <v>149</v>
      </c>
      <c r="B167" s="26">
        <v>2.0793900000000001</v>
      </c>
      <c r="C167" s="12">
        <v>2.8524976587999999</v>
      </c>
      <c r="D167" s="12">
        <f t="shared" si="2"/>
        <v>3.2728240033732994</v>
      </c>
    </row>
    <row r="168" spans="1:4" x14ac:dyDescent="0.2">
      <c r="A168" s="14" t="s">
        <v>150</v>
      </c>
      <c r="B168" s="26">
        <v>2.1048966667000002</v>
      </c>
      <c r="C168" s="12">
        <v>2.9659070760000001</v>
      </c>
      <c r="D168" s="12">
        <f t="shared" si="2"/>
        <v>3.3617086055754624</v>
      </c>
    </row>
    <row r="169" spans="1:4" x14ac:dyDescent="0.2">
      <c r="A169" s="14" t="s">
        <v>151</v>
      </c>
      <c r="B169" s="26">
        <v>2.1276966666999999</v>
      </c>
      <c r="C169" s="12">
        <v>3.1076362711000001</v>
      </c>
      <c r="D169" s="12">
        <f t="shared" si="2"/>
        <v>3.4846067586055387</v>
      </c>
    </row>
    <row r="170" spans="1:4" x14ac:dyDescent="0.2">
      <c r="A170" s="14" t="s">
        <v>152</v>
      </c>
      <c r="B170" s="26">
        <v>2.1553766667000001</v>
      </c>
      <c r="C170" s="12">
        <v>3.7593931506999998</v>
      </c>
      <c r="D170" s="12">
        <f t="shared" si="2"/>
        <v>4.1612889663038386</v>
      </c>
    </row>
    <row r="171" spans="1:4" x14ac:dyDescent="0.2">
      <c r="A171" s="14" t="s">
        <v>153</v>
      </c>
      <c r="B171" s="26">
        <v>2.1886100000000002</v>
      </c>
      <c r="C171" s="12">
        <v>3.8526405985999999</v>
      </c>
      <c r="D171" s="12">
        <f t="shared" si="2"/>
        <v>4.1997498547377035</v>
      </c>
    </row>
    <row r="172" spans="1:4" x14ac:dyDescent="0.2">
      <c r="A172" s="14" t="s">
        <v>154</v>
      </c>
      <c r="B172" s="26">
        <v>2.1384866667</v>
      </c>
      <c r="C172" s="12">
        <v>2.2995724351</v>
      </c>
      <c r="D172" s="12">
        <f t="shared" si="2"/>
        <v>2.56551083661327</v>
      </c>
    </row>
    <row r="173" spans="1:4" x14ac:dyDescent="0.2">
      <c r="A173" s="14" t="s">
        <v>155</v>
      </c>
      <c r="B173" s="26">
        <v>2.1237766667</v>
      </c>
      <c r="C173" s="12">
        <v>1.8897934594000001</v>
      </c>
      <c r="D173" s="12">
        <f t="shared" si="2"/>
        <v>2.1229452922036298</v>
      </c>
    </row>
    <row r="174" spans="1:4" x14ac:dyDescent="0.2">
      <c r="A174" s="14" t="s">
        <v>156</v>
      </c>
      <c r="B174" s="26">
        <v>2.1350699999999998</v>
      </c>
      <c r="C174" s="12">
        <v>2.3161151992</v>
      </c>
      <c r="D174" s="12">
        <f t="shared" ref="D174:D200" si="3">C174*$B$201/B174</f>
        <v>2.5881017380182212</v>
      </c>
    </row>
    <row r="175" spans="1:4" x14ac:dyDescent="0.2">
      <c r="A175" s="14" t="s">
        <v>157</v>
      </c>
      <c r="B175" s="26">
        <v>2.1534399999999998</v>
      </c>
      <c r="C175" s="12">
        <v>2.5659703135999998</v>
      </c>
      <c r="D175" s="12">
        <f t="shared" si="3"/>
        <v>2.8428383007214624</v>
      </c>
    </row>
    <row r="176" spans="1:4" x14ac:dyDescent="0.2">
      <c r="A176" s="14" t="s">
        <v>158</v>
      </c>
      <c r="B176" s="26">
        <v>2.1703000000000001</v>
      </c>
      <c r="C176" s="12">
        <v>2.6026247264000002</v>
      </c>
      <c r="D176" s="12">
        <f t="shared" si="3"/>
        <v>2.8610476255569344</v>
      </c>
    </row>
    <row r="177" spans="1:5" x14ac:dyDescent="0.2">
      <c r="A177" s="14" t="s">
        <v>159</v>
      </c>
      <c r="B177" s="26">
        <v>2.1734066667</v>
      </c>
      <c r="C177" s="12">
        <v>2.7129046615000001</v>
      </c>
      <c r="D177" s="12">
        <f t="shared" si="3"/>
        <v>2.9780147401569828</v>
      </c>
    </row>
    <row r="178" spans="1:5" x14ac:dyDescent="0.2">
      <c r="A178" s="14" t="s">
        <v>160</v>
      </c>
      <c r="B178" s="26">
        <v>2.1732</v>
      </c>
      <c r="C178" s="12">
        <v>2.8051776704</v>
      </c>
      <c r="D178" s="12">
        <f t="shared" si="3"/>
        <v>3.0795976740887347</v>
      </c>
    </row>
    <row r="179" spans="1:5" x14ac:dyDescent="0.2">
      <c r="A179" s="14" t="s">
        <v>161</v>
      </c>
      <c r="B179" s="26">
        <v>2.1798999999999999</v>
      </c>
      <c r="C179" s="12">
        <v>2.7214542931999999</v>
      </c>
      <c r="D179" s="12">
        <f t="shared" si="3"/>
        <v>2.9785012004676301</v>
      </c>
    </row>
    <row r="180" spans="1:5" x14ac:dyDescent="0.2">
      <c r="A180" s="14" t="s">
        <v>162</v>
      </c>
      <c r="B180" s="26">
        <v>2.1966833333000002</v>
      </c>
      <c r="C180" s="12">
        <v>2.8841960353</v>
      </c>
      <c r="D180" s="12">
        <f t="shared" si="3"/>
        <v>3.1324967326525663</v>
      </c>
    </row>
    <row r="181" spans="1:5" x14ac:dyDescent="0.2">
      <c r="A181" s="14" t="s">
        <v>163</v>
      </c>
      <c r="B181" s="26">
        <v>2.2195100000000001</v>
      </c>
      <c r="C181" s="12">
        <v>3.2955667985999999</v>
      </c>
      <c r="D181" s="12">
        <f t="shared" si="3"/>
        <v>3.5424711246323222</v>
      </c>
    </row>
    <row r="182" spans="1:5" x14ac:dyDescent="0.2">
      <c r="A182" s="14" t="s">
        <v>164</v>
      </c>
      <c r="B182" s="26">
        <v>2.2465466667</v>
      </c>
      <c r="C182" s="12">
        <v>3.7953720333000001</v>
      </c>
      <c r="D182" s="12">
        <f t="shared" si="3"/>
        <v>4.0306233339279194</v>
      </c>
    </row>
    <row r="183" spans="1:5" x14ac:dyDescent="0.2">
      <c r="A183" s="14" t="s">
        <v>165</v>
      </c>
      <c r="B183" s="26">
        <v>2.2612533333</v>
      </c>
      <c r="C183" s="12">
        <v>3.6340926455</v>
      </c>
      <c r="D183" s="12">
        <f t="shared" si="3"/>
        <v>3.8342469503893679</v>
      </c>
    </row>
    <row r="184" spans="1:5" x14ac:dyDescent="0.2">
      <c r="A184" s="14" t="s">
        <v>166</v>
      </c>
      <c r="B184" s="26">
        <v>2.2699666666999998</v>
      </c>
      <c r="C184" s="12">
        <v>3.3654264443000002</v>
      </c>
      <c r="D184" s="12">
        <f t="shared" si="3"/>
        <v>3.5371536802246397</v>
      </c>
    </row>
    <row r="185" spans="1:5" x14ac:dyDescent="0.2">
      <c r="A185" s="14" t="s">
        <v>213</v>
      </c>
      <c r="B185" s="26">
        <v>2.2817866667</v>
      </c>
      <c r="C185" s="12">
        <v>3.6077270885999999</v>
      </c>
      <c r="D185" s="12">
        <f t="shared" ref="D185:D196" si="4">C185*$B$201/B185</f>
        <v>3.7721759806413919</v>
      </c>
    </row>
    <row r="186" spans="1:5" x14ac:dyDescent="0.2">
      <c r="A186" s="14" t="s">
        <v>214</v>
      </c>
      <c r="B186" s="26">
        <v>2.2896433332999999</v>
      </c>
      <c r="C186" s="12">
        <v>3.7222214030999998</v>
      </c>
      <c r="D186" s="12">
        <f t="shared" si="4"/>
        <v>3.8785346195519472</v>
      </c>
    </row>
    <row r="187" spans="1:5" x14ac:dyDescent="0.2">
      <c r="A187" s="14" t="s">
        <v>215</v>
      </c>
      <c r="B187" s="26">
        <v>2.2993899999999998</v>
      </c>
      <c r="C187" s="12">
        <v>3.6668312714</v>
      </c>
      <c r="D187" s="12">
        <f t="shared" si="4"/>
        <v>3.8046226955762332</v>
      </c>
    </row>
    <row r="188" spans="1:5" x14ac:dyDescent="0.2">
      <c r="A188" s="14" t="s">
        <v>216</v>
      </c>
      <c r="B188" s="26">
        <v>2.3131366667000002</v>
      </c>
      <c r="C188" s="12">
        <v>3.5059407294999998</v>
      </c>
      <c r="D188" s="12">
        <f t="shared" si="4"/>
        <v>3.616067951839268</v>
      </c>
    </row>
    <row r="189" spans="1:5" x14ac:dyDescent="0.2">
      <c r="A189" s="14" t="s">
        <v>243</v>
      </c>
      <c r="B189" s="26">
        <v>2.3199833333000002</v>
      </c>
      <c r="C189" s="12">
        <v>3.5652553717000002</v>
      </c>
      <c r="D189" s="12">
        <f t="shared" si="4"/>
        <v>3.666393582526851</v>
      </c>
    </row>
    <row r="190" spans="1:5" x14ac:dyDescent="0.2">
      <c r="A190" s="14" t="s">
        <v>244</v>
      </c>
      <c r="B190" s="26">
        <v>2.3223033332999998</v>
      </c>
      <c r="C190" s="12">
        <v>3.6040271439999998</v>
      </c>
      <c r="D190" s="12">
        <f t="shared" si="4"/>
        <v>3.7025626328616457</v>
      </c>
    </row>
    <row r="191" spans="1:5" x14ac:dyDescent="0.2">
      <c r="A191" s="14" t="s">
        <v>245</v>
      </c>
      <c r="B191" s="26">
        <v>2.3347600000000002</v>
      </c>
      <c r="C191" s="12">
        <v>3.5663142497</v>
      </c>
      <c r="D191" s="12">
        <f t="shared" si="4"/>
        <v>3.6442710478495695</v>
      </c>
      <c r="E191" s="10" t="s">
        <v>182</v>
      </c>
    </row>
    <row r="192" spans="1:5" x14ac:dyDescent="0.2">
      <c r="A192" s="14" t="s">
        <v>246</v>
      </c>
      <c r="B192" s="26">
        <v>2.3413633332999999</v>
      </c>
      <c r="C192" s="12">
        <v>3.2882789825000001</v>
      </c>
      <c r="D192" s="12">
        <f t="shared" si="4"/>
        <v>3.3506815160871772</v>
      </c>
      <c r="E192" s="10" t="s">
        <v>183</v>
      </c>
    </row>
    <row r="193" spans="1:5" x14ac:dyDescent="0.2">
      <c r="A193" s="14" t="s">
        <v>247</v>
      </c>
      <c r="B193" s="26">
        <v>2.3524733332999999</v>
      </c>
      <c r="C193" s="12">
        <v>3.4038369728000002</v>
      </c>
      <c r="D193" s="12">
        <f t="shared" si="4"/>
        <v>3.4520521526875623</v>
      </c>
      <c r="E193">
        <f>MAX('Gasoline-M'!E497:E499)</f>
        <v>0</v>
      </c>
    </row>
    <row r="194" spans="1:5" x14ac:dyDescent="0.2">
      <c r="A194" s="14" t="s">
        <v>248</v>
      </c>
      <c r="B194" s="26">
        <v>2.3700999999999999</v>
      </c>
      <c r="C194" s="12">
        <v>3.6750382478999999</v>
      </c>
      <c r="D194" s="12">
        <f t="shared" si="4"/>
        <v>3.699376208466659</v>
      </c>
      <c r="E194">
        <f>MAX('Gasoline-M'!E500:E502)</f>
        <v>0</v>
      </c>
    </row>
    <row r="195" spans="1:5" x14ac:dyDescent="0.2">
      <c r="A195" s="14" t="s">
        <v>249</v>
      </c>
      <c r="B195" s="26">
        <v>2.3785420247000002</v>
      </c>
      <c r="C195" s="12">
        <v>3.5041915341999998</v>
      </c>
      <c r="D195" s="12">
        <f t="shared" si="4"/>
        <v>3.5148784670233799</v>
      </c>
      <c r="E195">
        <f>MAX('Gasoline-M'!E503:E505)</f>
        <v>0</v>
      </c>
    </row>
    <row r="196" spans="1:5" x14ac:dyDescent="0.2">
      <c r="A196" s="14" t="s">
        <v>250</v>
      </c>
      <c r="B196" s="26">
        <v>2.3892600000000002</v>
      </c>
      <c r="C196" s="12">
        <v>3.2263453647999998</v>
      </c>
      <c r="D196" s="12">
        <f t="shared" si="4"/>
        <v>3.2216677406219416</v>
      </c>
      <c r="E196">
        <f>MAX('Gasoline-M'!E506:E508)</f>
        <v>1</v>
      </c>
    </row>
    <row r="197" spans="1:5" x14ac:dyDescent="0.2">
      <c r="A197" s="14" t="s">
        <v>251</v>
      </c>
      <c r="B197" s="26">
        <v>2.399864</v>
      </c>
      <c r="C197" s="12">
        <v>3.2663054144000001</v>
      </c>
      <c r="D197" s="12">
        <f t="shared" si="3"/>
        <v>3.2471583358281397</v>
      </c>
      <c r="E197">
        <f>MAX('Gasoline-M'!E509:E511)</f>
        <v>1</v>
      </c>
    </row>
    <row r="198" spans="1:5" x14ac:dyDescent="0.2">
      <c r="A198" s="14" t="s">
        <v>252</v>
      </c>
      <c r="B198" s="26">
        <v>2.4090076667</v>
      </c>
      <c r="C198" s="12">
        <v>3.5155303196999999</v>
      </c>
      <c r="D198" s="12">
        <f t="shared" si="3"/>
        <v>3.4816569040265648</v>
      </c>
      <c r="E198">
        <f>MAX('Gasoline-M'!E512:E514)</f>
        <v>1</v>
      </c>
    </row>
    <row r="199" spans="1:5" x14ac:dyDescent="0.2">
      <c r="A199" s="14" t="s">
        <v>253</v>
      </c>
      <c r="B199" s="26">
        <v>2.4185743333</v>
      </c>
      <c r="C199" s="12">
        <v>3.4691124487999998</v>
      </c>
      <c r="D199" s="12">
        <f t="shared" si="3"/>
        <v>3.4220964350532599</v>
      </c>
      <c r="E199">
        <f>MAX('Gasoline-M'!E515:E517)</f>
        <v>1</v>
      </c>
    </row>
    <row r="200" spans="1:5" x14ac:dyDescent="0.2">
      <c r="A200" s="14" t="s">
        <v>254</v>
      </c>
      <c r="B200" s="26">
        <v>2.4284150000000002</v>
      </c>
      <c r="C200" s="12">
        <v>3.2558406304999998</v>
      </c>
      <c r="D200" s="12">
        <f t="shared" si="3"/>
        <v>3.1987002027595683</v>
      </c>
      <c r="E200">
        <f>MAX('Gasoline-M'!E518:E520)</f>
        <v>1</v>
      </c>
    </row>
    <row r="201" spans="1:5" x14ac:dyDescent="0.2">
      <c r="A201" s="15" t="str">
        <f>"Base CPI ("&amp;TEXT('Notes and Sources'!$G$7,"m/yyyy")&amp;")"</f>
        <v>Base CPI (10/2014)</v>
      </c>
      <c r="B201" s="28">
        <v>2.385796</v>
      </c>
      <c r="C201" s="16"/>
      <c r="D201" s="16"/>
      <c r="E201" s="20"/>
    </row>
    <row r="202" spans="1:5" x14ac:dyDescent="0.2">
      <c r="A202" s="41" t="str">
        <f>A1&amp;" "&amp;TEXT(C1,"Mmmm yyyy")</f>
        <v>EIA Short-Term Energy Outlook, October 2014</v>
      </c>
      <c r="B202" s="41"/>
      <c r="C202" s="41"/>
      <c r="D202" s="41"/>
      <c r="E202" s="41"/>
    </row>
    <row r="203" spans="1:5" x14ac:dyDescent="0.2">
      <c r="A203" s="36" t="s">
        <v>184</v>
      </c>
      <c r="B203" s="36"/>
      <c r="C203" s="36"/>
      <c r="D203" s="36"/>
      <c r="E203" s="36"/>
    </row>
    <row r="204" spans="1:5" x14ac:dyDescent="0.2">
      <c r="A204" s="34" t="str">
        <f>"Real Price ("&amp;TEXT($C$1,"mmm yyyy")&amp;" $)"</f>
        <v>Real Price (Oct 2014 $)</v>
      </c>
      <c r="B204" s="34"/>
      <c r="C204" s="34"/>
      <c r="D204" s="34"/>
      <c r="E204" s="34"/>
    </row>
    <row r="205" spans="1:5" x14ac:dyDescent="0.2">
      <c r="A205" s="37" t="s">
        <v>167</v>
      </c>
      <c r="B205" s="37"/>
      <c r="C205" s="37"/>
      <c r="D205" s="37"/>
      <c r="E205" s="37"/>
    </row>
  </sheetData>
  <mergeCells count="6">
    <mergeCell ref="A205:E205"/>
    <mergeCell ref="C39:D39"/>
    <mergeCell ref="A1:B1"/>
    <mergeCell ref="C1:D1"/>
    <mergeCell ref="A202:E202"/>
    <mergeCell ref="A203:E203"/>
  </mergeCells>
  <phoneticPr fontId="3" type="noConversion"/>
  <conditionalFormatting sqref="B181:D182 B185:D186 B189:D190 B193:D200">
    <cfRule type="expression" dxfId="34" priority="1" stopIfTrue="1">
      <formula>$E181=1</formula>
    </cfRule>
  </conditionalFormatting>
  <conditionalFormatting sqref="B183:D184 B187:D188">
    <cfRule type="expression" dxfId="33" priority="2" stopIfTrue="1">
      <formula>#REF!=1</formula>
    </cfRule>
  </conditionalFormatting>
  <conditionalFormatting sqref="B191:D192">
    <cfRule type="expression" dxfId="32" priority="6" stopIfTrue="1">
      <formula>#REF!=1</formula>
    </cfRule>
  </conditionalFormatting>
  <hyperlinks>
    <hyperlink ref="A3" location="Contents!B4" display="Return to Contents"/>
    <hyperlink ref="A20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5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39" t="s">
        <v>168</v>
      </c>
      <c r="B1" s="39"/>
      <c r="C1" s="40">
        <f>'Notes and Sources'!$G$7</f>
        <v>41919</v>
      </c>
      <c r="D1" s="40"/>
    </row>
    <row r="2" spans="1:4" ht="15.75" x14ac:dyDescent="0.25">
      <c r="A2" s="11" t="s">
        <v>222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8" t="s">
        <v>171</v>
      </c>
      <c r="D39" s="38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27760</v>
      </c>
      <c r="B41" s="26">
        <v>0.55800000000000005</v>
      </c>
      <c r="C41" s="12">
        <v>0.60499999999999998</v>
      </c>
      <c r="D41" s="12">
        <f t="shared" ref="D41:D52" si="0">C41*$B$521/B41</f>
        <v>2.5867501433691755</v>
      </c>
    </row>
    <row r="42" spans="1:4" x14ac:dyDescent="0.2">
      <c r="A42" s="13">
        <v>27791</v>
      </c>
      <c r="B42" s="26">
        <v>0.55900000000000005</v>
      </c>
      <c r="C42" s="12">
        <v>0.6</v>
      </c>
      <c r="D42" s="12">
        <f t="shared" si="0"/>
        <v>2.5607828264758496</v>
      </c>
    </row>
    <row r="43" spans="1:4" x14ac:dyDescent="0.2">
      <c r="A43" s="13">
        <v>27820</v>
      </c>
      <c r="B43" s="26">
        <v>0.56000000000000005</v>
      </c>
      <c r="C43" s="12">
        <v>0.59399999999999997</v>
      </c>
      <c r="D43" s="12">
        <f t="shared" si="0"/>
        <v>2.5306479</v>
      </c>
    </row>
    <row r="44" spans="1:4" x14ac:dyDescent="0.2">
      <c r="A44" s="13">
        <v>27851</v>
      </c>
      <c r="B44" s="26">
        <v>0.56100000000000005</v>
      </c>
      <c r="C44" s="12">
        <v>0.59199999999999997</v>
      </c>
      <c r="D44" s="12">
        <f t="shared" si="0"/>
        <v>2.5176314295900175</v>
      </c>
    </row>
    <row r="45" spans="1:4" x14ac:dyDescent="0.2">
      <c r="A45" s="13">
        <v>27881</v>
      </c>
      <c r="B45" s="26">
        <v>0.56399999999999995</v>
      </c>
      <c r="C45" s="12">
        <v>0.6</v>
      </c>
      <c r="D45" s="12">
        <f t="shared" si="0"/>
        <v>2.53808085106383</v>
      </c>
    </row>
    <row r="46" spans="1:4" x14ac:dyDescent="0.2">
      <c r="A46" s="13">
        <v>27912</v>
      </c>
      <c r="B46" s="26">
        <v>0.56699999999999995</v>
      </c>
      <c r="C46" s="12">
        <v>0.61599999999999999</v>
      </c>
      <c r="D46" s="12">
        <f t="shared" si="0"/>
        <v>2.591975901234568</v>
      </c>
    </row>
    <row r="47" spans="1:4" x14ac:dyDescent="0.2">
      <c r="A47" s="13">
        <v>27942</v>
      </c>
      <c r="B47" s="26">
        <v>0.56999999999999995</v>
      </c>
      <c r="C47" s="12">
        <v>0.623</v>
      </c>
      <c r="D47" s="12">
        <f t="shared" si="0"/>
        <v>2.6076331719298245</v>
      </c>
    </row>
    <row r="48" spans="1:4" x14ac:dyDescent="0.2">
      <c r="A48" s="13">
        <v>27973</v>
      </c>
      <c r="B48" s="26">
        <v>0.57299999999999995</v>
      </c>
      <c r="C48" s="12">
        <v>0.628</v>
      </c>
      <c r="D48" s="12">
        <f t="shared" si="0"/>
        <v>2.6147991064572431</v>
      </c>
    </row>
    <row r="49" spans="1:4" x14ac:dyDescent="0.2">
      <c r="A49" s="13">
        <v>28004</v>
      </c>
      <c r="B49" s="26">
        <v>0.57599999999999996</v>
      </c>
      <c r="C49" s="12">
        <v>0.63</v>
      </c>
      <c r="D49" s="12">
        <f t="shared" si="0"/>
        <v>2.6094643750000004</v>
      </c>
    </row>
    <row r="50" spans="1:4" x14ac:dyDescent="0.2">
      <c r="A50" s="13">
        <v>28034</v>
      </c>
      <c r="B50" s="26">
        <v>0.57899999999999996</v>
      </c>
      <c r="C50" s="12">
        <v>0.629</v>
      </c>
      <c r="D50" s="12">
        <f t="shared" si="0"/>
        <v>2.591823288428325</v>
      </c>
    </row>
    <row r="51" spans="1:4" x14ac:dyDescent="0.2">
      <c r="A51" s="13">
        <v>28065</v>
      </c>
      <c r="B51" s="26">
        <v>0.58099999999999996</v>
      </c>
      <c r="C51" s="12">
        <v>0.629</v>
      </c>
      <c r="D51" s="12">
        <f t="shared" si="0"/>
        <v>2.5829013493975905</v>
      </c>
    </row>
    <row r="52" spans="1:4" x14ac:dyDescent="0.2">
      <c r="A52" s="13">
        <v>28095</v>
      </c>
      <c r="B52" s="26">
        <v>0.58399999999999996</v>
      </c>
      <c r="C52" s="12">
        <v>0.626</v>
      </c>
      <c r="D52" s="12">
        <f t="shared" si="0"/>
        <v>2.5573772191780826</v>
      </c>
    </row>
    <row r="53" spans="1:4" x14ac:dyDescent="0.2">
      <c r="A53" s="13">
        <v>28126</v>
      </c>
      <c r="B53" s="26">
        <v>0.58699999999999997</v>
      </c>
      <c r="C53" s="12">
        <v>0.627</v>
      </c>
      <c r="D53" s="12">
        <f t="shared" ref="D53:D64" si="1">C53*$B$521/B53</f>
        <v>2.5483715366269171</v>
      </c>
    </row>
    <row r="54" spans="1:4" x14ac:dyDescent="0.2">
      <c r="A54" s="13">
        <v>28157</v>
      </c>
      <c r="B54" s="26">
        <v>0.59299999999999997</v>
      </c>
      <c r="C54" s="12">
        <v>0.63700000000000001</v>
      </c>
      <c r="D54" s="12">
        <f t="shared" si="1"/>
        <v>2.5628196492411468</v>
      </c>
    </row>
    <row r="55" spans="1:4" x14ac:dyDescent="0.2">
      <c r="A55" s="13">
        <v>28185</v>
      </c>
      <c r="B55" s="26">
        <v>0.59599999999999997</v>
      </c>
      <c r="C55" s="12">
        <v>0.64300000000000002</v>
      </c>
      <c r="D55" s="12">
        <f t="shared" si="1"/>
        <v>2.5739376308724835</v>
      </c>
    </row>
    <row r="56" spans="1:4" x14ac:dyDescent="0.2">
      <c r="A56" s="13">
        <v>28216</v>
      </c>
      <c r="B56" s="26">
        <v>0.6</v>
      </c>
      <c r="C56" s="12">
        <v>0.65100000000000002</v>
      </c>
      <c r="D56" s="12">
        <f t="shared" si="1"/>
        <v>2.5885886600000001</v>
      </c>
    </row>
    <row r="57" spans="1:4" x14ac:dyDescent="0.2">
      <c r="A57" s="13">
        <v>28246</v>
      </c>
      <c r="B57" s="26">
        <v>0.60199999999999998</v>
      </c>
      <c r="C57" s="12">
        <v>0.65900000000000003</v>
      </c>
      <c r="D57" s="12">
        <f t="shared" si="1"/>
        <v>2.6116936279069773</v>
      </c>
    </row>
    <row r="58" spans="1:4" x14ac:dyDescent="0.2">
      <c r="A58" s="13">
        <v>28277</v>
      </c>
      <c r="B58" s="26">
        <v>0.60499999999999998</v>
      </c>
      <c r="C58" s="12">
        <v>0.66500000000000004</v>
      </c>
      <c r="D58" s="12">
        <f t="shared" si="1"/>
        <v>2.6224038677685955</v>
      </c>
    </row>
    <row r="59" spans="1:4" x14ac:dyDescent="0.2">
      <c r="A59" s="13">
        <v>28307</v>
      </c>
      <c r="B59" s="26">
        <v>0.60799999999999998</v>
      </c>
      <c r="C59" s="12">
        <v>0.66700000000000004</v>
      </c>
      <c r="D59" s="12">
        <f t="shared" si="1"/>
        <v>2.6173123881578952</v>
      </c>
    </row>
    <row r="60" spans="1:4" x14ac:dyDescent="0.2">
      <c r="A60" s="13">
        <v>28338</v>
      </c>
      <c r="B60" s="26">
        <v>0.61099999999999999</v>
      </c>
      <c r="C60" s="12">
        <v>0.66700000000000004</v>
      </c>
      <c r="D60" s="12">
        <f t="shared" si="1"/>
        <v>2.6044614271685766</v>
      </c>
    </row>
    <row r="61" spans="1:4" x14ac:dyDescent="0.2">
      <c r="A61" s="13">
        <v>28369</v>
      </c>
      <c r="B61" s="26">
        <v>0.61299999999999999</v>
      </c>
      <c r="C61" s="12">
        <v>0.66600000000000004</v>
      </c>
      <c r="D61" s="12">
        <f t="shared" si="1"/>
        <v>2.5920720000000004</v>
      </c>
    </row>
    <row r="62" spans="1:4" x14ac:dyDescent="0.2">
      <c r="A62" s="13">
        <v>28399</v>
      </c>
      <c r="B62" s="26">
        <v>0.61599999999999999</v>
      </c>
      <c r="C62" s="12">
        <v>0.66500000000000004</v>
      </c>
      <c r="D62" s="12">
        <f t="shared" si="1"/>
        <v>2.5755752272727275</v>
      </c>
    </row>
    <row r="63" spans="1:4" x14ac:dyDescent="0.2">
      <c r="A63" s="13">
        <v>28430</v>
      </c>
      <c r="B63" s="26">
        <v>0.62</v>
      </c>
      <c r="C63" s="12">
        <v>0.66400000000000003</v>
      </c>
      <c r="D63" s="12">
        <f t="shared" si="1"/>
        <v>2.5551105548387101</v>
      </c>
    </row>
    <row r="64" spans="1:4" x14ac:dyDescent="0.2">
      <c r="A64" s="13">
        <v>28460</v>
      </c>
      <c r="B64" s="26">
        <v>0.623</v>
      </c>
      <c r="C64" s="12">
        <v>0.66500000000000004</v>
      </c>
      <c r="D64" s="12">
        <f t="shared" si="1"/>
        <v>2.5466361797752812</v>
      </c>
    </row>
    <row r="65" spans="1:4" x14ac:dyDescent="0.2">
      <c r="A65" s="13">
        <v>28491</v>
      </c>
      <c r="B65" s="26">
        <v>0.627</v>
      </c>
      <c r="C65" s="12">
        <v>0.64800000000000002</v>
      </c>
      <c r="D65" s="12">
        <f t="shared" ref="D65:D96" si="2">C65*$B$521/B65</f>
        <v>2.4657030430622009</v>
      </c>
    </row>
    <row r="66" spans="1:4" x14ac:dyDescent="0.2">
      <c r="A66" s="13">
        <v>28522</v>
      </c>
      <c r="B66" s="26">
        <v>0.63</v>
      </c>
      <c r="C66" s="12">
        <v>0.64700000000000002</v>
      </c>
      <c r="D66" s="12">
        <f t="shared" si="2"/>
        <v>2.4501746222222223</v>
      </c>
    </row>
    <row r="67" spans="1:4" x14ac:dyDescent="0.2">
      <c r="A67" s="13">
        <v>28550</v>
      </c>
      <c r="B67" s="26">
        <v>0.63400000000000001</v>
      </c>
      <c r="C67" s="12">
        <v>0.64700000000000002</v>
      </c>
      <c r="D67" s="12">
        <f t="shared" si="2"/>
        <v>2.4347161072555203</v>
      </c>
    </row>
    <row r="68" spans="1:4" x14ac:dyDescent="0.2">
      <c r="A68" s="13">
        <v>28581</v>
      </c>
      <c r="B68" s="26">
        <v>0.63900000000000001</v>
      </c>
      <c r="C68" s="12">
        <v>0.64900000000000002</v>
      </c>
      <c r="D68" s="12">
        <f t="shared" si="2"/>
        <v>2.423132400625978</v>
      </c>
    </row>
    <row r="69" spans="1:4" x14ac:dyDescent="0.2">
      <c r="A69" s="13">
        <v>28611</v>
      </c>
      <c r="B69" s="26">
        <v>0.64500000000000002</v>
      </c>
      <c r="C69" s="12">
        <v>0.65500000000000003</v>
      </c>
      <c r="D69" s="12">
        <f t="shared" si="2"/>
        <v>2.4227850852713178</v>
      </c>
    </row>
    <row r="70" spans="1:4" x14ac:dyDescent="0.2">
      <c r="A70" s="13">
        <v>28642</v>
      </c>
      <c r="B70" s="26">
        <v>0.65</v>
      </c>
      <c r="C70" s="12">
        <v>0.66300000000000003</v>
      </c>
      <c r="D70" s="12">
        <f t="shared" si="2"/>
        <v>2.4335119200000004</v>
      </c>
    </row>
    <row r="71" spans="1:4" x14ac:dyDescent="0.2">
      <c r="A71" s="13">
        <v>28672</v>
      </c>
      <c r="B71" s="26">
        <v>0.65500000000000003</v>
      </c>
      <c r="C71" s="12">
        <v>0.67400000000000004</v>
      </c>
      <c r="D71" s="12">
        <f t="shared" si="2"/>
        <v>2.4550022961832063</v>
      </c>
    </row>
    <row r="72" spans="1:4" x14ac:dyDescent="0.2">
      <c r="A72" s="13">
        <v>28703</v>
      </c>
      <c r="B72" s="26">
        <v>0.65900000000000003</v>
      </c>
      <c r="C72" s="12">
        <v>0.68200000000000005</v>
      </c>
      <c r="D72" s="12">
        <f t="shared" si="2"/>
        <v>2.4690635386949924</v>
      </c>
    </row>
    <row r="73" spans="1:4" x14ac:dyDescent="0.2">
      <c r="A73" s="13">
        <v>28734</v>
      </c>
      <c r="B73" s="26">
        <v>0.66500000000000004</v>
      </c>
      <c r="C73" s="12">
        <v>0.68799999999999994</v>
      </c>
      <c r="D73" s="12">
        <f t="shared" si="2"/>
        <v>2.4683122526315784</v>
      </c>
    </row>
    <row r="74" spans="1:4" x14ac:dyDescent="0.2">
      <c r="A74" s="13">
        <v>28764</v>
      </c>
      <c r="B74" s="26">
        <v>0.67100000000000004</v>
      </c>
      <c r="C74" s="12">
        <v>0.69</v>
      </c>
      <c r="D74" s="12">
        <f t="shared" si="2"/>
        <v>2.4533520715350221</v>
      </c>
    </row>
    <row r="75" spans="1:4" x14ac:dyDescent="0.2">
      <c r="A75" s="13">
        <v>28795</v>
      </c>
      <c r="B75" s="26">
        <v>0.67500000000000004</v>
      </c>
      <c r="C75" s="12">
        <v>0.69499999999999995</v>
      </c>
      <c r="D75" s="12">
        <f t="shared" si="2"/>
        <v>2.4564862518518513</v>
      </c>
    </row>
    <row r="76" spans="1:4" x14ac:dyDescent="0.2">
      <c r="A76" s="13">
        <v>28825</v>
      </c>
      <c r="B76" s="26">
        <v>0.67900000000000005</v>
      </c>
      <c r="C76" s="12">
        <v>0.70499999999999996</v>
      </c>
      <c r="D76" s="12">
        <f t="shared" si="2"/>
        <v>2.4771519587628865</v>
      </c>
    </row>
    <row r="77" spans="1:4" x14ac:dyDescent="0.2">
      <c r="A77" s="13">
        <v>28856</v>
      </c>
      <c r="B77" s="26">
        <v>0.68500000000000005</v>
      </c>
      <c r="C77" s="12">
        <v>0.71599999999999997</v>
      </c>
      <c r="D77" s="12">
        <f t="shared" si="2"/>
        <v>2.493766329927007</v>
      </c>
    </row>
    <row r="78" spans="1:4" x14ac:dyDescent="0.2">
      <c r="A78" s="13">
        <v>28887</v>
      </c>
      <c r="B78" s="26">
        <v>0.69199999999999995</v>
      </c>
      <c r="C78" s="12">
        <v>0.73</v>
      </c>
      <c r="D78" s="12">
        <f t="shared" si="2"/>
        <v>2.5168079190751445</v>
      </c>
    </row>
    <row r="79" spans="1:4" x14ac:dyDescent="0.2">
      <c r="A79" s="13">
        <v>28915</v>
      </c>
      <c r="B79" s="26">
        <v>0.69899999999999995</v>
      </c>
      <c r="C79" s="12">
        <v>0.755</v>
      </c>
      <c r="D79" s="12">
        <f t="shared" si="2"/>
        <v>2.5769327324749645</v>
      </c>
    </row>
    <row r="80" spans="1:4" x14ac:dyDescent="0.2">
      <c r="A80" s="13">
        <v>28946</v>
      </c>
      <c r="B80" s="26">
        <v>0.70599999999999996</v>
      </c>
      <c r="C80" s="12">
        <v>0.80200000000000005</v>
      </c>
      <c r="D80" s="12">
        <f t="shared" si="2"/>
        <v>2.7102101869688391</v>
      </c>
    </row>
    <row r="81" spans="1:4" x14ac:dyDescent="0.2">
      <c r="A81" s="13">
        <v>28976</v>
      </c>
      <c r="B81" s="26">
        <v>0.71399999999999997</v>
      </c>
      <c r="C81" s="12">
        <v>0.84399999999999997</v>
      </c>
      <c r="D81" s="12">
        <f t="shared" si="2"/>
        <v>2.8201846274509803</v>
      </c>
    </row>
    <row r="82" spans="1:4" x14ac:dyDescent="0.2">
      <c r="A82" s="13">
        <v>29007</v>
      </c>
      <c r="B82" s="26">
        <v>0.72199999999999998</v>
      </c>
      <c r="C82" s="12">
        <v>0.90100000000000002</v>
      </c>
      <c r="D82" s="12">
        <f t="shared" si="2"/>
        <v>2.9772883601108036</v>
      </c>
    </row>
    <row r="83" spans="1:4" x14ac:dyDescent="0.2">
      <c r="A83" s="13">
        <v>29037</v>
      </c>
      <c r="B83" s="26">
        <v>0.73</v>
      </c>
      <c r="C83" s="12">
        <v>0.94899999999999995</v>
      </c>
      <c r="D83" s="12">
        <f t="shared" si="2"/>
        <v>3.1015347999999996</v>
      </c>
    </row>
    <row r="84" spans="1:4" x14ac:dyDescent="0.2">
      <c r="A84" s="13">
        <v>29068</v>
      </c>
      <c r="B84" s="26">
        <v>0.73699999999999999</v>
      </c>
      <c r="C84" s="12">
        <v>0.98799999999999999</v>
      </c>
      <c r="D84" s="12">
        <f t="shared" si="2"/>
        <v>3.1983262523744913</v>
      </c>
    </row>
    <row r="85" spans="1:4" x14ac:dyDescent="0.2">
      <c r="A85" s="13">
        <v>29099</v>
      </c>
      <c r="B85" s="26">
        <v>0.74399999999999999</v>
      </c>
      <c r="C85" s="12">
        <v>1.02</v>
      </c>
      <c r="D85" s="12">
        <f t="shared" si="2"/>
        <v>3.2708493548387096</v>
      </c>
    </row>
    <row r="86" spans="1:4" x14ac:dyDescent="0.2">
      <c r="A86" s="13">
        <v>29129</v>
      </c>
      <c r="B86" s="26">
        <v>0.752</v>
      </c>
      <c r="C86" s="12">
        <v>1.028</v>
      </c>
      <c r="D86" s="12">
        <f t="shared" si="2"/>
        <v>3.2614338936170211</v>
      </c>
    </row>
    <row r="87" spans="1:4" x14ac:dyDescent="0.2">
      <c r="A87" s="13">
        <v>29160</v>
      </c>
      <c r="B87" s="26">
        <v>0.76</v>
      </c>
      <c r="C87" s="12">
        <v>1.0409999999999999</v>
      </c>
      <c r="D87" s="12">
        <f t="shared" si="2"/>
        <v>3.267912678947368</v>
      </c>
    </row>
    <row r="88" spans="1:4" x14ac:dyDescent="0.2">
      <c r="A88" s="13">
        <v>29190</v>
      </c>
      <c r="B88" s="26">
        <v>0.76900000000000002</v>
      </c>
      <c r="C88" s="12">
        <v>1.0649999999999999</v>
      </c>
      <c r="D88" s="12">
        <f t="shared" si="2"/>
        <v>3.3041257997399214</v>
      </c>
    </row>
    <row r="89" spans="1:4" x14ac:dyDescent="0.2">
      <c r="A89" s="13">
        <v>29221</v>
      </c>
      <c r="B89" s="26">
        <v>0.78</v>
      </c>
      <c r="C89" s="12">
        <v>1.131</v>
      </c>
      <c r="D89" s="12">
        <f t="shared" si="2"/>
        <v>3.4594041999999998</v>
      </c>
    </row>
    <row r="90" spans="1:4" x14ac:dyDescent="0.2">
      <c r="A90" s="13">
        <v>29252</v>
      </c>
      <c r="B90" s="26">
        <v>0.79</v>
      </c>
      <c r="C90" s="12">
        <v>1.2070000000000001</v>
      </c>
      <c r="D90" s="12">
        <f t="shared" si="2"/>
        <v>3.6451338886075946</v>
      </c>
    </row>
    <row r="91" spans="1:4" x14ac:dyDescent="0.2">
      <c r="A91" s="13">
        <v>29281</v>
      </c>
      <c r="B91" s="26">
        <v>0.80100000000000005</v>
      </c>
      <c r="C91" s="12">
        <v>1.252</v>
      </c>
      <c r="D91" s="12">
        <f t="shared" si="2"/>
        <v>3.7291093533083646</v>
      </c>
    </row>
    <row r="92" spans="1:4" x14ac:dyDescent="0.2">
      <c r="A92" s="13">
        <v>29312</v>
      </c>
      <c r="B92" s="26">
        <v>0.80900000000000005</v>
      </c>
      <c r="C92" s="12">
        <v>1.264</v>
      </c>
      <c r="D92" s="12">
        <f t="shared" si="2"/>
        <v>3.7276219332509273</v>
      </c>
    </row>
    <row r="93" spans="1:4" x14ac:dyDescent="0.2">
      <c r="A93" s="13">
        <v>29342</v>
      </c>
      <c r="B93" s="26">
        <v>0.81699999999999995</v>
      </c>
      <c r="C93" s="12">
        <v>1.266</v>
      </c>
      <c r="D93" s="12">
        <f t="shared" si="2"/>
        <v>3.6969617331701352</v>
      </c>
    </row>
    <row r="94" spans="1:4" x14ac:dyDescent="0.2">
      <c r="A94" s="13">
        <v>29373</v>
      </c>
      <c r="B94" s="26">
        <v>0.82499999999999996</v>
      </c>
      <c r="C94" s="12">
        <v>1.2689999999999999</v>
      </c>
      <c r="D94" s="12">
        <f t="shared" si="2"/>
        <v>3.6697880290909088</v>
      </c>
    </row>
    <row r="95" spans="1:4" x14ac:dyDescent="0.2">
      <c r="A95" s="13">
        <v>29403</v>
      </c>
      <c r="B95" s="26">
        <v>0.82599999999999996</v>
      </c>
      <c r="C95" s="12">
        <v>1.2709999999999999</v>
      </c>
      <c r="D95" s="12">
        <f t="shared" si="2"/>
        <v>3.6711219322033899</v>
      </c>
    </row>
    <row r="96" spans="1:4" x14ac:dyDescent="0.2">
      <c r="A96" s="13">
        <v>29434</v>
      </c>
      <c r="B96" s="26">
        <v>0.83199999999999996</v>
      </c>
      <c r="C96" s="12">
        <v>1.2669999999999999</v>
      </c>
      <c r="D96" s="12">
        <f t="shared" si="2"/>
        <v>3.6331773221153845</v>
      </c>
    </row>
    <row r="97" spans="1:4" x14ac:dyDescent="0.2">
      <c r="A97" s="13">
        <v>29465</v>
      </c>
      <c r="B97" s="26">
        <v>0.83899999999999997</v>
      </c>
      <c r="C97" s="12">
        <v>1.2569999999999999</v>
      </c>
      <c r="D97" s="12">
        <f t="shared" ref="D97:D117" si="3">C97*$B$521/B97</f>
        <v>3.574428572109654</v>
      </c>
    </row>
    <row r="98" spans="1:4" x14ac:dyDescent="0.2">
      <c r="A98" s="13">
        <v>29495</v>
      </c>
      <c r="B98" s="26">
        <v>0.84699999999999998</v>
      </c>
      <c r="C98" s="12">
        <v>1.25</v>
      </c>
      <c r="D98" s="12">
        <f t="shared" si="3"/>
        <v>3.5209504132231402</v>
      </c>
    </row>
    <row r="99" spans="1:4" x14ac:dyDescent="0.2">
      <c r="A99" s="13">
        <v>29526</v>
      </c>
      <c r="B99" s="26">
        <v>0.85599999999999998</v>
      </c>
      <c r="C99" s="12">
        <v>1.25</v>
      </c>
      <c r="D99" s="12">
        <f t="shared" si="3"/>
        <v>3.483931074766355</v>
      </c>
    </row>
    <row r="100" spans="1:4" x14ac:dyDescent="0.2">
      <c r="A100" s="13">
        <v>29556</v>
      </c>
      <c r="B100" s="26">
        <v>0.86399999999999999</v>
      </c>
      <c r="C100" s="12">
        <v>1.258</v>
      </c>
      <c r="D100" s="12">
        <f t="shared" si="3"/>
        <v>3.4737631574074075</v>
      </c>
    </row>
    <row r="101" spans="1:4" x14ac:dyDescent="0.2">
      <c r="A101" s="13">
        <v>29587</v>
      </c>
      <c r="B101" s="26">
        <v>0.872</v>
      </c>
      <c r="C101" s="12">
        <v>1.298</v>
      </c>
      <c r="D101" s="12">
        <f t="shared" si="3"/>
        <v>3.5513339541284403</v>
      </c>
    </row>
    <row r="102" spans="1:4" x14ac:dyDescent="0.2">
      <c r="A102" s="13">
        <v>29618</v>
      </c>
      <c r="B102" s="26">
        <v>0.88</v>
      </c>
      <c r="C102" s="12">
        <v>1.3819999999999999</v>
      </c>
      <c r="D102" s="12">
        <f t="shared" si="3"/>
        <v>3.7467841727272724</v>
      </c>
    </row>
    <row r="103" spans="1:4" x14ac:dyDescent="0.2">
      <c r="A103" s="13">
        <v>29646</v>
      </c>
      <c r="B103" s="26">
        <v>0.88600000000000001</v>
      </c>
      <c r="C103" s="12">
        <v>1.417</v>
      </c>
      <c r="D103" s="12">
        <f t="shared" si="3"/>
        <v>3.8156579367945822</v>
      </c>
    </row>
    <row r="104" spans="1:4" x14ac:dyDescent="0.2">
      <c r="A104" s="13">
        <v>29677</v>
      </c>
      <c r="B104" s="26">
        <v>0.89100000000000001</v>
      </c>
      <c r="C104" s="12">
        <v>1.4119999999999999</v>
      </c>
      <c r="D104" s="12">
        <f t="shared" si="3"/>
        <v>3.7808574096520764</v>
      </c>
    </row>
    <row r="105" spans="1:4" x14ac:dyDescent="0.2">
      <c r="A105" s="13">
        <v>29707</v>
      </c>
      <c r="B105" s="26">
        <v>0.89700000000000002</v>
      </c>
      <c r="C105" s="12">
        <v>1.4</v>
      </c>
      <c r="D105" s="12">
        <f t="shared" si="3"/>
        <v>3.7236503901895204</v>
      </c>
    </row>
    <row r="106" spans="1:4" x14ac:dyDescent="0.2">
      <c r="A106" s="13">
        <v>29738</v>
      </c>
      <c r="B106" s="26">
        <v>0.90500000000000003</v>
      </c>
      <c r="C106" s="12">
        <v>1.391</v>
      </c>
      <c r="D106" s="12">
        <f t="shared" si="3"/>
        <v>3.6670079955801103</v>
      </c>
    </row>
    <row r="107" spans="1:4" x14ac:dyDescent="0.2">
      <c r="A107" s="13">
        <v>29768</v>
      </c>
      <c r="B107" s="26">
        <v>0.91500000000000004</v>
      </c>
      <c r="C107" s="12">
        <v>1.3819999999999999</v>
      </c>
      <c r="D107" s="12">
        <f t="shared" si="3"/>
        <v>3.6034645595628412</v>
      </c>
    </row>
    <row r="108" spans="1:4" x14ac:dyDescent="0.2">
      <c r="A108" s="13">
        <v>29799</v>
      </c>
      <c r="B108" s="26">
        <v>0.92200000000000004</v>
      </c>
      <c r="C108" s="12">
        <v>1.3759999999999999</v>
      </c>
      <c r="D108" s="12">
        <f t="shared" si="3"/>
        <v>3.5605805813449019</v>
      </c>
    </row>
    <row r="109" spans="1:4" x14ac:dyDescent="0.2">
      <c r="A109" s="13">
        <v>29830</v>
      </c>
      <c r="B109" s="26">
        <v>0.93100000000000005</v>
      </c>
      <c r="C109" s="12">
        <v>1.3759999999999999</v>
      </c>
      <c r="D109" s="12">
        <f t="shared" si="3"/>
        <v>3.5261603609022552</v>
      </c>
    </row>
    <row r="110" spans="1:4" x14ac:dyDescent="0.2">
      <c r="A110" s="13">
        <v>29860</v>
      </c>
      <c r="B110" s="26">
        <v>0.93400000000000005</v>
      </c>
      <c r="C110" s="12">
        <v>1.371</v>
      </c>
      <c r="D110" s="12">
        <f t="shared" si="3"/>
        <v>3.5020624368308351</v>
      </c>
    </row>
    <row r="111" spans="1:4" x14ac:dyDescent="0.2">
      <c r="A111" s="13">
        <v>29891</v>
      </c>
      <c r="B111" s="26">
        <v>0.93799999999999994</v>
      </c>
      <c r="C111" s="12">
        <v>1.369</v>
      </c>
      <c r="D111" s="12">
        <f t="shared" si="3"/>
        <v>3.48204128358209</v>
      </c>
    </row>
    <row r="112" spans="1:4" x14ac:dyDescent="0.2">
      <c r="A112" s="13">
        <v>29921</v>
      </c>
      <c r="B112" s="26">
        <v>0.94099999999999995</v>
      </c>
      <c r="C112" s="12">
        <v>1.365</v>
      </c>
      <c r="D112" s="12">
        <f t="shared" si="3"/>
        <v>3.4607986609989378</v>
      </c>
    </row>
    <row r="113" spans="1:4" x14ac:dyDescent="0.2">
      <c r="A113" s="13">
        <v>29952</v>
      </c>
      <c r="B113" s="26">
        <v>0.94399999999999995</v>
      </c>
      <c r="C113" s="12">
        <v>1.3125599999999999</v>
      </c>
      <c r="D113" s="12">
        <f t="shared" si="3"/>
        <v>3.3172673705084748</v>
      </c>
    </row>
    <row r="114" spans="1:4" x14ac:dyDescent="0.2">
      <c r="A114" s="13">
        <v>29983</v>
      </c>
      <c r="B114" s="26">
        <v>0.94699999999999995</v>
      </c>
      <c r="C114" s="12">
        <v>1.29098</v>
      </c>
      <c r="D114" s="12">
        <f t="shared" si="3"/>
        <v>3.2523916790707501</v>
      </c>
    </row>
    <row r="115" spans="1:4" x14ac:dyDescent="0.2">
      <c r="A115" s="13">
        <v>30011</v>
      </c>
      <c r="B115" s="26">
        <v>0.94699999999999995</v>
      </c>
      <c r="C115" s="12">
        <v>1.24797</v>
      </c>
      <c r="D115" s="12">
        <f t="shared" si="3"/>
        <v>3.1440357276874344</v>
      </c>
    </row>
    <row r="116" spans="1:4" x14ac:dyDescent="0.2">
      <c r="A116" s="13">
        <v>30042</v>
      </c>
      <c r="B116" s="26">
        <v>0.95</v>
      </c>
      <c r="C116" s="12">
        <v>1.1973199999999999</v>
      </c>
      <c r="D116" s="12">
        <f t="shared" si="3"/>
        <v>3.0069065965473687</v>
      </c>
    </row>
    <row r="117" spans="1:4" x14ac:dyDescent="0.2">
      <c r="A117" s="13">
        <v>30072</v>
      </c>
      <c r="B117" s="26">
        <v>0.95899999999999996</v>
      </c>
      <c r="C117" s="12">
        <v>1.2080900000000001</v>
      </c>
      <c r="D117" s="12">
        <f t="shared" si="3"/>
        <v>3.0054810110948909</v>
      </c>
    </row>
    <row r="118" spans="1:4" x14ac:dyDescent="0.2">
      <c r="A118" s="13">
        <v>30103</v>
      </c>
      <c r="B118" s="26">
        <v>0.97</v>
      </c>
      <c r="C118" s="12">
        <v>1.2765599999999999</v>
      </c>
      <c r="D118" s="12">
        <f t="shared" ref="D118:D181" si="4">C118*$B$521/B118</f>
        <v>3.1398059193402061</v>
      </c>
    </row>
    <row r="119" spans="1:4" x14ac:dyDescent="0.2">
      <c r="A119" s="13">
        <v>30133</v>
      </c>
      <c r="B119" s="26">
        <v>0.97499999999999998</v>
      </c>
      <c r="C119" s="12">
        <v>1.29593</v>
      </c>
      <c r="D119" s="12">
        <f t="shared" si="4"/>
        <v>3.1711021643897439</v>
      </c>
    </row>
    <row r="120" spans="1:4" x14ac:dyDescent="0.2">
      <c r="A120" s="13">
        <v>30164</v>
      </c>
      <c r="B120" s="26">
        <v>0.97699999999999998</v>
      </c>
      <c r="C120" s="12">
        <v>1.2895700000000001</v>
      </c>
      <c r="D120" s="12">
        <f t="shared" si="4"/>
        <v>3.1490797827226205</v>
      </c>
    </row>
    <row r="121" spans="1:4" x14ac:dyDescent="0.2">
      <c r="A121" s="13">
        <v>30195</v>
      </c>
      <c r="B121" s="26">
        <v>0.97699999999999998</v>
      </c>
      <c r="C121" s="12">
        <v>1.2700199999999999</v>
      </c>
      <c r="D121" s="12">
        <f t="shared" si="4"/>
        <v>3.101339443111566</v>
      </c>
    </row>
    <row r="122" spans="1:4" x14ac:dyDescent="0.2">
      <c r="A122" s="13">
        <v>30225</v>
      </c>
      <c r="B122" s="26">
        <v>0.98099999999999998</v>
      </c>
      <c r="C122" s="12">
        <v>1.25759</v>
      </c>
      <c r="D122" s="12">
        <f t="shared" si="4"/>
        <v>3.0584640077879715</v>
      </c>
    </row>
    <row r="123" spans="1:4" x14ac:dyDescent="0.2">
      <c r="A123" s="13">
        <v>30256</v>
      </c>
      <c r="B123" s="26">
        <v>0.98</v>
      </c>
      <c r="C123" s="12">
        <v>1.2421500000000001</v>
      </c>
      <c r="D123" s="12">
        <f t="shared" si="4"/>
        <v>3.0239964300000004</v>
      </c>
    </row>
    <row r="124" spans="1:4" x14ac:dyDescent="0.2">
      <c r="A124" s="13">
        <v>30286</v>
      </c>
      <c r="B124" s="26">
        <v>0.97699999999999998</v>
      </c>
      <c r="C124" s="12">
        <v>1.21353</v>
      </c>
      <c r="D124" s="12">
        <f t="shared" si="4"/>
        <v>2.9633930602661209</v>
      </c>
    </row>
    <row r="125" spans="1:4" x14ac:dyDescent="0.2">
      <c r="A125" s="13">
        <v>30317</v>
      </c>
      <c r="B125" s="26">
        <v>0.97899999999999998</v>
      </c>
      <c r="C125" s="12">
        <v>1.1848000000000001</v>
      </c>
      <c r="D125" s="12">
        <f t="shared" si="4"/>
        <v>2.8873249242083761</v>
      </c>
    </row>
    <row r="126" spans="1:4" x14ac:dyDescent="0.2">
      <c r="A126" s="13">
        <v>30348</v>
      </c>
      <c r="B126" s="26">
        <v>0.98</v>
      </c>
      <c r="C126" s="12">
        <v>1.1442600000000001</v>
      </c>
      <c r="D126" s="12">
        <f t="shared" si="4"/>
        <v>2.7856846234285713</v>
      </c>
    </row>
    <row r="127" spans="1:4" x14ac:dyDescent="0.2">
      <c r="A127" s="13">
        <v>30376</v>
      </c>
      <c r="B127" s="26">
        <v>0.98099999999999998</v>
      </c>
      <c r="C127" s="12">
        <v>1.11622</v>
      </c>
      <c r="D127" s="12">
        <f t="shared" si="4"/>
        <v>2.7146515913557594</v>
      </c>
    </row>
    <row r="128" spans="1:4" x14ac:dyDescent="0.2">
      <c r="A128" s="13">
        <v>30407</v>
      </c>
      <c r="B128" s="26">
        <v>0.98799999999999999</v>
      </c>
      <c r="C128" s="12">
        <v>1.1873400000000001</v>
      </c>
      <c r="D128" s="12">
        <f t="shared" si="4"/>
        <v>2.8671569055060728</v>
      </c>
    </row>
    <row r="129" spans="1:4" x14ac:dyDescent="0.2">
      <c r="A129" s="13">
        <v>30437</v>
      </c>
      <c r="B129" s="26">
        <v>0.99199999999999999</v>
      </c>
      <c r="C129" s="12">
        <v>1.2300500000000001</v>
      </c>
      <c r="D129" s="12">
        <f t="shared" si="4"/>
        <v>2.9583148889112905</v>
      </c>
    </row>
    <row r="130" spans="1:4" x14ac:dyDescent="0.2">
      <c r="A130" s="13">
        <v>30468</v>
      </c>
      <c r="B130" s="26">
        <v>0.99399999999999999</v>
      </c>
      <c r="C130" s="12">
        <v>1.2446200000000001</v>
      </c>
      <c r="D130" s="12">
        <f t="shared" si="4"/>
        <v>2.987333418028169</v>
      </c>
    </row>
    <row r="131" spans="1:4" x14ac:dyDescent="0.2">
      <c r="A131" s="13">
        <v>30498</v>
      </c>
      <c r="B131" s="26">
        <v>0.998</v>
      </c>
      <c r="C131" s="12">
        <v>1.25302</v>
      </c>
      <c r="D131" s="12">
        <f t="shared" si="4"/>
        <v>2.9954409858917836</v>
      </c>
    </row>
    <row r="132" spans="1:4" x14ac:dyDescent="0.2">
      <c r="A132" s="13">
        <v>30529</v>
      </c>
      <c r="B132" s="26">
        <v>1.0009999999999999</v>
      </c>
      <c r="C132" s="12">
        <v>1.2516499999999999</v>
      </c>
      <c r="D132" s="12">
        <f t="shared" si="4"/>
        <v>2.9831983650349652</v>
      </c>
    </row>
    <row r="133" spans="1:4" x14ac:dyDescent="0.2">
      <c r="A133" s="13">
        <v>30560</v>
      </c>
      <c r="B133" s="26">
        <v>1.004</v>
      </c>
      <c r="C133" s="12">
        <v>1.23708</v>
      </c>
      <c r="D133" s="12">
        <f t="shared" si="4"/>
        <v>2.9396618682071711</v>
      </c>
    </row>
    <row r="134" spans="1:4" x14ac:dyDescent="0.2">
      <c r="A134" s="13">
        <v>30590</v>
      </c>
      <c r="B134" s="26">
        <v>1.008</v>
      </c>
      <c r="C134" s="12">
        <v>1.21767</v>
      </c>
      <c r="D134" s="12">
        <f t="shared" si="4"/>
        <v>2.8820557691666666</v>
      </c>
    </row>
    <row r="135" spans="1:4" x14ac:dyDescent="0.2">
      <c r="A135" s="13">
        <v>30621</v>
      </c>
      <c r="B135" s="26">
        <v>1.0109999999999999</v>
      </c>
      <c r="C135" s="12">
        <v>1.2002299999999999</v>
      </c>
      <c r="D135" s="12">
        <f t="shared" si="4"/>
        <v>2.8323481039366962</v>
      </c>
    </row>
    <row r="136" spans="1:4" x14ac:dyDescent="0.2">
      <c r="A136" s="13">
        <v>30651</v>
      </c>
      <c r="B136" s="26">
        <v>1.014</v>
      </c>
      <c r="C136" s="12">
        <v>1.18458</v>
      </c>
      <c r="D136" s="12">
        <f t="shared" si="4"/>
        <v>2.7871461791715975</v>
      </c>
    </row>
    <row r="137" spans="1:4" x14ac:dyDescent="0.2">
      <c r="A137" s="13">
        <v>30682</v>
      </c>
      <c r="B137" s="26">
        <v>1.0209999999999999</v>
      </c>
      <c r="C137" s="12">
        <v>1.17134</v>
      </c>
      <c r="D137" s="12">
        <f t="shared" si="4"/>
        <v>2.7370992033692461</v>
      </c>
    </row>
    <row r="138" spans="1:4" x14ac:dyDescent="0.2">
      <c r="A138" s="13">
        <v>30713</v>
      </c>
      <c r="B138" s="26">
        <v>1.026</v>
      </c>
      <c r="C138" s="12">
        <v>1.16672</v>
      </c>
      <c r="D138" s="12">
        <f t="shared" si="4"/>
        <v>2.7130174552826509</v>
      </c>
    </row>
    <row r="139" spans="1:4" x14ac:dyDescent="0.2">
      <c r="A139" s="13">
        <v>30742</v>
      </c>
      <c r="B139" s="26">
        <v>1.0289999999999999</v>
      </c>
      <c r="C139" s="12">
        <v>1.1737200000000001</v>
      </c>
      <c r="D139" s="12">
        <f t="shared" si="4"/>
        <v>2.721337688163266</v>
      </c>
    </row>
    <row r="140" spans="1:4" x14ac:dyDescent="0.2">
      <c r="A140" s="13">
        <v>30773</v>
      </c>
      <c r="B140" s="26">
        <v>1.0329999999999999</v>
      </c>
      <c r="C140" s="12">
        <v>1.1992700000000001</v>
      </c>
      <c r="D140" s="12">
        <f t="shared" si="4"/>
        <v>2.7698098440658283</v>
      </c>
    </row>
    <row r="141" spans="1:4" x14ac:dyDescent="0.2">
      <c r="A141" s="13">
        <v>30803</v>
      </c>
      <c r="B141" s="26">
        <v>1.0349999999999999</v>
      </c>
      <c r="C141" s="12">
        <v>1.2071099999999999</v>
      </c>
      <c r="D141" s="12">
        <f t="shared" si="4"/>
        <v>2.7825296710724641</v>
      </c>
    </row>
    <row r="142" spans="1:4" x14ac:dyDescent="0.2">
      <c r="A142" s="13">
        <v>30834</v>
      </c>
      <c r="B142" s="26">
        <v>1.0369999999999999</v>
      </c>
      <c r="C142" s="12">
        <v>1.19675</v>
      </c>
      <c r="D142" s="12">
        <f t="shared" si="4"/>
        <v>2.7533282189006751</v>
      </c>
    </row>
    <row r="143" spans="1:4" x14ac:dyDescent="0.2">
      <c r="A143" s="13">
        <v>30864</v>
      </c>
      <c r="B143" s="26">
        <v>1.0409999999999999</v>
      </c>
      <c r="C143" s="12">
        <v>1.17727</v>
      </c>
      <c r="D143" s="12">
        <f t="shared" si="4"/>
        <v>2.6981038010758889</v>
      </c>
    </row>
    <row r="144" spans="1:4" x14ac:dyDescent="0.2">
      <c r="A144" s="13">
        <v>30895</v>
      </c>
      <c r="B144" s="26">
        <v>1.044</v>
      </c>
      <c r="C144" s="12">
        <v>1.1629100000000001</v>
      </c>
      <c r="D144" s="12">
        <f t="shared" si="4"/>
        <v>2.6575345080076631</v>
      </c>
    </row>
    <row r="145" spans="1:4" x14ac:dyDescent="0.2">
      <c r="A145" s="13">
        <v>30926</v>
      </c>
      <c r="B145" s="26">
        <v>1.0469999999999999</v>
      </c>
      <c r="C145" s="12">
        <v>1.16638</v>
      </c>
      <c r="D145" s="12">
        <f t="shared" si="4"/>
        <v>2.6578268753390639</v>
      </c>
    </row>
    <row r="146" spans="1:4" x14ac:dyDescent="0.2">
      <c r="A146" s="13">
        <v>30956</v>
      </c>
      <c r="B146" s="26">
        <v>1.0509999999999999</v>
      </c>
      <c r="C146" s="12">
        <v>1.1720200000000001</v>
      </c>
      <c r="D146" s="12">
        <f t="shared" si="4"/>
        <v>2.6605143938344438</v>
      </c>
    </row>
    <row r="147" spans="1:4" x14ac:dyDescent="0.2">
      <c r="A147" s="13">
        <v>30987</v>
      </c>
      <c r="B147" s="26">
        <v>1.0529999999999999</v>
      </c>
      <c r="C147" s="12">
        <v>1.1665700000000001</v>
      </c>
      <c r="D147" s="12">
        <f t="shared" si="4"/>
        <v>2.6431130481671419</v>
      </c>
    </row>
    <row r="148" spans="1:4" x14ac:dyDescent="0.2">
      <c r="A148" s="13">
        <v>31017</v>
      </c>
      <c r="B148" s="26">
        <v>1.0549999999999999</v>
      </c>
      <c r="C148" s="12">
        <v>1.1469499999999999</v>
      </c>
      <c r="D148" s="12">
        <f t="shared" si="4"/>
        <v>2.5937333859715639</v>
      </c>
    </row>
    <row r="149" spans="1:4" x14ac:dyDescent="0.2">
      <c r="A149" s="13">
        <v>31048</v>
      </c>
      <c r="B149" s="26">
        <v>1.0569999999999999</v>
      </c>
      <c r="C149" s="12">
        <v>1.1031</v>
      </c>
      <c r="D149" s="12">
        <f t="shared" si="4"/>
        <v>2.4898501112582783</v>
      </c>
    </row>
    <row r="150" spans="1:4" x14ac:dyDescent="0.2">
      <c r="A150" s="13">
        <v>31079</v>
      </c>
      <c r="B150" s="26">
        <v>1.0629999999999999</v>
      </c>
      <c r="C150" s="12">
        <v>1.0884400000000001</v>
      </c>
      <c r="D150" s="12">
        <f t="shared" si="4"/>
        <v>2.4428935072812794</v>
      </c>
    </row>
    <row r="151" spans="1:4" x14ac:dyDescent="0.2">
      <c r="A151" s="13">
        <v>31107</v>
      </c>
      <c r="B151" s="26">
        <v>1.0680000000000001</v>
      </c>
      <c r="C151" s="12">
        <v>1.1225400000000001</v>
      </c>
      <c r="D151" s="12">
        <f t="shared" si="4"/>
        <v>2.5076324361797755</v>
      </c>
    </row>
    <row r="152" spans="1:4" x14ac:dyDescent="0.2">
      <c r="A152" s="13">
        <v>31138</v>
      </c>
      <c r="B152" s="26">
        <v>1.07</v>
      </c>
      <c r="C152" s="12">
        <v>1.17719</v>
      </c>
      <c r="D152" s="12">
        <f t="shared" si="4"/>
        <v>2.6247992460186915</v>
      </c>
    </row>
    <row r="153" spans="1:4" x14ac:dyDescent="0.2">
      <c r="A153" s="13">
        <v>31168</v>
      </c>
      <c r="B153" s="26">
        <v>1.0720000000000001</v>
      </c>
      <c r="C153" s="12">
        <v>1.2020900000000001</v>
      </c>
      <c r="D153" s="12">
        <f t="shared" si="4"/>
        <v>2.6753185761567164</v>
      </c>
    </row>
    <row r="154" spans="1:4" x14ac:dyDescent="0.2">
      <c r="A154" s="13">
        <v>31199</v>
      </c>
      <c r="B154" s="26">
        <v>1.075</v>
      </c>
      <c r="C154" s="12">
        <v>1.20879</v>
      </c>
      <c r="D154" s="12">
        <f t="shared" si="4"/>
        <v>2.6827221831069767</v>
      </c>
    </row>
    <row r="155" spans="1:4" x14ac:dyDescent="0.2">
      <c r="A155" s="13">
        <v>31229</v>
      </c>
      <c r="B155" s="26">
        <v>1.077</v>
      </c>
      <c r="C155" s="12">
        <v>1.2073799999999999</v>
      </c>
      <c r="D155" s="12">
        <f t="shared" si="4"/>
        <v>2.674616875097493</v>
      </c>
    </row>
    <row r="156" spans="1:4" x14ac:dyDescent="0.2">
      <c r="A156" s="13">
        <v>31260</v>
      </c>
      <c r="B156" s="26">
        <v>1.079</v>
      </c>
      <c r="C156" s="12">
        <v>1.1960200000000001</v>
      </c>
      <c r="D156" s="12">
        <f t="shared" si="4"/>
        <v>2.644540993438369</v>
      </c>
    </row>
    <row r="157" spans="1:4" x14ac:dyDescent="0.2">
      <c r="A157" s="13">
        <v>31291</v>
      </c>
      <c r="B157" s="26">
        <v>1.081</v>
      </c>
      <c r="C157" s="12">
        <v>1.1794199999999999</v>
      </c>
      <c r="D157" s="12">
        <f t="shared" si="4"/>
        <v>2.6030115803145235</v>
      </c>
    </row>
    <row r="158" spans="1:4" x14ac:dyDescent="0.2">
      <c r="A158" s="13">
        <v>31321</v>
      </c>
      <c r="B158" s="26">
        <v>1.085</v>
      </c>
      <c r="C158" s="12">
        <v>1.167</v>
      </c>
      <c r="D158" s="12">
        <f t="shared" si="4"/>
        <v>2.5661050064516133</v>
      </c>
    </row>
    <row r="159" spans="1:4" x14ac:dyDescent="0.2">
      <c r="A159" s="13">
        <v>31352</v>
      </c>
      <c r="B159" s="26">
        <v>1.0900000000000001</v>
      </c>
      <c r="C159" s="12">
        <v>1.1665700000000001</v>
      </c>
      <c r="D159" s="12">
        <f t="shared" si="4"/>
        <v>2.5533926969908256</v>
      </c>
    </row>
    <row r="160" spans="1:4" x14ac:dyDescent="0.2">
      <c r="A160" s="13">
        <v>31382</v>
      </c>
      <c r="B160" s="26">
        <v>1.095</v>
      </c>
      <c r="C160" s="12">
        <v>1.1619999999999999</v>
      </c>
      <c r="D160" s="12">
        <f t="shared" si="4"/>
        <v>2.5317762118721459</v>
      </c>
    </row>
    <row r="161" spans="1:4" x14ac:dyDescent="0.2">
      <c r="A161" s="13">
        <v>31413</v>
      </c>
      <c r="B161" s="26">
        <v>1.099</v>
      </c>
      <c r="C161" s="12">
        <v>1.1492599999999999</v>
      </c>
      <c r="D161" s="12">
        <f t="shared" si="4"/>
        <v>2.4949043775796178</v>
      </c>
    </row>
    <row r="162" spans="1:4" x14ac:dyDescent="0.2">
      <c r="A162" s="13">
        <v>31444</v>
      </c>
      <c r="B162" s="26">
        <v>1.097</v>
      </c>
      <c r="C162" s="12">
        <v>1.0773999999999999</v>
      </c>
      <c r="D162" s="12">
        <f t="shared" si="4"/>
        <v>2.3431691981768461</v>
      </c>
    </row>
    <row r="163" spans="1:4" x14ac:dyDescent="0.2">
      <c r="A163" s="13">
        <v>31472</v>
      </c>
      <c r="B163" s="26">
        <v>1.091</v>
      </c>
      <c r="C163" s="12">
        <v>0.94391000000000003</v>
      </c>
      <c r="D163" s="12">
        <f t="shared" si="4"/>
        <v>2.0641399654995416</v>
      </c>
    </row>
    <row r="164" spans="1:4" x14ac:dyDescent="0.2">
      <c r="A164" s="13">
        <v>31503</v>
      </c>
      <c r="B164" s="26">
        <v>1.087</v>
      </c>
      <c r="C164" s="12">
        <v>0.85906000000000005</v>
      </c>
      <c r="D164" s="12">
        <f t="shared" si="4"/>
        <v>1.8855031386936523</v>
      </c>
    </row>
    <row r="165" spans="1:4" x14ac:dyDescent="0.2">
      <c r="A165" s="13">
        <v>31533</v>
      </c>
      <c r="B165" s="26">
        <v>1.0900000000000001</v>
      </c>
      <c r="C165" s="12">
        <v>0.89298999999999995</v>
      </c>
      <c r="D165" s="12">
        <f t="shared" si="4"/>
        <v>1.9545797890275227</v>
      </c>
    </row>
    <row r="166" spans="1:4" x14ac:dyDescent="0.2">
      <c r="A166" s="13">
        <v>31564</v>
      </c>
      <c r="B166" s="26">
        <v>1.0940000000000001</v>
      </c>
      <c r="C166" s="12">
        <v>0.92178000000000004</v>
      </c>
      <c r="D166" s="12">
        <f t="shared" si="4"/>
        <v>2.0102184980621569</v>
      </c>
    </row>
    <row r="167" spans="1:4" x14ac:dyDescent="0.2">
      <c r="A167" s="13">
        <v>31594</v>
      </c>
      <c r="B167" s="26">
        <v>1.095</v>
      </c>
      <c r="C167" s="12">
        <v>0.85412999999999994</v>
      </c>
      <c r="D167" s="12">
        <f t="shared" si="4"/>
        <v>1.8609862442739724</v>
      </c>
    </row>
    <row r="168" spans="1:4" x14ac:dyDescent="0.2">
      <c r="A168" s="13">
        <v>31625</v>
      </c>
      <c r="B168" s="26">
        <v>1.0960000000000001</v>
      </c>
      <c r="C168" s="12">
        <v>0.80864999999999998</v>
      </c>
      <c r="D168" s="12">
        <f t="shared" si="4"/>
        <v>1.760286437408759</v>
      </c>
    </row>
    <row r="169" spans="1:4" x14ac:dyDescent="0.2">
      <c r="A169" s="13">
        <v>31656</v>
      </c>
      <c r="B169" s="26">
        <v>1.1000000000000001</v>
      </c>
      <c r="C169" s="12">
        <v>0.82216</v>
      </c>
      <c r="D169" s="12">
        <f t="shared" si="4"/>
        <v>1.7831873085090908</v>
      </c>
    </row>
    <row r="170" spans="1:4" x14ac:dyDescent="0.2">
      <c r="A170" s="13">
        <v>31686</v>
      </c>
      <c r="B170" s="26">
        <v>1.1020000000000001</v>
      </c>
      <c r="C170" s="12">
        <v>0.79266999999999999</v>
      </c>
      <c r="D170" s="12">
        <f t="shared" si="4"/>
        <v>1.7161060937568058</v>
      </c>
    </row>
    <row r="171" spans="1:4" x14ac:dyDescent="0.2">
      <c r="A171" s="13">
        <v>31717</v>
      </c>
      <c r="B171" s="26">
        <v>1.1040000000000001</v>
      </c>
      <c r="C171" s="12">
        <v>0.7792</v>
      </c>
      <c r="D171" s="12">
        <f t="shared" si="4"/>
        <v>1.6838879014492751</v>
      </c>
    </row>
    <row r="172" spans="1:4" x14ac:dyDescent="0.2">
      <c r="A172" s="13">
        <v>31747</v>
      </c>
      <c r="B172" s="26">
        <v>1.1080000000000001</v>
      </c>
      <c r="C172" s="12">
        <v>0.77564</v>
      </c>
      <c r="D172" s="12">
        <f t="shared" si="4"/>
        <v>1.6701433298194945</v>
      </c>
    </row>
    <row r="173" spans="1:4" x14ac:dyDescent="0.2">
      <c r="A173" s="13">
        <v>31778</v>
      </c>
      <c r="B173" s="26">
        <v>1.1140000000000001</v>
      </c>
      <c r="C173" s="12">
        <v>0.81608000000000003</v>
      </c>
      <c r="D173" s="12">
        <f t="shared" si="4"/>
        <v>1.7477561936086174</v>
      </c>
    </row>
    <row r="174" spans="1:4" x14ac:dyDescent="0.2">
      <c r="A174" s="13">
        <v>31809</v>
      </c>
      <c r="B174" s="26">
        <v>1.1180000000000001</v>
      </c>
      <c r="C174" s="12">
        <v>0.86163999999999996</v>
      </c>
      <c r="D174" s="12">
        <f t="shared" si="4"/>
        <v>1.8387274288372093</v>
      </c>
    </row>
    <row r="175" spans="1:4" x14ac:dyDescent="0.2">
      <c r="A175" s="13">
        <v>31837</v>
      </c>
      <c r="B175" s="26">
        <v>1.1220000000000001</v>
      </c>
      <c r="C175" s="12">
        <v>0.87465999999999999</v>
      </c>
      <c r="D175" s="12">
        <f t="shared" si="4"/>
        <v>1.8598576910516933</v>
      </c>
    </row>
    <row r="176" spans="1:4" x14ac:dyDescent="0.2">
      <c r="A176" s="13">
        <v>31868</v>
      </c>
      <c r="B176" s="26">
        <v>1.127</v>
      </c>
      <c r="C176" s="12">
        <v>0.90522999999999998</v>
      </c>
      <c r="D176" s="12">
        <f t="shared" si="4"/>
        <v>1.9163213070807454</v>
      </c>
    </row>
    <row r="177" spans="1:4" x14ac:dyDescent="0.2">
      <c r="A177" s="13">
        <v>31898</v>
      </c>
      <c r="B177" s="26">
        <v>1.1299999999999999</v>
      </c>
      <c r="C177" s="12">
        <v>0.91105999999999998</v>
      </c>
      <c r="D177" s="12">
        <f t="shared" si="4"/>
        <v>1.9235427466902655</v>
      </c>
    </row>
    <row r="178" spans="1:4" x14ac:dyDescent="0.2">
      <c r="A178" s="13">
        <v>31929</v>
      </c>
      <c r="B178" s="26">
        <v>1.135</v>
      </c>
      <c r="C178" s="12">
        <v>0.92479</v>
      </c>
      <c r="D178" s="12">
        <f t="shared" si="4"/>
        <v>1.9439297646167399</v>
      </c>
    </row>
    <row r="179" spans="1:4" x14ac:dyDescent="0.2">
      <c r="A179" s="13">
        <v>31959</v>
      </c>
      <c r="B179" s="26">
        <v>1.1379999999999999</v>
      </c>
      <c r="C179" s="12">
        <v>0.93542000000000003</v>
      </c>
      <c r="D179" s="12">
        <f t="shared" si="4"/>
        <v>1.9610907682952552</v>
      </c>
    </row>
    <row r="180" spans="1:4" x14ac:dyDescent="0.2">
      <c r="A180" s="13">
        <v>31990</v>
      </c>
      <c r="B180" s="26">
        <v>1.143</v>
      </c>
      <c r="C180" s="12">
        <v>0.96118999999999999</v>
      </c>
      <c r="D180" s="12">
        <f t="shared" si="4"/>
        <v>2.006302062327209</v>
      </c>
    </row>
    <row r="181" spans="1:4" x14ac:dyDescent="0.2">
      <c r="A181" s="13">
        <v>32021</v>
      </c>
      <c r="B181" s="26">
        <v>1.147</v>
      </c>
      <c r="C181" s="12">
        <v>0.95262000000000002</v>
      </c>
      <c r="D181" s="12">
        <f t="shared" si="4"/>
        <v>1.9814794991455973</v>
      </c>
    </row>
    <row r="182" spans="1:4" x14ac:dyDescent="0.2">
      <c r="A182" s="13">
        <v>32051</v>
      </c>
      <c r="B182" s="26">
        <v>1.1499999999999999</v>
      </c>
      <c r="C182" s="12">
        <v>0.93818999999999997</v>
      </c>
      <c r="D182" s="12">
        <f t="shared" ref="D182:D245" si="5">C182*$B$521/B182</f>
        <v>1.9463738689043482</v>
      </c>
    </row>
    <row r="183" spans="1:4" x14ac:dyDescent="0.2">
      <c r="A183" s="13">
        <v>32082</v>
      </c>
      <c r="B183" s="26">
        <v>1.1539999999999999</v>
      </c>
      <c r="C183" s="12">
        <v>0.93474999999999997</v>
      </c>
      <c r="D183" s="12">
        <f t="shared" si="5"/>
        <v>1.9325154341421142</v>
      </c>
    </row>
    <row r="184" spans="1:4" x14ac:dyDescent="0.2">
      <c r="A184" s="13">
        <v>32112</v>
      </c>
      <c r="B184" s="26">
        <v>1.1559999999999999</v>
      </c>
      <c r="C184" s="12">
        <v>0.91413</v>
      </c>
      <c r="D184" s="12">
        <f t="shared" si="5"/>
        <v>1.8866156552595157</v>
      </c>
    </row>
    <row r="185" spans="1:4" x14ac:dyDescent="0.2">
      <c r="A185" s="13">
        <v>32143</v>
      </c>
      <c r="B185" s="26">
        <v>1.1599999999999999</v>
      </c>
      <c r="C185" s="12">
        <v>0.88734000000000002</v>
      </c>
      <c r="D185" s="12">
        <f t="shared" si="5"/>
        <v>1.8250105367586209</v>
      </c>
    </row>
    <row r="186" spans="1:4" x14ac:dyDescent="0.2">
      <c r="A186" s="13">
        <v>32174</v>
      </c>
      <c r="B186" s="26">
        <v>1.1619999999999999</v>
      </c>
      <c r="C186" s="12">
        <v>0.86967000000000005</v>
      </c>
      <c r="D186" s="12">
        <f t="shared" si="5"/>
        <v>1.7855896792771087</v>
      </c>
    </row>
    <row r="187" spans="1:4" x14ac:dyDescent="0.2">
      <c r="A187" s="13">
        <v>32203</v>
      </c>
      <c r="B187" s="26">
        <v>1.165</v>
      </c>
      <c r="C187" s="12">
        <v>0.86663000000000001</v>
      </c>
      <c r="D187" s="12">
        <f t="shared" si="5"/>
        <v>1.7747659978369099</v>
      </c>
    </row>
    <row r="188" spans="1:4" x14ac:dyDescent="0.2">
      <c r="A188" s="13">
        <v>32234</v>
      </c>
      <c r="B188" s="26">
        <v>1.1719999999999999</v>
      </c>
      <c r="C188" s="12">
        <v>0.90120999999999996</v>
      </c>
      <c r="D188" s="12">
        <f t="shared" si="5"/>
        <v>1.8345590555972697</v>
      </c>
    </row>
    <row r="189" spans="1:4" x14ac:dyDescent="0.2">
      <c r="A189" s="13">
        <v>32264</v>
      </c>
      <c r="B189" s="26">
        <v>1.175</v>
      </c>
      <c r="C189" s="12">
        <v>0.92510999999999999</v>
      </c>
      <c r="D189" s="12">
        <f t="shared" si="5"/>
        <v>1.8784031809021275</v>
      </c>
    </row>
    <row r="190" spans="1:4" x14ac:dyDescent="0.2">
      <c r="A190" s="13">
        <v>32295</v>
      </c>
      <c r="B190" s="26">
        <v>1.18</v>
      </c>
      <c r="C190" s="12">
        <v>0.92178000000000004</v>
      </c>
      <c r="D190" s="12">
        <f t="shared" si="5"/>
        <v>1.8637110482033898</v>
      </c>
    </row>
    <row r="191" spans="1:4" x14ac:dyDescent="0.2">
      <c r="A191" s="13">
        <v>32325</v>
      </c>
      <c r="B191" s="26">
        <v>1.1850000000000001</v>
      </c>
      <c r="C191" s="12">
        <v>0.93140000000000001</v>
      </c>
      <c r="D191" s="12">
        <f t="shared" si="5"/>
        <v>1.8752155227004219</v>
      </c>
    </row>
    <row r="192" spans="1:4" x14ac:dyDescent="0.2">
      <c r="A192" s="13">
        <v>32356</v>
      </c>
      <c r="B192" s="26">
        <v>1.19</v>
      </c>
      <c r="C192" s="12">
        <v>0.95316999999999996</v>
      </c>
      <c r="D192" s="12">
        <f t="shared" si="5"/>
        <v>1.9109824985882353</v>
      </c>
    </row>
    <row r="193" spans="1:4" x14ac:dyDescent="0.2">
      <c r="A193" s="13">
        <v>32387</v>
      </c>
      <c r="B193" s="26">
        <v>1.1950000000000001</v>
      </c>
      <c r="C193" s="12">
        <v>0.93655999999999995</v>
      </c>
      <c r="D193" s="12">
        <f t="shared" si="5"/>
        <v>1.8698251897573219</v>
      </c>
    </row>
    <row r="194" spans="1:4" x14ac:dyDescent="0.2">
      <c r="A194" s="13">
        <v>32417</v>
      </c>
      <c r="B194" s="26">
        <v>1.1990000000000001</v>
      </c>
      <c r="C194" s="12">
        <v>0.91912000000000005</v>
      </c>
      <c r="D194" s="12">
        <f t="shared" si="5"/>
        <v>1.8288847535613009</v>
      </c>
    </row>
    <row r="195" spans="1:4" x14ac:dyDescent="0.2">
      <c r="A195" s="13">
        <v>32448</v>
      </c>
      <c r="B195" s="26">
        <v>1.2030000000000001</v>
      </c>
      <c r="C195" s="12">
        <v>0.90764999999999996</v>
      </c>
      <c r="D195" s="12">
        <f t="shared" si="5"/>
        <v>1.8000563087281793</v>
      </c>
    </row>
    <row r="196" spans="1:4" x14ac:dyDescent="0.2">
      <c r="A196" s="13">
        <v>32478</v>
      </c>
      <c r="B196" s="26">
        <v>1.2070000000000001</v>
      </c>
      <c r="C196" s="12">
        <v>0.88302000000000003</v>
      </c>
      <c r="D196" s="12">
        <f t="shared" si="5"/>
        <v>1.7454064489809444</v>
      </c>
    </row>
    <row r="197" spans="1:4" x14ac:dyDescent="0.2">
      <c r="A197" s="13">
        <v>32509</v>
      </c>
      <c r="B197" s="26">
        <v>1.212</v>
      </c>
      <c r="C197" s="12">
        <v>0.87228000000000006</v>
      </c>
      <c r="D197" s="12">
        <f t="shared" si="5"/>
        <v>1.7170644677227722</v>
      </c>
    </row>
    <row r="198" spans="1:4" x14ac:dyDescent="0.2">
      <c r="A198" s="13">
        <v>32540</v>
      </c>
      <c r="B198" s="26">
        <v>1.216</v>
      </c>
      <c r="C198" s="12">
        <v>0.88270999999999999</v>
      </c>
      <c r="D198" s="12">
        <f t="shared" si="5"/>
        <v>1.7318799236513156</v>
      </c>
    </row>
    <row r="199" spans="1:4" x14ac:dyDescent="0.2">
      <c r="A199" s="13">
        <v>32568</v>
      </c>
      <c r="B199" s="26">
        <v>1.222</v>
      </c>
      <c r="C199" s="12">
        <v>0.90276000000000001</v>
      </c>
      <c r="D199" s="12">
        <f t="shared" si="5"/>
        <v>1.7625214377741407</v>
      </c>
    </row>
    <row r="200" spans="1:4" x14ac:dyDescent="0.2">
      <c r="A200" s="13">
        <v>32599</v>
      </c>
      <c r="B200" s="26">
        <v>1.2310000000000001</v>
      </c>
      <c r="C200" s="12">
        <v>1.0366899999999999</v>
      </c>
      <c r="D200" s="12">
        <f t="shared" si="5"/>
        <v>2.0092045940211207</v>
      </c>
    </row>
    <row r="201" spans="1:4" x14ac:dyDescent="0.2">
      <c r="A201" s="13">
        <v>32629</v>
      </c>
      <c r="B201" s="26">
        <v>1.2370000000000001</v>
      </c>
      <c r="C201" s="12">
        <v>1.08969</v>
      </c>
      <c r="D201" s="12">
        <f t="shared" si="5"/>
        <v>2.1016799056103475</v>
      </c>
    </row>
    <row r="202" spans="1:4" x14ac:dyDescent="0.2">
      <c r="A202" s="13">
        <v>32660</v>
      </c>
      <c r="B202" s="26">
        <v>1.2410000000000001</v>
      </c>
      <c r="C202" s="12">
        <v>1.08134</v>
      </c>
      <c r="D202" s="12">
        <f t="shared" si="5"/>
        <v>2.0788530593392425</v>
      </c>
    </row>
    <row r="203" spans="1:4" x14ac:dyDescent="0.2">
      <c r="A203" s="13">
        <v>32690</v>
      </c>
      <c r="B203" s="26">
        <v>1.2450000000000001</v>
      </c>
      <c r="C203" s="12">
        <v>1.0568500000000001</v>
      </c>
      <c r="D203" s="12">
        <f t="shared" si="5"/>
        <v>2.0252437771887548</v>
      </c>
    </row>
    <row r="204" spans="1:4" x14ac:dyDescent="0.2">
      <c r="A204" s="13">
        <v>32721</v>
      </c>
      <c r="B204" s="26">
        <v>1.2450000000000001</v>
      </c>
      <c r="C204" s="12">
        <v>1.0234099999999999</v>
      </c>
      <c r="D204" s="12">
        <f t="shared" si="5"/>
        <v>1.9611626380401603</v>
      </c>
    </row>
    <row r="205" spans="1:4" x14ac:dyDescent="0.2">
      <c r="A205" s="13">
        <v>32752</v>
      </c>
      <c r="B205" s="26">
        <v>1.248</v>
      </c>
      <c r="C205" s="12">
        <v>0.99175999999999997</v>
      </c>
      <c r="D205" s="12">
        <f t="shared" si="5"/>
        <v>1.8959431417948718</v>
      </c>
    </row>
    <row r="206" spans="1:4" x14ac:dyDescent="0.2">
      <c r="A206" s="13">
        <v>32782</v>
      </c>
      <c r="B206" s="26">
        <v>1.254</v>
      </c>
      <c r="C206" s="12">
        <v>0.98936999999999997</v>
      </c>
      <c r="D206" s="12">
        <f t="shared" si="5"/>
        <v>1.8823245522488037</v>
      </c>
    </row>
    <row r="207" spans="1:4" x14ac:dyDescent="0.2">
      <c r="A207" s="13">
        <v>32813</v>
      </c>
      <c r="B207" s="26">
        <v>1.2589999999999999</v>
      </c>
      <c r="C207" s="12">
        <v>0.95782999999999996</v>
      </c>
      <c r="D207" s="12">
        <f t="shared" si="5"/>
        <v>1.8150810029229549</v>
      </c>
    </row>
    <row r="208" spans="1:4" x14ac:dyDescent="0.2">
      <c r="A208" s="13">
        <v>32843</v>
      </c>
      <c r="B208" s="26">
        <v>1.2629999999999999</v>
      </c>
      <c r="C208" s="12">
        <v>0.93318999999999996</v>
      </c>
      <c r="D208" s="12">
        <f t="shared" si="5"/>
        <v>1.7627877824544733</v>
      </c>
    </row>
    <row r="209" spans="1:4" x14ac:dyDescent="0.2">
      <c r="A209" s="13">
        <v>32874</v>
      </c>
      <c r="B209" s="26">
        <v>1.2749999999999999</v>
      </c>
      <c r="C209" s="12">
        <v>0.99672000000000005</v>
      </c>
      <c r="D209" s="12">
        <f t="shared" si="5"/>
        <v>1.8650749718588238</v>
      </c>
    </row>
    <row r="210" spans="1:4" x14ac:dyDescent="0.2">
      <c r="A210" s="13">
        <v>32905</v>
      </c>
      <c r="B210" s="26">
        <v>1.28</v>
      </c>
      <c r="C210" s="12">
        <v>0.99411000000000005</v>
      </c>
      <c r="D210" s="12">
        <f t="shared" si="5"/>
        <v>1.8529247355937499</v>
      </c>
    </row>
    <row r="211" spans="1:4" x14ac:dyDescent="0.2">
      <c r="A211" s="13">
        <v>32933</v>
      </c>
      <c r="B211" s="26">
        <v>1.286</v>
      </c>
      <c r="C211" s="12">
        <v>0.98606000000000005</v>
      </c>
      <c r="D211" s="12">
        <f t="shared" si="5"/>
        <v>1.8293452595334372</v>
      </c>
    </row>
    <row r="212" spans="1:4" x14ac:dyDescent="0.2">
      <c r="A212" s="13">
        <v>32964</v>
      </c>
      <c r="B212" s="26">
        <v>1.2889999999999999</v>
      </c>
      <c r="C212" s="12">
        <v>1.01562</v>
      </c>
      <c r="D212" s="12">
        <f t="shared" si="5"/>
        <v>1.8797999484251358</v>
      </c>
    </row>
    <row r="213" spans="1:4" x14ac:dyDescent="0.2">
      <c r="A213" s="13">
        <v>32994</v>
      </c>
      <c r="B213" s="26">
        <v>1.2909999999999999</v>
      </c>
      <c r="C213" s="12">
        <v>1.03148</v>
      </c>
      <c r="D213" s="12">
        <f t="shared" si="5"/>
        <v>1.9061974113710303</v>
      </c>
    </row>
    <row r="214" spans="1:4" x14ac:dyDescent="0.2">
      <c r="A214" s="13">
        <v>33025</v>
      </c>
      <c r="B214" s="26">
        <v>1.2989999999999999</v>
      </c>
      <c r="C214" s="12">
        <v>1.05525</v>
      </c>
      <c r="D214" s="12">
        <f t="shared" si="5"/>
        <v>1.9381148799076213</v>
      </c>
    </row>
    <row r="215" spans="1:4" x14ac:dyDescent="0.2">
      <c r="A215" s="13">
        <v>33055</v>
      </c>
      <c r="B215" s="26">
        <v>1.3049999999999999</v>
      </c>
      <c r="C215" s="12">
        <v>1.0488200000000001</v>
      </c>
      <c r="D215" s="12">
        <f t="shared" si="5"/>
        <v>1.9174487055325675</v>
      </c>
    </row>
    <row r="216" spans="1:4" x14ac:dyDescent="0.2">
      <c r="A216" s="13">
        <v>33086</v>
      </c>
      <c r="B216" s="26">
        <v>1.3160000000000001</v>
      </c>
      <c r="C216" s="12">
        <v>1.15689</v>
      </c>
      <c r="D216" s="12">
        <f t="shared" si="5"/>
        <v>2.0973431112765955</v>
      </c>
    </row>
    <row r="217" spans="1:4" x14ac:dyDescent="0.2">
      <c r="A217" s="13">
        <v>33117</v>
      </c>
      <c r="B217" s="26">
        <v>1.325</v>
      </c>
      <c r="C217" s="12">
        <v>1.2577</v>
      </c>
      <c r="D217" s="12">
        <f t="shared" si="5"/>
        <v>2.2646155692075474</v>
      </c>
    </row>
    <row r="218" spans="1:4" x14ac:dyDescent="0.2">
      <c r="A218" s="13">
        <v>33147</v>
      </c>
      <c r="B218" s="26">
        <v>1.3340000000000001</v>
      </c>
      <c r="C218" s="12">
        <v>1.34162</v>
      </c>
      <c r="D218" s="12">
        <f t="shared" si="5"/>
        <v>2.3994240101349327</v>
      </c>
    </row>
    <row r="219" spans="1:4" x14ac:dyDescent="0.2">
      <c r="A219" s="13">
        <v>33178</v>
      </c>
      <c r="B219" s="26">
        <v>1.337</v>
      </c>
      <c r="C219" s="12">
        <v>1.33717</v>
      </c>
      <c r="D219" s="12">
        <f t="shared" si="5"/>
        <v>2.3860993547643981</v>
      </c>
    </row>
    <row r="220" spans="1:4" x14ac:dyDescent="0.2">
      <c r="A220" s="13">
        <v>33208</v>
      </c>
      <c r="B220" s="26">
        <v>1.3420000000000001</v>
      </c>
      <c r="C220" s="12">
        <v>1.3085199999999999</v>
      </c>
      <c r="D220" s="12">
        <f t="shared" si="5"/>
        <v>2.3262755453949326</v>
      </c>
    </row>
    <row r="221" spans="1:4" x14ac:dyDescent="0.2">
      <c r="A221" s="13">
        <v>33239</v>
      </c>
      <c r="B221" s="26">
        <v>1.347</v>
      </c>
      <c r="C221" s="12">
        <v>1.18</v>
      </c>
      <c r="D221" s="12">
        <f t="shared" si="5"/>
        <v>2.0900068893838157</v>
      </c>
    </row>
    <row r="222" spans="1:4" x14ac:dyDescent="0.2">
      <c r="A222" s="13">
        <v>33270</v>
      </c>
      <c r="B222" s="26">
        <v>1.3480000000000001</v>
      </c>
      <c r="C222" s="12">
        <v>1.0942499999999999</v>
      </c>
      <c r="D222" s="12">
        <f t="shared" si="5"/>
        <v>1.9366893716617208</v>
      </c>
    </row>
    <row r="223" spans="1:4" x14ac:dyDescent="0.2">
      <c r="A223" s="13">
        <v>33298</v>
      </c>
      <c r="B223" s="26">
        <v>1.3480000000000001</v>
      </c>
      <c r="C223" s="12">
        <v>1.04</v>
      </c>
      <c r="D223" s="12">
        <f t="shared" si="5"/>
        <v>1.8406734718100892</v>
      </c>
    </row>
    <row r="224" spans="1:4" x14ac:dyDescent="0.2">
      <c r="A224" s="13">
        <v>33329</v>
      </c>
      <c r="B224" s="26">
        <v>1.351</v>
      </c>
      <c r="C224" s="12">
        <v>1.0762</v>
      </c>
      <c r="D224" s="12">
        <f t="shared" si="5"/>
        <v>1.9005134383419691</v>
      </c>
    </row>
    <row r="225" spans="1:4" x14ac:dyDescent="0.2">
      <c r="A225" s="13">
        <v>33359</v>
      </c>
      <c r="B225" s="26">
        <v>1.3560000000000001</v>
      </c>
      <c r="C225" s="12">
        <v>1.12575</v>
      </c>
      <c r="D225" s="12">
        <f t="shared" si="5"/>
        <v>1.9806857278761063</v>
      </c>
    </row>
    <row r="226" spans="1:4" x14ac:dyDescent="0.2">
      <c r="A226" s="13">
        <v>33390</v>
      </c>
      <c r="B226" s="26">
        <v>1.36</v>
      </c>
      <c r="C226" s="12">
        <v>1.12825</v>
      </c>
      <c r="D226" s="12">
        <f t="shared" si="5"/>
        <v>1.9792458360294116</v>
      </c>
    </row>
    <row r="227" spans="1:4" x14ac:dyDescent="0.2">
      <c r="A227" s="13">
        <v>33420</v>
      </c>
      <c r="B227" s="26">
        <v>1.3620000000000001</v>
      </c>
      <c r="C227" s="12">
        <v>1.0955999999999999</v>
      </c>
      <c r="D227" s="12">
        <f t="shared" si="5"/>
        <v>1.9191469145374447</v>
      </c>
    </row>
    <row r="228" spans="1:4" x14ac:dyDescent="0.2">
      <c r="A228" s="13">
        <v>33451</v>
      </c>
      <c r="B228" s="26">
        <v>1.3660000000000001</v>
      </c>
      <c r="C228" s="12">
        <v>1.1147499999999999</v>
      </c>
      <c r="D228" s="12">
        <f t="shared" si="5"/>
        <v>1.9469737122986821</v>
      </c>
    </row>
    <row r="229" spans="1:4" x14ac:dyDescent="0.2">
      <c r="A229" s="13">
        <v>33482</v>
      </c>
      <c r="B229" s="26">
        <v>1.37</v>
      </c>
      <c r="C229" s="12">
        <v>1.1092</v>
      </c>
      <c r="D229" s="12">
        <f t="shared" si="5"/>
        <v>1.9316240315328466</v>
      </c>
    </row>
    <row r="230" spans="1:4" x14ac:dyDescent="0.2">
      <c r="A230" s="13">
        <v>33512</v>
      </c>
      <c r="B230" s="26">
        <v>1.3720000000000001</v>
      </c>
      <c r="C230" s="12">
        <v>1.0880000000000001</v>
      </c>
      <c r="D230" s="12">
        <f t="shared" si="5"/>
        <v>1.8919431836734693</v>
      </c>
    </row>
    <row r="231" spans="1:4" x14ac:dyDescent="0.2">
      <c r="A231" s="13">
        <v>33543</v>
      </c>
      <c r="B231" s="26">
        <v>1.3779999999999999</v>
      </c>
      <c r="C231" s="12">
        <v>1.099</v>
      </c>
      <c r="D231" s="12">
        <f t="shared" si="5"/>
        <v>1.9027502206095792</v>
      </c>
    </row>
    <row r="232" spans="1:4" x14ac:dyDescent="0.2">
      <c r="A232" s="13">
        <v>33573</v>
      </c>
      <c r="B232" s="26">
        <v>1.3819999999999999</v>
      </c>
      <c r="C232" s="12">
        <v>1.0762</v>
      </c>
      <c r="D232" s="12">
        <f t="shared" si="5"/>
        <v>1.8578825290882781</v>
      </c>
    </row>
    <row r="233" spans="1:4" x14ac:dyDescent="0.2">
      <c r="A233" s="13">
        <v>33604</v>
      </c>
      <c r="B233" s="26">
        <v>1.383</v>
      </c>
      <c r="C233" s="12">
        <v>1.022</v>
      </c>
      <c r="D233" s="12">
        <f t="shared" si="5"/>
        <v>1.7630394157628344</v>
      </c>
    </row>
    <row r="234" spans="1:4" x14ac:dyDescent="0.2">
      <c r="A234" s="13">
        <v>33635</v>
      </c>
      <c r="B234" s="26">
        <v>1.3859999999999999</v>
      </c>
      <c r="C234" s="12">
        <v>1.006</v>
      </c>
      <c r="D234" s="12">
        <f t="shared" si="5"/>
        <v>1.7316816565656568</v>
      </c>
    </row>
    <row r="235" spans="1:4" x14ac:dyDescent="0.2">
      <c r="A235" s="13">
        <v>33664</v>
      </c>
      <c r="B235" s="26">
        <v>1.391</v>
      </c>
      <c r="C235" s="12">
        <v>1.0125999999999999</v>
      </c>
      <c r="D235" s="12">
        <f t="shared" si="5"/>
        <v>1.736777160028756</v>
      </c>
    </row>
    <row r="236" spans="1:4" x14ac:dyDescent="0.2">
      <c r="A236" s="13">
        <v>33695</v>
      </c>
      <c r="B236" s="26">
        <v>1.3939999999999999</v>
      </c>
      <c r="C236" s="12">
        <v>1.05175</v>
      </c>
      <c r="D236" s="12">
        <f t="shared" si="5"/>
        <v>1.8000437180774751</v>
      </c>
    </row>
    <row r="237" spans="1:4" x14ac:dyDescent="0.2">
      <c r="A237" s="13">
        <v>33725</v>
      </c>
      <c r="B237" s="26">
        <v>1.397</v>
      </c>
      <c r="C237" s="12">
        <v>1.1072500000000001</v>
      </c>
      <c r="D237" s="12">
        <f t="shared" si="5"/>
        <v>1.8909610744452399</v>
      </c>
    </row>
    <row r="238" spans="1:4" x14ac:dyDescent="0.2">
      <c r="A238" s="13">
        <v>33756</v>
      </c>
      <c r="B238" s="26">
        <v>1.401</v>
      </c>
      <c r="C238" s="12">
        <v>1.1448</v>
      </c>
      <c r="D238" s="12">
        <f t="shared" si="5"/>
        <v>1.9495069670235545</v>
      </c>
    </row>
    <row r="239" spans="1:4" x14ac:dyDescent="0.2">
      <c r="A239" s="13">
        <v>33786</v>
      </c>
      <c r="B239" s="26">
        <v>1.405</v>
      </c>
      <c r="C239" s="12">
        <v>1.1365000000000001</v>
      </c>
      <c r="D239" s="12">
        <f t="shared" si="5"/>
        <v>1.9298627430604982</v>
      </c>
    </row>
    <row r="240" spans="1:4" x14ac:dyDescent="0.2">
      <c r="A240" s="13">
        <v>33817</v>
      </c>
      <c r="B240" s="26">
        <v>1.4079999999999999</v>
      </c>
      <c r="C240" s="12">
        <v>1.1217999999999999</v>
      </c>
      <c r="D240" s="12">
        <f t="shared" si="5"/>
        <v>1.9008422960227274</v>
      </c>
    </row>
    <row r="241" spans="1:4" x14ac:dyDescent="0.2">
      <c r="A241" s="13">
        <v>33848</v>
      </c>
      <c r="B241" s="26">
        <v>1.411</v>
      </c>
      <c r="C241" s="12">
        <v>1.1214999999999999</v>
      </c>
      <c r="D241" s="12">
        <f t="shared" si="5"/>
        <v>1.8962935605953222</v>
      </c>
    </row>
    <row r="242" spans="1:4" x14ac:dyDescent="0.2">
      <c r="A242" s="13">
        <v>33878</v>
      </c>
      <c r="B242" s="26">
        <v>1.417</v>
      </c>
      <c r="C242" s="12">
        <v>1.1140000000000001</v>
      </c>
      <c r="D242" s="12">
        <f t="shared" si="5"/>
        <v>1.875636375441073</v>
      </c>
    </row>
    <row r="243" spans="1:4" x14ac:dyDescent="0.2">
      <c r="A243" s="13">
        <v>33909</v>
      </c>
      <c r="B243" s="26">
        <v>1.421</v>
      </c>
      <c r="C243" s="12">
        <v>1.1112</v>
      </c>
      <c r="D243" s="12">
        <f t="shared" si="5"/>
        <v>1.8656555349753694</v>
      </c>
    </row>
    <row r="244" spans="1:4" x14ac:dyDescent="0.2">
      <c r="A244" s="13">
        <v>33939</v>
      </c>
      <c r="B244" s="26">
        <v>1.423</v>
      </c>
      <c r="C244" s="12">
        <v>1.0774999999999999</v>
      </c>
      <c r="D244" s="12">
        <f t="shared" si="5"/>
        <v>1.806532108222066</v>
      </c>
    </row>
    <row r="245" spans="1:4" x14ac:dyDescent="0.2">
      <c r="A245" s="13">
        <v>33970</v>
      </c>
      <c r="B245" s="26">
        <v>1.4279999999999999</v>
      </c>
      <c r="C245" s="12">
        <v>1.06175</v>
      </c>
      <c r="D245" s="12">
        <f t="shared" si="5"/>
        <v>1.7738927892156864</v>
      </c>
    </row>
    <row r="246" spans="1:4" x14ac:dyDescent="0.2">
      <c r="A246" s="13">
        <v>34001</v>
      </c>
      <c r="B246" s="26">
        <v>1.431</v>
      </c>
      <c r="C246" s="12">
        <v>1.0542499999999999</v>
      </c>
      <c r="D246" s="12">
        <f t="shared" ref="D246:D309" si="6">C246*$B$521/B246</f>
        <v>1.7576697645003492</v>
      </c>
    </row>
    <row r="247" spans="1:4" x14ac:dyDescent="0.2">
      <c r="A247" s="13">
        <v>34029</v>
      </c>
      <c r="B247" s="26">
        <v>1.4330000000000001</v>
      </c>
      <c r="C247" s="12">
        <v>1.0522</v>
      </c>
      <c r="D247" s="12">
        <f t="shared" si="6"/>
        <v>1.751803594696441</v>
      </c>
    </row>
    <row r="248" spans="1:4" x14ac:dyDescent="0.2">
      <c r="A248" s="13">
        <v>34060</v>
      </c>
      <c r="B248" s="26">
        <v>1.4379999999999999</v>
      </c>
      <c r="C248" s="12">
        <v>1.0780000000000001</v>
      </c>
      <c r="D248" s="12">
        <f t="shared" si="6"/>
        <v>1.7885174464534077</v>
      </c>
    </row>
    <row r="249" spans="1:4" x14ac:dyDescent="0.2">
      <c r="A249" s="13">
        <v>34090</v>
      </c>
      <c r="B249" s="26">
        <v>1.4419999999999999</v>
      </c>
      <c r="C249" s="12">
        <v>1.1004</v>
      </c>
      <c r="D249" s="12">
        <f t="shared" si="6"/>
        <v>1.8206171417475732</v>
      </c>
    </row>
    <row r="250" spans="1:4" x14ac:dyDescent="0.2">
      <c r="A250" s="13">
        <v>34121</v>
      </c>
      <c r="B250" s="26">
        <v>1.4430000000000001</v>
      </c>
      <c r="C250" s="12">
        <v>1.0972500000000001</v>
      </c>
      <c r="D250" s="12">
        <f t="shared" si="6"/>
        <v>1.8141473742203742</v>
      </c>
    </row>
    <row r="251" spans="1:4" x14ac:dyDescent="0.2">
      <c r="A251" s="13">
        <v>34151</v>
      </c>
      <c r="B251" s="26">
        <v>1.4450000000000001</v>
      </c>
      <c r="C251" s="12">
        <v>1.07775</v>
      </c>
      <c r="D251" s="12">
        <f t="shared" si="6"/>
        <v>1.7794405806228373</v>
      </c>
    </row>
    <row r="252" spans="1:4" x14ac:dyDescent="0.2">
      <c r="A252" s="13">
        <v>34182</v>
      </c>
      <c r="B252" s="26">
        <v>1.448</v>
      </c>
      <c r="C252" s="12">
        <v>1.0616000000000001</v>
      </c>
      <c r="D252" s="12">
        <f t="shared" si="6"/>
        <v>1.7491443602209948</v>
      </c>
    </row>
    <row r="253" spans="1:4" x14ac:dyDescent="0.2">
      <c r="A253" s="13">
        <v>34213</v>
      </c>
      <c r="B253" s="26">
        <v>1.45</v>
      </c>
      <c r="C253" s="12">
        <v>1.0495000000000001</v>
      </c>
      <c r="D253" s="12">
        <f t="shared" si="6"/>
        <v>1.726822691034483</v>
      </c>
    </row>
    <row r="254" spans="1:4" x14ac:dyDescent="0.2">
      <c r="A254" s="13">
        <v>34243</v>
      </c>
      <c r="B254" s="26">
        <v>1.456</v>
      </c>
      <c r="C254" s="12">
        <v>1.09175</v>
      </c>
      <c r="D254" s="12">
        <f t="shared" si="6"/>
        <v>1.7889373509615385</v>
      </c>
    </row>
    <row r="255" spans="1:4" x14ac:dyDescent="0.2">
      <c r="A255" s="13">
        <v>34274</v>
      </c>
      <c r="B255" s="26">
        <v>1.46</v>
      </c>
      <c r="C255" s="12">
        <v>1.0664</v>
      </c>
      <c r="D255" s="12">
        <f t="shared" si="6"/>
        <v>1.7426115441095891</v>
      </c>
    </row>
    <row r="256" spans="1:4" x14ac:dyDescent="0.2">
      <c r="A256" s="13">
        <v>34304</v>
      </c>
      <c r="B256" s="26">
        <v>1.4630000000000001</v>
      </c>
      <c r="C256" s="12">
        <v>1.014</v>
      </c>
      <c r="D256" s="12">
        <f t="shared" si="6"/>
        <v>1.6535865645933012</v>
      </c>
    </row>
    <row r="257" spans="1:4" x14ac:dyDescent="0.2">
      <c r="A257" s="13">
        <v>34335</v>
      </c>
      <c r="B257" s="26">
        <v>1.4630000000000001</v>
      </c>
      <c r="C257" s="12">
        <v>0.99839999999999995</v>
      </c>
      <c r="D257" s="12">
        <f t="shared" si="6"/>
        <v>1.6281467712918658</v>
      </c>
    </row>
    <row r="258" spans="1:4" x14ac:dyDescent="0.2">
      <c r="A258" s="13">
        <v>34366</v>
      </c>
      <c r="B258" s="26">
        <v>1.4670000000000001</v>
      </c>
      <c r="C258" s="12">
        <v>1.0089999999999999</v>
      </c>
      <c r="D258" s="12">
        <f t="shared" si="6"/>
        <v>1.6409462603953646</v>
      </c>
    </row>
    <row r="259" spans="1:4" x14ac:dyDescent="0.2">
      <c r="A259" s="13">
        <v>34394</v>
      </c>
      <c r="B259" s="26">
        <v>1.4710000000000001</v>
      </c>
      <c r="C259" s="12">
        <v>1.0077499999999999</v>
      </c>
      <c r="D259" s="12">
        <f t="shared" si="6"/>
        <v>1.6344567770224336</v>
      </c>
    </row>
    <row r="260" spans="1:4" x14ac:dyDescent="0.2">
      <c r="A260" s="13">
        <v>34425</v>
      </c>
      <c r="B260" s="26">
        <v>1.472</v>
      </c>
      <c r="C260" s="12">
        <v>1.02725</v>
      </c>
      <c r="D260" s="12">
        <f t="shared" si="6"/>
        <v>1.6649517262228262</v>
      </c>
    </row>
    <row r="261" spans="1:4" x14ac:dyDescent="0.2">
      <c r="A261" s="13">
        <v>34455</v>
      </c>
      <c r="B261" s="26">
        <v>1.4750000000000001</v>
      </c>
      <c r="C261" s="12">
        <v>1.0474000000000001</v>
      </c>
      <c r="D261" s="12">
        <f t="shared" si="6"/>
        <v>1.6941577833220338</v>
      </c>
    </row>
    <row r="262" spans="1:4" x14ac:dyDescent="0.2">
      <c r="A262" s="13">
        <v>34486</v>
      </c>
      <c r="B262" s="26">
        <v>1.4790000000000001</v>
      </c>
      <c r="C262" s="12">
        <v>1.0780000000000001</v>
      </c>
      <c r="D262" s="12">
        <f t="shared" si="6"/>
        <v>1.7389371791751183</v>
      </c>
    </row>
    <row r="263" spans="1:4" x14ac:dyDescent="0.2">
      <c r="A263" s="13">
        <v>34516</v>
      </c>
      <c r="B263" s="26">
        <v>1.484</v>
      </c>
      <c r="C263" s="12">
        <v>1.10575</v>
      </c>
      <c r="D263" s="12">
        <f t="shared" si="6"/>
        <v>1.7776913254716982</v>
      </c>
    </row>
    <row r="264" spans="1:4" x14ac:dyDescent="0.2">
      <c r="A264" s="13">
        <v>34547</v>
      </c>
      <c r="B264" s="26">
        <v>1.49</v>
      </c>
      <c r="C264" s="12">
        <v>1.1548</v>
      </c>
      <c r="D264" s="12">
        <f t="shared" si="6"/>
        <v>1.8490719602684567</v>
      </c>
    </row>
    <row r="265" spans="1:4" x14ac:dyDescent="0.2">
      <c r="A265" s="13">
        <v>34578</v>
      </c>
      <c r="B265" s="26">
        <v>1.4930000000000001</v>
      </c>
      <c r="C265" s="12">
        <v>1.14375</v>
      </c>
      <c r="D265" s="12">
        <f t="shared" si="6"/>
        <v>1.8276987106496987</v>
      </c>
    </row>
    <row r="266" spans="1:4" x14ac:dyDescent="0.2">
      <c r="A266" s="13">
        <v>34608</v>
      </c>
      <c r="B266" s="26">
        <v>1.494</v>
      </c>
      <c r="C266" s="12">
        <v>1.1135999999999999</v>
      </c>
      <c r="D266" s="12">
        <f t="shared" si="6"/>
        <v>1.7783282634538151</v>
      </c>
    </row>
    <row r="267" spans="1:4" x14ac:dyDescent="0.2">
      <c r="A267" s="13">
        <v>34639</v>
      </c>
      <c r="B267" s="26">
        <v>1.498</v>
      </c>
      <c r="C267" s="12">
        <v>1.11575</v>
      </c>
      <c r="D267" s="12">
        <f t="shared" si="6"/>
        <v>1.7770039299065423</v>
      </c>
    </row>
    <row r="268" spans="1:4" x14ac:dyDescent="0.2">
      <c r="A268" s="13">
        <v>34669</v>
      </c>
      <c r="B268" s="26">
        <v>1.5009999999999999</v>
      </c>
      <c r="C268" s="12">
        <v>1.0905</v>
      </c>
      <c r="D268" s="12">
        <f t="shared" si="6"/>
        <v>1.7333181465689544</v>
      </c>
    </row>
    <row r="269" spans="1:4" x14ac:dyDescent="0.2">
      <c r="A269" s="13">
        <v>34700</v>
      </c>
      <c r="B269" s="26">
        <v>1.5049999999999999</v>
      </c>
      <c r="C269" s="12">
        <v>1.0818000000000001</v>
      </c>
      <c r="D269" s="12">
        <f t="shared" si="6"/>
        <v>1.7149196762790699</v>
      </c>
    </row>
    <row r="270" spans="1:4" x14ac:dyDescent="0.2">
      <c r="A270" s="13">
        <v>34731</v>
      </c>
      <c r="B270" s="26">
        <v>1.5089999999999999</v>
      </c>
      <c r="C270" s="12">
        <v>1.0725</v>
      </c>
      <c r="D270" s="12">
        <f t="shared" si="6"/>
        <v>1.6956701192842942</v>
      </c>
    </row>
    <row r="271" spans="1:4" x14ac:dyDescent="0.2">
      <c r="A271" s="13">
        <v>34759</v>
      </c>
      <c r="B271" s="26">
        <v>1.512</v>
      </c>
      <c r="C271" s="12">
        <v>1.0720000000000001</v>
      </c>
      <c r="D271" s="12">
        <f t="shared" si="6"/>
        <v>1.6915167407407408</v>
      </c>
    </row>
    <row r="272" spans="1:4" x14ac:dyDescent="0.2">
      <c r="A272" s="13">
        <v>34790</v>
      </c>
      <c r="B272" s="26">
        <v>1.518</v>
      </c>
      <c r="C272" s="12">
        <v>1.1112500000000001</v>
      </c>
      <c r="D272" s="12">
        <f t="shared" si="6"/>
        <v>1.7465189756258235</v>
      </c>
    </row>
    <row r="273" spans="1:4" x14ac:dyDescent="0.2">
      <c r="A273" s="13">
        <v>34820</v>
      </c>
      <c r="B273" s="26">
        <v>1.5209999999999999</v>
      </c>
      <c r="C273" s="12">
        <v>1.1783999999999999</v>
      </c>
      <c r="D273" s="12">
        <f t="shared" si="6"/>
        <v>1.8484036859960553</v>
      </c>
    </row>
    <row r="274" spans="1:4" x14ac:dyDescent="0.2">
      <c r="A274" s="13">
        <v>34851</v>
      </c>
      <c r="B274" s="26">
        <v>1.524</v>
      </c>
      <c r="C274" s="12">
        <v>1.1915</v>
      </c>
      <c r="D274" s="12">
        <f t="shared" si="6"/>
        <v>1.8652729225721782</v>
      </c>
    </row>
    <row r="275" spans="1:4" x14ac:dyDescent="0.2">
      <c r="A275" s="13">
        <v>34881</v>
      </c>
      <c r="B275" s="26">
        <v>1.526</v>
      </c>
      <c r="C275" s="12">
        <v>1.1537999999999999</v>
      </c>
      <c r="D275" s="12">
        <f t="shared" si="6"/>
        <v>1.803886910091743</v>
      </c>
    </row>
    <row r="276" spans="1:4" x14ac:dyDescent="0.2">
      <c r="A276" s="13">
        <v>34912</v>
      </c>
      <c r="B276" s="26">
        <v>1.5289999999999999</v>
      </c>
      <c r="C276" s="12">
        <v>1.1232500000000001</v>
      </c>
      <c r="D276" s="12">
        <f t="shared" si="6"/>
        <v>1.7526784545454546</v>
      </c>
    </row>
    <row r="277" spans="1:4" x14ac:dyDescent="0.2">
      <c r="A277" s="13">
        <v>34943</v>
      </c>
      <c r="B277" s="26">
        <v>1.5309999999999999</v>
      </c>
      <c r="C277" s="12">
        <v>1.1107499999999999</v>
      </c>
      <c r="D277" s="12">
        <f t="shared" si="6"/>
        <v>1.7309098020901372</v>
      </c>
    </row>
    <row r="278" spans="1:4" x14ac:dyDescent="0.2">
      <c r="A278" s="13">
        <v>34973</v>
      </c>
      <c r="B278" s="26">
        <v>1.5349999999999999</v>
      </c>
      <c r="C278" s="12">
        <v>1.0871999999999999</v>
      </c>
      <c r="D278" s="12">
        <f t="shared" si="6"/>
        <v>1.6897963590879479</v>
      </c>
    </row>
    <row r="279" spans="1:4" x14ac:dyDescent="0.2">
      <c r="A279" s="13">
        <v>35004</v>
      </c>
      <c r="B279" s="26">
        <v>1.5369999999999999</v>
      </c>
      <c r="C279" s="12">
        <v>1.0622499999999999</v>
      </c>
      <c r="D279" s="12">
        <f t="shared" si="6"/>
        <v>1.6488690962914769</v>
      </c>
    </row>
    <row r="280" spans="1:4" x14ac:dyDescent="0.2">
      <c r="A280" s="13">
        <v>35034</v>
      </c>
      <c r="B280" s="26">
        <v>1.5389999999999999</v>
      </c>
      <c r="C280" s="12">
        <v>1.07125</v>
      </c>
      <c r="D280" s="12">
        <f t="shared" si="6"/>
        <v>1.6606783398310594</v>
      </c>
    </row>
    <row r="281" spans="1:4" x14ac:dyDescent="0.2">
      <c r="A281" s="13">
        <v>35065</v>
      </c>
      <c r="B281" s="26">
        <v>1.5469999999999999</v>
      </c>
      <c r="C281" s="12">
        <v>1.0904</v>
      </c>
      <c r="D281" s="12">
        <f t="shared" si="6"/>
        <v>1.6816237610859728</v>
      </c>
    </row>
    <row r="282" spans="1:4" x14ac:dyDescent="0.2">
      <c r="A282" s="13">
        <v>35096</v>
      </c>
      <c r="B282" s="26">
        <v>1.55</v>
      </c>
      <c r="C282" s="12">
        <v>1.0892500000000001</v>
      </c>
      <c r="D282" s="12">
        <f t="shared" si="6"/>
        <v>1.6765988987096776</v>
      </c>
    </row>
    <row r="283" spans="1:4" x14ac:dyDescent="0.2">
      <c r="A283" s="13">
        <v>35125</v>
      </c>
      <c r="B283" s="26">
        <v>1.5549999999999999</v>
      </c>
      <c r="C283" s="12">
        <v>1.137</v>
      </c>
      <c r="D283" s="12">
        <f t="shared" si="6"/>
        <v>1.7444694868167203</v>
      </c>
    </row>
    <row r="284" spans="1:4" x14ac:dyDescent="0.2">
      <c r="A284" s="13">
        <v>35156</v>
      </c>
      <c r="B284" s="26">
        <v>1.5609999999999999</v>
      </c>
      <c r="C284" s="12">
        <v>1.2305999999999999</v>
      </c>
      <c r="D284" s="12">
        <f t="shared" si="6"/>
        <v>1.8808203443946188</v>
      </c>
    </row>
    <row r="285" spans="1:4" x14ac:dyDescent="0.2">
      <c r="A285" s="13">
        <v>35186</v>
      </c>
      <c r="B285" s="26">
        <v>1.5640000000000001</v>
      </c>
      <c r="C285" s="12">
        <v>1.27915</v>
      </c>
      <c r="D285" s="12">
        <f t="shared" si="6"/>
        <v>1.9512729881074167</v>
      </c>
    </row>
    <row r="286" spans="1:4" x14ac:dyDescent="0.2">
      <c r="A286" s="13">
        <v>35217</v>
      </c>
      <c r="B286" s="26">
        <v>1.5669999999999999</v>
      </c>
      <c r="C286" s="12">
        <v>1.2558</v>
      </c>
      <c r="D286" s="12">
        <f t="shared" si="6"/>
        <v>1.9119863540523296</v>
      </c>
    </row>
    <row r="287" spans="1:4" x14ac:dyDescent="0.2">
      <c r="A287" s="13">
        <v>35247</v>
      </c>
      <c r="B287" s="26">
        <v>1.57</v>
      </c>
      <c r="C287" s="12">
        <v>1.22722</v>
      </c>
      <c r="D287" s="12">
        <f t="shared" si="6"/>
        <v>1.8649022720509554</v>
      </c>
    </row>
    <row r="288" spans="1:4" x14ac:dyDescent="0.2">
      <c r="A288" s="13">
        <v>35278</v>
      </c>
      <c r="B288" s="26">
        <v>1.5720000000000001</v>
      </c>
      <c r="C288" s="12">
        <v>1.2064999999999999</v>
      </c>
      <c r="D288" s="12">
        <f t="shared" si="6"/>
        <v>1.8310832531806613</v>
      </c>
    </row>
    <row r="289" spans="1:4" x14ac:dyDescent="0.2">
      <c r="A289" s="13">
        <v>35309</v>
      </c>
      <c r="B289" s="26">
        <v>1.577</v>
      </c>
      <c r="C289" s="12">
        <v>1.2021599999999999</v>
      </c>
      <c r="D289" s="12">
        <f t="shared" si="6"/>
        <v>1.8187118068230816</v>
      </c>
    </row>
    <row r="290" spans="1:4" x14ac:dyDescent="0.2">
      <c r="A290" s="13">
        <v>35339</v>
      </c>
      <c r="B290" s="26">
        <v>1.5820000000000001</v>
      </c>
      <c r="C290" s="12">
        <v>1.204</v>
      </c>
      <c r="D290" s="12">
        <f t="shared" si="6"/>
        <v>1.8157385486725663</v>
      </c>
    </row>
    <row r="291" spans="1:4" x14ac:dyDescent="0.2">
      <c r="A291" s="13">
        <v>35370</v>
      </c>
      <c r="B291" s="26">
        <v>1.587</v>
      </c>
      <c r="C291" s="12">
        <v>1.2322500000000001</v>
      </c>
      <c r="D291" s="12">
        <f t="shared" si="6"/>
        <v>1.8524871587901701</v>
      </c>
    </row>
    <row r="292" spans="1:4" x14ac:dyDescent="0.2">
      <c r="A292" s="13">
        <v>35400</v>
      </c>
      <c r="B292" s="26">
        <v>1.591</v>
      </c>
      <c r="C292" s="12">
        <v>1.2352000000000001</v>
      </c>
      <c r="D292" s="12">
        <f t="shared" si="6"/>
        <v>1.8522534375864239</v>
      </c>
    </row>
    <row r="293" spans="1:4" x14ac:dyDescent="0.2">
      <c r="A293" s="13">
        <v>35431</v>
      </c>
      <c r="B293" s="26">
        <v>1.5940000000000001</v>
      </c>
      <c r="C293" s="12">
        <v>1.2362500000000001</v>
      </c>
      <c r="D293" s="12">
        <f t="shared" si="6"/>
        <v>1.8503389617314929</v>
      </c>
    </row>
    <row r="294" spans="1:4" x14ac:dyDescent="0.2">
      <c r="A294" s="13">
        <v>35462</v>
      </c>
      <c r="B294" s="26">
        <v>1.597</v>
      </c>
      <c r="C294" s="12">
        <v>1.23</v>
      </c>
      <c r="D294" s="12">
        <f t="shared" si="6"/>
        <v>1.8375260363180963</v>
      </c>
    </row>
    <row r="295" spans="1:4" x14ac:dyDescent="0.2">
      <c r="A295" s="13">
        <v>35490</v>
      </c>
      <c r="B295" s="26">
        <v>1.5980000000000001</v>
      </c>
      <c r="C295" s="12">
        <v>1.2050000000000001</v>
      </c>
      <c r="D295" s="12">
        <f t="shared" si="6"/>
        <v>1.7990514267834792</v>
      </c>
    </row>
    <row r="296" spans="1:4" x14ac:dyDescent="0.2">
      <c r="A296" s="13">
        <v>35521</v>
      </c>
      <c r="B296" s="26">
        <v>1.599</v>
      </c>
      <c r="C296" s="12">
        <v>1.1990000000000001</v>
      </c>
      <c r="D296" s="12">
        <f t="shared" si="6"/>
        <v>1.7889739862414009</v>
      </c>
    </row>
    <row r="297" spans="1:4" x14ac:dyDescent="0.2">
      <c r="A297" s="13">
        <v>35551</v>
      </c>
      <c r="B297" s="26">
        <v>1.599</v>
      </c>
      <c r="C297" s="12">
        <v>1.20025</v>
      </c>
      <c r="D297" s="12">
        <f t="shared" si="6"/>
        <v>1.7908390550343967</v>
      </c>
    </row>
    <row r="298" spans="1:4" x14ac:dyDescent="0.2">
      <c r="A298" s="13">
        <v>35582</v>
      </c>
      <c r="B298" s="26">
        <v>1.6020000000000001</v>
      </c>
      <c r="C298" s="12">
        <v>1.1976</v>
      </c>
      <c r="D298" s="12">
        <f t="shared" si="6"/>
        <v>1.7835388823970038</v>
      </c>
    </row>
    <row r="299" spans="1:4" x14ac:dyDescent="0.2">
      <c r="A299" s="13">
        <v>35612</v>
      </c>
      <c r="B299" s="26">
        <v>1.6040000000000001</v>
      </c>
      <c r="C299" s="12">
        <v>1.17425</v>
      </c>
      <c r="D299" s="12">
        <f t="shared" si="6"/>
        <v>1.746584135286783</v>
      </c>
    </row>
    <row r="300" spans="1:4" x14ac:dyDescent="0.2">
      <c r="A300" s="13">
        <v>35643</v>
      </c>
      <c r="B300" s="26">
        <v>1.6080000000000001</v>
      </c>
      <c r="C300" s="12">
        <v>1.2235</v>
      </c>
      <c r="D300" s="12">
        <f t="shared" si="6"/>
        <v>1.8153118196517413</v>
      </c>
    </row>
    <row r="301" spans="1:4" x14ac:dyDescent="0.2">
      <c r="A301" s="13">
        <v>35674</v>
      </c>
      <c r="B301" s="26">
        <v>1.6120000000000001</v>
      </c>
      <c r="C301" s="12">
        <v>1.2314000000000001</v>
      </c>
      <c r="D301" s="12">
        <f t="shared" si="6"/>
        <v>1.822499500248139</v>
      </c>
    </row>
    <row r="302" spans="1:4" x14ac:dyDescent="0.2">
      <c r="A302" s="13">
        <v>35704</v>
      </c>
      <c r="B302" s="26">
        <v>1.615</v>
      </c>
      <c r="C302" s="12">
        <v>1.19675</v>
      </c>
      <c r="D302" s="12">
        <f t="shared" si="6"/>
        <v>1.7679265405572755</v>
      </c>
    </row>
    <row r="303" spans="1:4" x14ac:dyDescent="0.2">
      <c r="A303" s="13">
        <v>35735</v>
      </c>
      <c r="B303" s="26">
        <v>1.617</v>
      </c>
      <c r="C303" s="12">
        <v>1.17075</v>
      </c>
      <c r="D303" s="12">
        <f t="shared" si="6"/>
        <v>1.7273782727272728</v>
      </c>
    </row>
    <row r="304" spans="1:4" x14ac:dyDescent="0.2">
      <c r="A304" s="13">
        <v>35765</v>
      </c>
      <c r="B304" s="26">
        <v>1.6180000000000001</v>
      </c>
      <c r="C304" s="12">
        <v>1.1314</v>
      </c>
      <c r="D304" s="12">
        <f t="shared" si="6"/>
        <v>1.6682877592088998</v>
      </c>
    </row>
    <row r="305" spans="1:4" x14ac:dyDescent="0.2">
      <c r="A305" s="13">
        <v>35796</v>
      </c>
      <c r="B305" s="26">
        <v>1.62</v>
      </c>
      <c r="C305" s="12">
        <v>1.0862499999999999</v>
      </c>
      <c r="D305" s="12">
        <f t="shared" si="6"/>
        <v>1.5997351265432096</v>
      </c>
    </row>
    <row r="306" spans="1:4" x14ac:dyDescent="0.2">
      <c r="A306" s="13">
        <v>35827</v>
      </c>
      <c r="B306" s="26">
        <v>1.62</v>
      </c>
      <c r="C306" s="12">
        <v>1.0489999999999999</v>
      </c>
      <c r="D306" s="12">
        <f t="shared" si="6"/>
        <v>1.5448765456790121</v>
      </c>
    </row>
    <row r="307" spans="1:4" x14ac:dyDescent="0.2">
      <c r="A307" s="13">
        <v>35855</v>
      </c>
      <c r="B307" s="26">
        <v>1.62</v>
      </c>
      <c r="C307" s="12">
        <v>1.0167999999999999</v>
      </c>
      <c r="D307" s="12">
        <f t="shared" si="6"/>
        <v>1.4974551683950617</v>
      </c>
    </row>
    <row r="308" spans="1:4" x14ac:dyDescent="0.2">
      <c r="A308" s="13">
        <v>35886</v>
      </c>
      <c r="B308" s="26">
        <v>1.6220000000000001</v>
      </c>
      <c r="C308" s="12">
        <v>1.0302500000000001</v>
      </c>
      <c r="D308" s="12">
        <f t="shared" si="6"/>
        <v>1.51539231134402</v>
      </c>
    </row>
    <row r="309" spans="1:4" x14ac:dyDescent="0.2">
      <c r="A309" s="13">
        <v>35916</v>
      </c>
      <c r="B309" s="26">
        <v>1.6259999999999999</v>
      </c>
      <c r="C309" s="12">
        <v>1.0634999999999999</v>
      </c>
      <c r="D309" s="12">
        <f t="shared" si="6"/>
        <v>1.560451442804428</v>
      </c>
    </row>
    <row r="310" spans="1:4" x14ac:dyDescent="0.2">
      <c r="A310" s="13">
        <v>35947</v>
      </c>
      <c r="B310" s="26">
        <v>1.6279999999999999</v>
      </c>
      <c r="C310" s="12">
        <v>1.0644</v>
      </c>
      <c r="D310" s="12">
        <f t="shared" ref="D310:D373" si="7">C310*$B$521/B310</f>
        <v>1.5598533552825553</v>
      </c>
    </row>
    <row r="311" spans="1:4" x14ac:dyDescent="0.2">
      <c r="A311" s="13">
        <v>35977</v>
      </c>
      <c r="B311" s="26">
        <v>1.6319999999999999</v>
      </c>
      <c r="C311" s="12">
        <v>1.05525</v>
      </c>
      <c r="D311" s="12">
        <f t="shared" si="7"/>
        <v>1.5426539393382352</v>
      </c>
    </row>
    <row r="312" spans="1:4" x14ac:dyDescent="0.2">
      <c r="A312" s="13">
        <v>36008</v>
      </c>
      <c r="B312" s="26">
        <v>1.6339999999999999</v>
      </c>
      <c r="C312" s="12">
        <v>1.026</v>
      </c>
      <c r="D312" s="12">
        <f t="shared" si="7"/>
        <v>1.4980579534883722</v>
      </c>
    </row>
    <row r="313" spans="1:4" x14ac:dyDescent="0.2">
      <c r="A313" s="13">
        <v>36039</v>
      </c>
      <c r="B313" s="26">
        <v>1.635</v>
      </c>
      <c r="C313" s="12">
        <v>1.00925</v>
      </c>
      <c r="D313" s="12">
        <f t="shared" si="7"/>
        <v>1.47270006911315</v>
      </c>
    </row>
    <row r="314" spans="1:4" x14ac:dyDescent="0.2">
      <c r="A314" s="13">
        <v>36069</v>
      </c>
      <c r="B314" s="26">
        <v>1.639</v>
      </c>
      <c r="C314" s="12">
        <v>1.01875</v>
      </c>
      <c r="D314" s="12">
        <f t="shared" si="7"/>
        <v>1.4829345179987798</v>
      </c>
    </row>
    <row r="315" spans="1:4" x14ac:dyDescent="0.2">
      <c r="A315" s="13">
        <v>36100</v>
      </c>
      <c r="B315" s="26">
        <v>1.641</v>
      </c>
      <c r="C315" s="12">
        <v>0.99539999999999995</v>
      </c>
      <c r="D315" s="12">
        <f t="shared" si="7"/>
        <v>1.4471793652650822</v>
      </c>
    </row>
    <row r="316" spans="1:4" x14ac:dyDescent="0.2">
      <c r="A316" s="13">
        <v>36130</v>
      </c>
      <c r="B316" s="26">
        <v>1.6439999999999999</v>
      </c>
      <c r="C316" s="12">
        <v>0.94499999999999995</v>
      </c>
      <c r="D316" s="12">
        <f t="shared" si="7"/>
        <v>1.3713973357664233</v>
      </c>
    </row>
    <row r="317" spans="1:4" x14ac:dyDescent="0.2">
      <c r="A317" s="13">
        <v>36161</v>
      </c>
      <c r="B317" s="26">
        <v>1.647</v>
      </c>
      <c r="C317" s="12">
        <v>0.93899999999999995</v>
      </c>
      <c r="D317" s="12">
        <f t="shared" si="7"/>
        <v>1.3602079198542805</v>
      </c>
    </row>
    <row r="318" spans="1:4" x14ac:dyDescent="0.2">
      <c r="A318" s="13">
        <v>36192</v>
      </c>
      <c r="B318" s="26">
        <v>1.647</v>
      </c>
      <c r="C318" s="12">
        <v>0.92049999999999998</v>
      </c>
      <c r="D318" s="12">
        <f t="shared" si="7"/>
        <v>1.3334093612629023</v>
      </c>
    </row>
    <row r="319" spans="1:4" x14ac:dyDescent="0.2">
      <c r="A319" s="13">
        <v>36220</v>
      </c>
      <c r="B319" s="26">
        <v>1.6479999999999999</v>
      </c>
      <c r="C319" s="12">
        <v>0.98199999999999998</v>
      </c>
      <c r="D319" s="12">
        <f t="shared" si="7"/>
        <v>1.421633296116505</v>
      </c>
    </row>
    <row r="320" spans="1:4" x14ac:dyDescent="0.2">
      <c r="A320" s="13">
        <v>36251</v>
      </c>
      <c r="B320" s="26">
        <v>1.659</v>
      </c>
      <c r="C320" s="12">
        <v>1.131</v>
      </c>
      <c r="D320" s="12">
        <f t="shared" si="7"/>
        <v>1.6264829873417721</v>
      </c>
    </row>
    <row r="321" spans="1:4" x14ac:dyDescent="0.2">
      <c r="A321" s="13">
        <v>36281</v>
      </c>
      <c r="B321" s="26">
        <v>1.66</v>
      </c>
      <c r="C321" s="12">
        <v>1.1306</v>
      </c>
      <c r="D321" s="12">
        <f t="shared" si="7"/>
        <v>1.6249282877108435</v>
      </c>
    </row>
    <row r="322" spans="1:4" x14ac:dyDescent="0.2">
      <c r="A322" s="13">
        <v>36312</v>
      </c>
      <c r="B322" s="26">
        <v>1.66</v>
      </c>
      <c r="C322" s="12">
        <v>1.11425</v>
      </c>
      <c r="D322" s="12">
        <f t="shared" si="7"/>
        <v>1.6014296343373495</v>
      </c>
    </row>
    <row r="323" spans="1:4" x14ac:dyDescent="0.2">
      <c r="A323" s="13">
        <v>36342</v>
      </c>
      <c r="B323" s="26">
        <v>1.667</v>
      </c>
      <c r="C323" s="12">
        <v>1.1575</v>
      </c>
      <c r="D323" s="12">
        <f t="shared" si="7"/>
        <v>1.65660400119976</v>
      </c>
    </row>
    <row r="324" spans="1:4" x14ac:dyDescent="0.2">
      <c r="A324" s="13">
        <v>36373</v>
      </c>
      <c r="B324" s="26">
        <v>1.671</v>
      </c>
      <c r="C324" s="12">
        <v>1.2208000000000001</v>
      </c>
      <c r="D324" s="12">
        <f t="shared" si="7"/>
        <v>1.7430160124476364</v>
      </c>
    </row>
    <row r="325" spans="1:4" x14ac:dyDescent="0.2">
      <c r="A325" s="13">
        <v>36404</v>
      </c>
      <c r="B325" s="26">
        <v>1.6779999999999999</v>
      </c>
      <c r="C325" s="12">
        <v>1.2555000000000001</v>
      </c>
      <c r="D325" s="12">
        <f t="shared" si="7"/>
        <v>1.7850815721096545</v>
      </c>
    </row>
    <row r="326" spans="1:4" x14ac:dyDescent="0.2">
      <c r="A326" s="13">
        <v>36434</v>
      </c>
      <c r="B326" s="26">
        <v>1.681</v>
      </c>
      <c r="C326" s="12">
        <v>1.2442500000000001</v>
      </c>
      <c r="D326" s="12">
        <f t="shared" si="7"/>
        <v>1.7659290142772162</v>
      </c>
    </row>
    <row r="327" spans="1:4" x14ac:dyDescent="0.2">
      <c r="A327" s="13">
        <v>36465</v>
      </c>
      <c r="B327" s="26">
        <v>1.6839999999999999</v>
      </c>
      <c r="C327" s="12">
        <v>1.2514000000000001</v>
      </c>
      <c r="D327" s="12">
        <f t="shared" si="7"/>
        <v>1.7729127757719716</v>
      </c>
    </row>
    <row r="328" spans="1:4" x14ac:dyDescent="0.2">
      <c r="A328" s="13">
        <v>36495</v>
      </c>
      <c r="B328" s="26">
        <v>1.6879999999999999</v>
      </c>
      <c r="C328" s="12">
        <v>1.2725</v>
      </c>
      <c r="D328" s="12">
        <f t="shared" si="7"/>
        <v>1.798534010663507</v>
      </c>
    </row>
    <row r="329" spans="1:4" x14ac:dyDescent="0.2">
      <c r="A329" s="13">
        <v>36526</v>
      </c>
      <c r="B329" s="26">
        <v>1.6930000000000001</v>
      </c>
      <c r="C329" s="12">
        <v>1.2887999999999999</v>
      </c>
      <c r="D329" s="12">
        <f t="shared" si="7"/>
        <v>1.8161924895451858</v>
      </c>
    </row>
    <row r="330" spans="1:4" x14ac:dyDescent="0.2">
      <c r="A330" s="13">
        <v>36557</v>
      </c>
      <c r="B330" s="26">
        <v>1.7</v>
      </c>
      <c r="C330" s="12">
        <v>1.377</v>
      </c>
      <c r="D330" s="12">
        <f t="shared" si="7"/>
        <v>1.9324947600000002</v>
      </c>
    </row>
    <row r="331" spans="1:4" x14ac:dyDescent="0.2">
      <c r="A331" s="13">
        <v>36586</v>
      </c>
      <c r="B331" s="26">
        <v>1.71</v>
      </c>
      <c r="C331" s="12">
        <v>1.5162500000000001</v>
      </c>
      <c r="D331" s="12">
        <f t="shared" si="7"/>
        <v>2.1154755467836259</v>
      </c>
    </row>
    <row r="332" spans="1:4" x14ac:dyDescent="0.2">
      <c r="A332" s="13">
        <v>36617</v>
      </c>
      <c r="B332" s="26">
        <v>1.7090000000000001</v>
      </c>
      <c r="C332" s="12">
        <v>1.46475</v>
      </c>
      <c r="D332" s="12">
        <f t="shared" si="7"/>
        <v>2.0448184265652429</v>
      </c>
    </row>
    <row r="333" spans="1:4" x14ac:dyDescent="0.2">
      <c r="A333" s="13">
        <v>36647</v>
      </c>
      <c r="B333" s="26">
        <v>1.712</v>
      </c>
      <c r="C333" s="12">
        <v>1.4867999999999999</v>
      </c>
      <c r="D333" s="12">
        <f t="shared" si="7"/>
        <v>2.0719634887850464</v>
      </c>
    </row>
    <row r="334" spans="1:4" x14ac:dyDescent="0.2">
      <c r="A334" s="13">
        <v>36678</v>
      </c>
      <c r="B334" s="26">
        <v>1.722</v>
      </c>
      <c r="C334" s="12">
        <v>1.6332500000000001</v>
      </c>
      <c r="D334" s="12">
        <f t="shared" si="7"/>
        <v>2.2628346788617888</v>
      </c>
    </row>
    <row r="335" spans="1:4" x14ac:dyDescent="0.2">
      <c r="A335" s="13">
        <v>36708</v>
      </c>
      <c r="B335" s="26">
        <v>1.7270000000000001</v>
      </c>
      <c r="C335" s="12">
        <v>1.5509999999999999</v>
      </c>
      <c r="D335" s="12">
        <f t="shared" si="7"/>
        <v>2.1426575541401274</v>
      </c>
    </row>
    <row r="336" spans="1:4" x14ac:dyDescent="0.2">
      <c r="A336" s="13">
        <v>36739</v>
      </c>
      <c r="B336" s="26">
        <v>1.7270000000000001</v>
      </c>
      <c r="C336" s="12">
        <v>1.4644999999999999</v>
      </c>
      <c r="D336" s="12">
        <f t="shared" si="7"/>
        <v>2.0231605338737695</v>
      </c>
    </row>
    <row r="337" spans="1:4" x14ac:dyDescent="0.2">
      <c r="A337" s="13">
        <v>36770</v>
      </c>
      <c r="B337" s="26">
        <v>1.736</v>
      </c>
      <c r="C337" s="12">
        <v>1.5502499999999999</v>
      </c>
      <c r="D337" s="12">
        <f t="shared" si="7"/>
        <v>2.1305185766129031</v>
      </c>
    </row>
    <row r="338" spans="1:4" x14ac:dyDescent="0.2">
      <c r="A338" s="13">
        <v>36800</v>
      </c>
      <c r="B338" s="26">
        <v>1.7390000000000001</v>
      </c>
      <c r="C338" s="12">
        <v>1.5322</v>
      </c>
      <c r="D338" s="12">
        <f t="shared" si="7"/>
        <v>2.1020797189189189</v>
      </c>
    </row>
    <row r="339" spans="1:4" x14ac:dyDescent="0.2">
      <c r="A339" s="13">
        <v>36831</v>
      </c>
      <c r="B339" s="26">
        <v>1.742</v>
      </c>
      <c r="C339" s="12">
        <v>1.51725</v>
      </c>
      <c r="D339" s="12">
        <f t="shared" si="7"/>
        <v>2.0779844896670494</v>
      </c>
    </row>
    <row r="340" spans="1:4" x14ac:dyDescent="0.2">
      <c r="A340" s="13">
        <v>36861</v>
      </c>
      <c r="B340" s="26">
        <v>1.746</v>
      </c>
      <c r="C340" s="12">
        <v>1.44275</v>
      </c>
      <c r="D340" s="12">
        <f t="shared" si="7"/>
        <v>1.9714245011454754</v>
      </c>
    </row>
    <row r="341" spans="1:4" x14ac:dyDescent="0.2">
      <c r="A341" s="13">
        <v>36892</v>
      </c>
      <c r="B341" s="26">
        <v>1.756</v>
      </c>
      <c r="C341" s="12">
        <v>1.4472</v>
      </c>
      <c r="D341" s="12">
        <f t="shared" si="7"/>
        <v>1.9662437193621869</v>
      </c>
    </row>
    <row r="342" spans="1:4" x14ac:dyDescent="0.2">
      <c r="A342" s="13">
        <v>36923</v>
      </c>
      <c r="B342" s="26">
        <v>1.76</v>
      </c>
      <c r="C342" s="12">
        <v>1.4497500000000001</v>
      </c>
      <c r="D342" s="12">
        <f t="shared" si="7"/>
        <v>1.9652316767045455</v>
      </c>
    </row>
    <row r="343" spans="1:4" x14ac:dyDescent="0.2">
      <c r="A343" s="13">
        <v>36951</v>
      </c>
      <c r="B343" s="26">
        <v>1.7609999999999999</v>
      </c>
      <c r="C343" s="12">
        <v>1.4092499999999999</v>
      </c>
      <c r="D343" s="12">
        <f t="shared" si="7"/>
        <v>1.909246458262351</v>
      </c>
    </row>
    <row r="344" spans="1:4" x14ac:dyDescent="0.2">
      <c r="A344" s="13">
        <v>36982</v>
      </c>
      <c r="B344" s="26">
        <v>1.764</v>
      </c>
      <c r="C344" s="12">
        <v>1.5516000000000001</v>
      </c>
      <c r="D344" s="12">
        <f t="shared" si="7"/>
        <v>2.0985266857142859</v>
      </c>
    </row>
    <row r="345" spans="1:4" x14ac:dyDescent="0.2">
      <c r="A345" s="13">
        <v>37012</v>
      </c>
      <c r="B345" s="26">
        <v>1.7729999999999999</v>
      </c>
      <c r="C345" s="12">
        <v>1.7017500000000001</v>
      </c>
      <c r="D345" s="12">
        <f t="shared" si="7"/>
        <v>2.2899201032148899</v>
      </c>
    </row>
    <row r="346" spans="1:4" x14ac:dyDescent="0.2">
      <c r="A346" s="13">
        <v>37043</v>
      </c>
      <c r="B346" s="26">
        <v>1.7769999999999999</v>
      </c>
      <c r="C346" s="12">
        <v>1.61625</v>
      </c>
      <c r="D346" s="12">
        <f t="shared" si="7"/>
        <v>2.1699734299380982</v>
      </c>
    </row>
    <row r="347" spans="1:4" x14ac:dyDescent="0.2">
      <c r="A347" s="13">
        <v>37073</v>
      </c>
      <c r="B347" s="26">
        <v>1.774</v>
      </c>
      <c r="C347" s="12">
        <v>1.4206000000000001</v>
      </c>
      <c r="D347" s="12">
        <f t="shared" si="7"/>
        <v>1.9105196153325819</v>
      </c>
    </row>
    <row r="348" spans="1:4" x14ac:dyDescent="0.2">
      <c r="A348" s="13">
        <v>37104</v>
      </c>
      <c r="B348" s="26">
        <v>1.774</v>
      </c>
      <c r="C348" s="12">
        <v>1.42075</v>
      </c>
      <c r="D348" s="12">
        <f t="shared" si="7"/>
        <v>1.9107213455467869</v>
      </c>
    </row>
    <row r="349" spans="1:4" x14ac:dyDescent="0.2">
      <c r="A349" s="13">
        <v>37135</v>
      </c>
      <c r="B349" s="26">
        <v>1.7809999999999999</v>
      </c>
      <c r="C349" s="12">
        <v>1.5215000000000001</v>
      </c>
      <c r="D349" s="12">
        <f t="shared" si="7"/>
        <v>2.0381744042672656</v>
      </c>
    </row>
    <row r="350" spans="1:4" x14ac:dyDescent="0.2">
      <c r="A350" s="13">
        <v>37165</v>
      </c>
      <c r="B350" s="26">
        <v>1.776</v>
      </c>
      <c r="C350" s="12">
        <v>1.3153999999999999</v>
      </c>
      <c r="D350" s="12">
        <f t="shared" si="7"/>
        <v>1.7670473301801801</v>
      </c>
    </row>
    <row r="351" spans="1:4" x14ac:dyDescent="0.2">
      <c r="A351" s="13">
        <v>37196</v>
      </c>
      <c r="B351" s="26">
        <v>1.7749999999999999</v>
      </c>
      <c r="C351" s="12">
        <v>1.1705000000000001</v>
      </c>
      <c r="D351" s="12">
        <f t="shared" si="7"/>
        <v>1.5732812495774651</v>
      </c>
    </row>
    <row r="352" spans="1:4" x14ac:dyDescent="0.2">
      <c r="A352" s="13">
        <v>37226</v>
      </c>
      <c r="B352" s="26">
        <v>1.774</v>
      </c>
      <c r="C352" s="12">
        <v>1.0860000000000001</v>
      </c>
      <c r="D352" s="12">
        <f t="shared" si="7"/>
        <v>1.4605267508455468</v>
      </c>
    </row>
    <row r="353" spans="1:4" x14ac:dyDescent="0.2">
      <c r="A353" s="13">
        <v>37257</v>
      </c>
      <c r="B353" s="26">
        <v>1.7769999999999999</v>
      </c>
      <c r="C353" s="12">
        <v>1.1072500000000001</v>
      </c>
      <c r="D353" s="12">
        <f t="shared" si="7"/>
        <v>1.4865912329769275</v>
      </c>
    </row>
    <row r="354" spans="1:4" x14ac:dyDescent="0.2">
      <c r="A354" s="13">
        <v>37288</v>
      </c>
      <c r="B354" s="26">
        <v>1.78</v>
      </c>
      <c r="C354" s="12">
        <v>1.11375</v>
      </c>
      <c r="D354" s="12">
        <f t="shared" si="7"/>
        <v>1.4927979185393256</v>
      </c>
    </row>
    <row r="355" spans="1:4" x14ac:dyDescent="0.2">
      <c r="A355" s="13">
        <v>37316</v>
      </c>
      <c r="B355" s="26">
        <v>1.7849999999999999</v>
      </c>
      <c r="C355" s="12">
        <v>1.24925</v>
      </c>
      <c r="D355" s="12">
        <f t="shared" si="7"/>
        <v>1.6697230549019608</v>
      </c>
    </row>
    <row r="356" spans="1:4" x14ac:dyDescent="0.2">
      <c r="A356" s="13">
        <v>37347</v>
      </c>
      <c r="B356" s="26">
        <v>1.7929999999999999</v>
      </c>
      <c r="C356" s="12">
        <v>1.397</v>
      </c>
      <c r="D356" s="12">
        <f t="shared" si="7"/>
        <v>1.8588717300613498</v>
      </c>
    </row>
    <row r="357" spans="1:4" x14ac:dyDescent="0.2">
      <c r="A357" s="13">
        <v>37377</v>
      </c>
      <c r="B357" s="26">
        <v>1.7949999999999999</v>
      </c>
      <c r="C357" s="12">
        <v>1.39175</v>
      </c>
      <c r="D357" s="12">
        <f t="shared" si="7"/>
        <v>1.8498226089136491</v>
      </c>
    </row>
    <row r="358" spans="1:4" x14ac:dyDescent="0.2">
      <c r="A358" s="13">
        <v>37408</v>
      </c>
      <c r="B358" s="26">
        <v>1.796</v>
      </c>
      <c r="C358" s="12">
        <v>1.38225</v>
      </c>
      <c r="D358" s="12">
        <f t="shared" si="7"/>
        <v>1.8361728958797325</v>
      </c>
    </row>
    <row r="359" spans="1:4" x14ac:dyDescent="0.2">
      <c r="A359" s="13">
        <v>37438</v>
      </c>
      <c r="B359" s="26">
        <v>1.8</v>
      </c>
      <c r="C359" s="12">
        <v>1.397</v>
      </c>
      <c r="D359" s="12">
        <f t="shared" si="7"/>
        <v>1.8516427844444445</v>
      </c>
    </row>
    <row r="360" spans="1:4" x14ac:dyDescent="0.2">
      <c r="A360" s="13">
        <v>37469</v>
      </c>
      <c r="B360" s="26">
        <v>1.8049999999999999</v>
      </c>
      <c r="C360" s="12">
        <v>1.39575</v>
      </c>
      <c r="D360" s="12">
        <f t="shared" si="7"/>
        <v>1.8448613667590028</v>
      </c>
    </row>
    <row r="361" spans="1:4" x14ac:dyDescent="0.2">
      <c r="A361" s="13">
        <v>37500</v>
      </c>
      <c r="B361" s="26">
        <v>1.8080000000000001</v>
      </c>
      <c r="C361" s="12">
        <v>1.3996</v>
      </c>
      <c r="D361" s="12">
        <f t="shared" si="7"/>
        <v>1.8468805761061946</v>
      </c>
    </row>
    <row r="362" spans="1:4" x14ac:dyDescent="0.2">
      <c r="A362" s="13">
        <v>37530</v>
      </c>
      <c r="B362" s="26">
        <v>1.8120000000000001</v>
      </c>
      <c r="C362" s="12">
        <v>1.4452499999999999</v>
      </c>
      <c r="D362" s="12">
        <f t="shared" si="7"/>
        <v>1.9029093096026488</v>
      </c>
    </row>
    <row r="363" spans="1:4" x14ac:dyDescent="0.2">
      <c r="A363" s="13">
        <v>37561</v>
      </c>
      <c r="B363" s="26">
        <v>1.8149999999999999</v>
      </c>
      <c r="C363" s="12">
        <v>1.419</v>
      </c>
      <c r="D363" s="12">
        <f t="shared" si="7"/>
        <v>1.8652586909090909</v>
      </c>
    </row>
    <row r="364" spans="1:4" x14ac:dyDescent="0.2">
      <c r="A364" s="13">
        <v>37591</v>
      </c>
      <c r="B364" s="26">
        <v>1.8180000000000001</v>
      </c>
      <c r="C364" s="12">
        <v>1.3857999999999999</v>
      </c>
      <c r="D364" s="12">
        <f t="shared" si="7"/>
        <v>1.8186117144114409</v>
      </c>
    </row>
    <row r="365" spans="1:4" x14ac:dyDescent="0.2">
      <c r="A365" s="13">
        <v>37622</v>
      </c>
      <c r="B365" s="26">
        <v>1.8260000000000001</v>
      </c>
      <c r="C365" s="12">
        <v>1.4575</v>
      </c>
      <c r="D365" s="12">
        <f t="shared" si="7"/>
        <v>1.9043251204819276</v>
      </c>
    </row>
    <row r="366" spans="1:4" x14ac:dyDescent="0.2">
      <c r="A366" s="13">
        <v>37653</v>
      </c>
      <c r="B366" s="26">
        <v>1.8360000000000001</v>
      </c>
      <c r="C366" s="12">
        <v>1.613</v>
      </c>
      <c r="D366" s="12">
        <f t="shared" si="7"/>
        <v>2.0960179455337689</v>
      </c>
    </row>
    <row r="367" spans="1:4" x14ac:dyDescent="0.2">
      <c r="A367" s="13">
        <v>37681</v>
      </c>
      <c r="B367" s="26">
        <v>1.839</v>
      </c>
      <c r="C367" s="12">
        <v>1.6930000000000001</v>
      </c>
      <c r="D367" s="12">
        <f t="shared" si="7"/>
        <v>2.1963853333333336</v>
      </c>
    </row>
    <row r="368" spans="1:4" x14ac:dyDescent="0.2">
      <c r="A368" s="13">
        <v>37712</v>
      </c>
      <c r="B368" s="26">
        <v>1.8320000000000001</v>
      </c>
      <c r="C368" s="12">
        <v>1.589</v>
      </c>
      <c r="D368" s="12">
        <f t="shared" si="7"/>
        <v>2.0693394344978167</v>
      </c>
    </row>
    <row r="369" spans="1:4" x14ac:dyDescent="0.2">
      <c r="A369" s="13">
        <v>37742</v>
      </c>
      <c r="B369" s="26">
        <v>1.829</v>
      </c>
      <c r="C369" s="12">
        <v>1.49725</v>
      </c>
      <c r="D369" s="12">
        <f t="shared" si="7"/>
        <v>1.953052521049754</v>
      </c>
    </row>
    <row r="370" spans="1:4" x14ac:dyDescent="0.2">
      <c r="A370" s="13">
        <v>37773</v>
      </c>
      <c r="B370" s="26">
        <v>1.831</v>
      </c>
      <c r="C370" s="12">
        <v>1.4927999999999999</v>
      </c>
      <c r="D370" s="12">
        <f t="shared" si="7"/>
        <v>1.9451208458765701</v>
      </c>
    </row>
    <row r="371" spans="1:4" x14ac:dyDescent="0.2">
      <c r="A371" s="13">
        <v>37803</v>
      </c>
      <c r="B371" s="26">
        <v>1.837</v>
      </c>
      <c r="C371" s="12">
        <v>1.5125</v>
      </c>
      <c r="D371" s="12">
        <f t="shared" si="7"/>
        <v>1.9643529940119759</v>
      </c>
    </row>
    <row r="372" spans="1:4" x14ac:dyDescent="0.2">
      <c r="A372" s="13">
        <v>37834</v>
      </c>
      <c r="B372" s="26">
        <v>1.845</v>
      </c>
      <c r="C372" s="12">
        <v>1.62025</v>
      </c>
      <c r="D372" s="12">
        <f t="shared" si="7"/>
        <v>2.0951685468834689</v>
      </c>
    </row>
    <row r="373" spans="1:4" x14ac:dyDescent="0.2">
      <c r="A373" s="13">
        <v>37865</v>
      </c>
      <c r="B373" s="26">
        <v>1.851</v>
      </c>
      <c r="C373" s="12">
        <v>1.6788000000000001</v>
      </c>
      <c r="D373" s="12">
        <f t="shared" si="7"/>
        <v>2.1638435034035659</v>
      </c>
    </row>
    <row r="374" spans="1:4" x14ac:dyDescent="0.2">
      <c r="A374" s="13">
        <v>37895</v>
      </c>
      <c r="B374" s="26">
        <v>1.849</v>
      </c>
      <c r="C374" s="12">
        <v>1.5634999999999999</v>
      </c>
      <c r="D374" s="12">
        <f t="shared" ref="D374:D437" si="8">C374*$B$521/B374</f>
        <v>2.017410517036236</v>
      </c>
    </row>
    <row r="375" spans="1:4" x14ac:dyDescent="0.2">
      <c r="A375" s="13">
        <v>37926</v>
      </c>
      <c r="B375" s="26">
        <v>1.85</v>
      </c>
      <c r="C375" s="12">
        <v>1.512</v>
      </c>
      <c r="D375" s="12">
        <f t="shared" si="8"/>
        <v>1.9499046227027026</v>
      </c>
    </row>
    <row r="376" spans="1:4" x14ac:dyDescent="0.2">
      <c r="A376" s="13">
        <v>37956</v>
      </c>
      <c r="B376" s="26">
        <v>1.855</v>
      </c>
      <c r="C376" s="12">
        <v>1.4787999999999999</v>
      </c>
      <c r="D376" s="12">
        <f t="shared" si="8"/>
        <v>1.9019488543396226</v>
      </c>
    </row>
    <row r="377" spans="1:4" x14ac:dyDescent="0.2">
      <c r="A377" s="13">
        <v>37987</v>
      </c>
      <c r="B377" s="26">
        <v>1.863</v>
      </c>
      <c r="C377" s="12">
        <v>1.57175</v>
      </c>
      <c r="D377" s="12">
        <f t="shared" si="8"/>
        <v>2.0128152780461623</v>
      </c>
    </row>
    <row r="378" spans="1:4" x14ac:dyDescent="0.2">
      <c r="A378" s="13">
        <v>38018</v>
      </c>
      <c r="B378" s="26">
        <v>1.867</v>
      </c>
      <c r="C378" s="12">
        <v>1.6475</v>
      </c>
      <c r="D378" s="12">
        <f t="shared" si="8"/>
        <v>2.1053020407070164</v>
      </c>
    </row>
    <row r="379" spans="1:4" x14ac:dyDescent="0.2">
      <c r="A379" s="13">
        <v>38047</v>
      </c>
      <c r="B379" s="26">
        <v>1.871</v>
      </c>
      <c r="C379" s="12">
        <v>1.736</v>
      </c>
      <c r="D379" s="12">
        <f t="shared" si="8"/>
        <v>2.2136514462854091</v>
      </c>
    </row>
    <row r="380" spans="1:4" x14ac:dyDescent="0.2">
      <c r="A380" s="13">
        <v>38078</v>
      </c>
      <c r="B380" s="26">
        <v>1.8740000000000001</v>
      </c>
      <c r="C380" s="12">
        <v>1.79775</v>
      </c>
      <c r="D380" s="12">
        <f t="shared" si="8"/>
        <v>2.2887218564567768</v>
      </c>
    </row>
    <row r="381" spans="1:4" x14ac:dyDescent="0.2">
      <c r="A381" s="13">
        <v>38108</v>
      </c>
      <c r="B381" s="26">
        <v>1.8819999999999999</v>
      </c>
      <c r="C381" s="12">
        <v>1.9834000000000001</v>
      </c>
      <c r="D381" s="12">
        <f t="shared" si="8"/>
        <v>2.5143399502656751</v>
      </c>
    </row>
    <row r="382" spans="1:4" x14ac:dyDescent="0.2">
      <c r="A382" s="13">
        <v>38139</v>
      </c>
      <c r="B382" s="26">
        <v>1.889</v>
      </c>
      <c r="C382" s="12">
        <v>1.9692499999999999</v>
      </c>
      <c r="D382" s="12">
        <f t="shared" si="8"/>
        <v>2.4871512826892537</v>
      </c>
    </row>
    <row r="383" spans="1:4" x14ac:dyDescent="0.2">
      <c r="A383" s="13">
        <v>38169</v>
      </c>
      <c r="B383" s="26">
        <v>1.891</v>
      </c>
      <c r="C383" s="12">
        <v>1.9112499999999999</v>
      </c>
      <c r="D383" s="12">
        <f t="shared" si="8"/>
        <v>2.4113445822316231</v>
      </c>
    </row>
    <row r="384" spans="1:4" x14ac:dyDescent="0.2">
      <c r="A384" s="13">
        <v>38200</v>
      </c>
      <c r="B384" s="26">
        <v>1.8919999999999999</v>
      </c>
      <c r="C384" s="12">
        <v>1.8779999999999999</v>
      </c>
      <c r="D384" s="12">
        <f t="shared" si="8"/>
        <v>2.3681421183932345</v>
      </c>
    </row>
    <row r="385" spans="1:4" x14ac:dyDescent="0.2">
      <c r="A385" s="13">
        <v>38231</v>
      </c>
      <c r="B385" s="26">
        <v>1.8979999999999999</v>
      </c>
      <c r="C385" s="12">
        <v>1.86975</v>
      </c>
      <c r="D385" s="12">
        <f t="shared" si="8"/>
        <v>2.3502856011591149</v>
      </c>
    </row>
    <row r="386" spans="1:4" x14ac:dyDescent="0.2">
      <c r="A386" s="13">
        <v>38261</v>
      </c>
      <c r="B386" s="26">
        <v>1.9079999999999999</v>
      </c>
      <c r="C386" s="12">
        <v>1.9995000000000001</v>
      </c>
      <c r="D386" s="12">
        <f t="shared" si="8"/>
        <v>2.5002091729559748</v>
      </c>
    </row>
    <row r="387" spans="1:4" x14ac:dyDescent="0.2">
      <c r="A387" s="13">
        <v>38292</v>
      </c>
      <c r="B387" s="26">
        <v>1.917</v>
      </c>
      <c r="C387" s="12">
        <v>1.9794</v>
      </c>
      <c r="D387" s="12">
        <f t="shared" si="8"/>
        <v>2.4634557133020345</v>
      </c>
    </row>
    <row r="388" spans="1:4" x14ac:dyDescent="0.2">
      <c r="A388" s="13">
        <v>38322</v>
      </c>
      <c r="B388" s="26">
        <v>1.917</v>
      </c>
      <c r="C388" s="12">
        <v>1.841</v>
      </c>
      <c r="D388" s="12">
        <f t="shared" si="8"/>
        <v>2.2912104517475225</v>
      </c>
    </row>
    <row r="389" spans="1:4" x14ac:dyDescent="0.2">
      <c r="A389" s="13">
        <v>38353</v>
      </c>
      <c r="B389" s="26">
        <v>1.9159999999999999</v>
      </c>
      <c r="C389" s="12">
        <v>1.8308</v>
      </c>
      <c r="D389" s="12">
        <f t="shared" si="8"/>
        <v>2.2797052801670148</v>
      </c>
    </row>
    <row r="390" spans="1:4" x14ac:dyDescent="0.2">
      <c r="A390" s="13">
        <v>38384</v>
      </c>
      <c r="B390" s="26">
        <v>1.9239999999999999</v>
      </c>
      <c r="C390" s="12">
        <v>1.91</v>
      </c>
      <c r="D390" s="12">
        <f t="shared" si="8"/>
        <v>2.3684357380457377</v>
      </c>
    </row>
    <row r="391" spans="1:4" x14ac:dyDescent="0.2">
      <c r="A391" s="13">
        <v>38412</v>
      </c>
      <c r="B391" s="26">
        <v>1.931</v>
      </c>
      <c r="C391" s="12">
        <v>2.07925</v>
      </c>
      <c r="D391" s="12">
        <f t="shared" si="8"/>
        <v>2.5689623682030036</v>
      </c>
    </row>
    <row r="392" spans="1:4" x14ac:dyDescent="0.2">
      <c r="A392" s="13">
        <v>38443</v>
      </c>
      <c r="B392" s="26">
        <v>1.9370000000000001</v>
      </c>
      <c r="C392" s="12">
        <v>2.2425000000000002</v>
      </c>
      <c r="D392" s="12">
        <f t="shared" si="8"/>
        <v>2.7620792617449665</v>
      </c>
    </row>
    <row r="393" spans="1:4" x14ac:dyDescent="0.2">
      <c r="A393" s="13">
        <v>38473</v>
      </c>
      <c r="B393" s="26">
        <v>1.9359999999999999</v>
      </c>
      <c r="C393" s="12">
        <v>2.1612</v>
      </c>
      <c r="D393" s="12">
        <f t="shared" si="8"/>
        <v>2.663317311570248</v>
      </c>
    </row>
    <row r="394" spans="1:4" x14ac:dyDescent="0.2">
      <c r="A394" s="13">
        <v>38504</v>
      </c>
      <c r="B394" s="26">
        <v>1.9370000000000001</v>
      </c>
      <c r="C394" s="12">
        <v>2.1555</v>
      </c>
      <c r="D394" s="12">
        <f t="shared" si="8"/>
        <v>2.6549216716572017</v>
      </c>
    </row>
    <row r="395" spans="1:4" x14ac:dyDescent="0.2">
      <c r="A395" s="13">
        <v>38534</v>
      </c>
      <c r="B395" s="26">
        <v>1.9490000000000001</v>
      </c>
      <c r="C395" s="12">
        <v>2.29</v>
      </c>
      <c r="D395" s="12">
        <f t="shared" si="8"/>
        <v>2.8032184915341203</v>
      </c>
    </row>
    <row r="396" spans="1:4" x14ac:dyDescent="0.2">
      <c r="A396" s="13">
        <v>38565</v>
      </c>
      <c r="B396" s="26">
        <v>1.9610000000000001</v>
      </c>
      <c r="C396" s="12">
        <v>2.4862000000000002</v>
      </c>
      <c r="D396" s="12">
        <f t="shared" si="8"/>
        <v>3.0247659434982155</v>
      </c>
    </row>
    <row r="397" spans="1:4" x14ac:dyDescent="0.2">
      <c r="A397" s="13">
        <v>38596</v>
      </c>
      <c r="B397" s="26">
        <v>1.988</v>
      </c>
      <c r="C397" s="12">
        <v>2.9032499999999999</v>
      </c>
      <c r="D397" s="12">
        <f t="shared" si="8"/>
        <v>3.4841862359154927</v>
      </c>
    </row>
    <row r="398" spans="1:4" x14ac:dyDescent="0.2">
      <c r="A398" s="13">
        <v>38626</v>
      </c>
      <c r="B398" s="26">
        <v>1.9910000000000001</v>
      </c>
      <c r="C398" s="12">
        <v>2.7168000000000001</v>
      </c>
      <c r="D398" s="12">
        <f t="shared" si="8"/>
        <v>3.2555151043696635</v>
      </c>
    </row>
    <row r="399" spans="1:4" x14ac:dyDescent="0.2">
      <c r="A399" s="13">
        <v>38657</v>
      </c>
      <c r="B399" s="26">
        <v>1.9810000000000001</v>
      </c>
      <c r="C399" s="12">
        <v>2.2567499999999998</v>
      </c>
      <c r="D399" s="12">
        <f t="shared" si="8"/>
        <v>2.7178925406360421</v>
      </c>
    </row>
    <row r="400" spans="1:4" x14ac:dyDescent="0.2">
      <c r="A400" s="13">
        <v>38687</v>
      </c>
      <c r="B400" s="26">
        <v>1.9810000000000001</v>
      </c>
      <c r="C400" s="12">
        <v>2.1850000000000001</v>
      </c>
      <c r="D400" s="12">
        <f t="shared" si="8"/>
        <v>2.6314812014134277</v>
      </c>
    </row>
    <row r="401" spans="1:4" x14ac:dyDescent="0.2">
      <c r="A401" s="13">
        <v>38718</v>
      </c>
      <c r="B401" s="26">
        <v>1.9930000000000001</v>
      </c>
      <c r="C401" s="12">
        <v>2.3155999999999999</v>
      </c>
      <c r="D401" s="12">
        <f t="shared" si="8"/>
        <v>2.7719765266432512</v>
      </c>
    </row>
    <row r="402" spans="1:4" x14ac:dyDescent="0.2">
      <c r="A402" s="13">
        <v>38749</v>
      </c>
      <c r="B402" s="26">
        <v>1.994</v>
      </c>
      <c r="C402" s="12">
        <v>2.2799999999999998</v>
      </c>
      <c r="D402" s="12">
        <f t="shared" si="8"/>
        <v>2.727991414242728</v>
      </c>
    </row>
    <row r="403" spans="1:4" x14ac:dyDescent="0.2">
      <c r="A403" s="13">
        <v>38777</v>
      </c>
      <c r="B403" s="26">
        <v>1.9970000000000001</v>
      </c>
      <c r="C403" s="12">
        <v>2.42475</v>
      </c>
      <c r="D403" s="12">
        <f t="shared" si="8"/>
        <v>2.8968246624937404</v>
      </c>
    </row>
    <row r="404" spans="1:4" x14ac:dyDescent="0.2">
      <c r="A404" s="13">
        <v>38808</v>
      </c>
      <c r="B404" s="26">
        <v>2.0070000000000001</v>
      </c>
      <c r="C404" s="12">
        <v>2.742</v>
      </c>
      <c r="D404" s="12">
        <f t="shared" si="8"/>
        <v>3.2595180029895365</v>
      </c>
    </row>
    <row r="405" spans="1:4" x14ac:dyDescent="0.2">
      <c r="A405" s="13">
        <v>38838</v>
      </c>
      <c r="B405" s="26">
        <v>2.0129999999999999</v>
      </c>
      <c r="C405" s="12">
        <v>2.9068000000000001</v>
      </c>
      <c r="D405" s="12">
        <f t="shared" si="8"/>
        <v>3.4451226094386489</v>
      </c>
    </row>
    <row r="406" spans="1:4" x14ac:dyDescent="0.2">
      <c r="A406" s="13">
        <v>38869</v>
      </c>
      <c r="B406" s="26">
        <v>2.0179999999999998</v>
      </c>
      <c r="C406" s="12">
        <v>2.8845000000000001</v>
      </c>
      <c r="D406" s="12">
        <f t="shared" si="8"/>
        <v>3.4102222804757187</v>
      </c>
    </row>
    <row r="407" spans="1:4" x14ac:dyDescent="0.2">
      <c r="A407" s="13">
        <v>38899</v>
      </c>
      <c r="B407" s="26">
        <v>2.0289999999999999</v>
      </c>
      <c r="C407" s="12">
        <v>2.9805999999999999</v>
      </c>
      <c r="D407" s="12">
        <f t="shared" si="8"/>
        <v>3.5047331481517991</v>
      </c>
    </row>
    <row r="408" spans="1:4" x14ac:dyDescent="0.2">
      <c r="A408" s="13">
        <v>38930</v>
      </c>
      <c r="B408" s="26">
        <v>2.0379999999999998</v>
      </c>
      <c r="C408" s="12">
        <v>2.9517500000000001</v>
      </c>
      <c r="D408" s="12">
        <f t="shared" si="8"/>
        <v>3.4554825039254178</v>
      </c>
    </row>
    <row r="409" spans="1:4" x14ac:dyDescent="0.2">
      <c r="A409" s="13">
        <v>38961</v>
      </c>
      <c r="B409" s="26">
        <v>2.028</v>
      </c>
      <c r="C409" s="12">
        <v>2.5550000000000002</v>
      </c>
      <c r="D409" s="12">
        <f t="shared" si="8"/>
        <v>3.0057735601577913</v>
      </c>
    </row>
    <row r="410" spans="1:4" x14ac:dyDescent="0.2">
      <c r="A410" s="13">
        <v>38991</v>
      </c>
      <c r="B410" s="26">
        <v>2.0190000000000001</v>
      </c>
      <c r="C410" s="12">
        <v>2.2446000000000002</v>
      </c>
      <c r="D410" s="12">
        <f t="shared" si="8"/>
        <v>2.6523812291233284</v>
      </c>
    </row>
    <row r="411" spans="1:4" x14ac:dyDescent="0.2">
      <c r="A411" s="13">
        <v>39022</v>
      </c>
      <c r="B411" s="26">
        <v>2.02</v>
      </c>
      <c r="C411" s="12">
        <v>2.22925</v>
      </c>
      <c r="D411" s="12">
        <f t="shared" si="8"/>
        <v>2.6329384816831682</v>
      </c>
    </row>
    <row r="412" spans="1:4" x14ac:dyDescent="0.2">
      <c r="A412" s="13">
        <v>39052</v>
      </c>
      <c r="B412" s="26">
        <v>2.0310000000000001</v>
      </c>
      <c r="C412" s="12">
        <v>2.3127499999999999</v>
      </c>
      <c r="D412" s="12">
        <f t="shared" si="8"/>
        <v>2.7167649921221071</v>
      </c>
    </row>
    <row r="413" spans="1:4" x14ac:dyDescent="0.2">
      <c r="A413" s="13">
        <v>39083</v>
      </c>
      <c r="B413" s="26">
        <v>2.03437</v>
      </c>
      <c r="C413" s="12">
        <v>2.2397999999999998</v>
      </c>
      <c r="D413" s="12">
        <f t="shared" si="8"/>
        <v>2.626712879564681</v>
      </c>
    </row>
    <row r="414" spans="1:4" x14ac:dyDescent="0.2">
      <c r="A414" s="13">
        <v>39114</v>
      </c>
      <c r="B414" s="26">
        <v>2.0422600000000002</v>
      </c>
      <c r="C414" s="12">
        <v>2.2777500000000002</v>
      </c>
      <c r="D414" s="12">
        <f t="shared" si="8"/>
        <v>2.6608986314181347</v>
      </c>
    </row>
    <row r="415" spans="1:4" x14ac:dyDescent="0.2">
      <c r="A415" s="13">
        <v>39142</v>
      </c>
      <c r="B415" s="26">
        <v>2.05288</v>
      </c>
      <c r="C415" s="12">
        <v>2.5627499999999999</v>
      </c>
      <c r="D415" s="12">
        <f t="shared" si="8"/>
        <v>2.9783517297650133</v>
      </c>
    </row>
    <row r="416" spans="1:4" x14ac:dyDescent="0.2">
      <c r="A416" s="13">
        <v>39173</v>
      </c>
      <c r="B416" s="26">
        <v>2.05904</v>
      </c>
      <c r="C416" s="12">
        <v>2.8450000000000002</v>
      </c>
      <c r="D416" s="12">
        <f t="shared" si="8"/>
        <v>3.2964826423964566</v>
      </c>
    </row>
    <row r="417" spans="1:4" x14ac:dyDescent="0.2">
      <c r="A417" s="13">
        <v>39203</v>
      </c>
      <c r="B417" s="26">
        <v>2.0675500000000002</v>
      </c>
      <c r="C417" s="12">
        <v>3.1459999999999999</v>
      </c>
      <c r="D417" s="12">
        <f t="shared" si="8"/>
        <v>3.6302455640734195</v>
      </c>
    </row>
    <row r="418" spans="1:4" x14ac:dyDescent="0.2">
      <c r="A418" s="13">
        <v>39234</v>
      </c>
      <c r="B418" s="26">
        <v>2.0723400000000001</v>
      </c>
      <c r="C418" s="12">
        <v>3.056</v>
      </c>
      <c r="D418" s="12">
        <f t="shared" si="8"/>
        <v>3.5182414931912716</v>
      </c>
    </row>
    <row r="419" spans="1:4" x14ac:dyDescent="0.2">
      <c r="A419" s="13">
        <v>39264</v>
      </c>
      <c r="B419" s="26">
        <v>2.0760299999999998</v>
      </c>
      <c r="C419" s="12">
        <v>2.9645999999999999</v>
      </c>
      <c r="D419" s="12">
        <f t="shared" si="8"/>
        <v>3.4069501989855642</v>
      </c>
    </row>
    <row r="420" spans="1:4" x14ac:dyDescent="0.2">
      <c r="A420" s="13">
        <v>39295</v>
      </c>
      <c r="B420" s="26">
        <v>2.07667</v>
      </c>
      <c r="C420" s="12">
        <v>2.7857500000000002</v>
      </c>
      <c r="D420" s="12">
        <f t="shared" si="8"/>
        <v>3.2004272257989959</v>
      </c>
    </row>
    <row r="421" spans="1:4" x14ac:dyDescent="0.2">
      <c r="A421" s="13">
        <v>39326</v>
      </c>
      <c r="B421" s="26">
        <v>2.0854699999999999</v>
      </c>
      <c r="C421" s="12">
        <v>2.8032499999999998</v>
      </c>
      <c r="D421" s="12">
        <f t="shared" si="8"/>
        <v>3.2069426254033861</v>
      </c>
    </row>
    <row r="422" spans="1:4" x14ac:dyDescent="0.2">
      <c r="A422" s="13">
        <v>39356</v>
      </c>
      <c r="B422" s="26">
        <v>2.0918999999999999</v>
      </c>
      <c r="C422" s="12">
        <v>2.8029999999999999</v>
      </c>
      <c r="D422" s="12">
        <f t="shared" si="8"/>
        <v>3.1968001281131984</v>
      </c>
    </row>
    <row r="423" spans="1:4" x14ac:dyDescent="0.2">
      <c r="A423" s="13">
        <v>39387</v>
      </c>
      <c r="B423" s="26">
        <v>2.1083400000000001</v>
      </c>
      <c r="C423" s="12">
        <v>3.08</v>
      </c>
      <c r="D423" s="12">
        <f t="shared" si="8"/>
        <v>3.4853257444245238</v>
      </c>
    </row>
    <row r="424" spans="1:4" x14ac:dyDescent="0.2">
      <c r="A424" s="13">
        <v>39417</v>
      </c>
      <c r="B424" s="26">
        <v>2.1144500000000002</v>
      </c>
      <c r="C424" s="12">
        <v>3.0184000000000002</v>
      </c>
      <c r="D424" s="12">
        <f t="shared" si="8"/>
        <v>3.405749318451607</v>
      </c>
    </row>
    <row r="425" spans="1:4" x14ac:dyDescent="0.2">
      <c r="A425" s="13">
        <v>39448</v>
      </c>
      <c r="B425" s="26">
        <v>2.12174</v>
      </c>
      <c r="C425" s="12">
        <v>3.0427499999999998</v>
      </c>
      <c r="D425" s="12">
        <f t="shared" si="8"/>
        <v>3.4214280632876788</v>
      </c>
    </row>
    <row r="426" spans="1:4" x14ac:dyDescent="0.2">
      <c r="A426" s="13">
        <v>39479</v>
      </c>
      <c r="B426" s="26">
        <v>2.1268699999999998</v>
      </c>
      <c r="C426" s="12">
        <v>3.0274999999999999</v>
      </c>
      <c r="D426" s="12">
        <f t="shared" si="8"/>
        <v>3.3960690545261349</v>
      </c>
    </row>
    <row r="427" spans="1:4" x14ac:dyDescent="0.2">
      <c r="A427" s="13">
        <v>39508</v>
      </c>
      <c r="B427" s="26">
        <v>2.1344799999999999</v>
      </c>
      <c r="C427" s="12">
        <v>3.2440000000000002</v>
      </c>
      <c r="D427" s="12">
        <f t="shared" si="8"/>
        <v>3.6259520932498788</v>
      </c>
    </row>
    <row r="428" spans="1:4" x14ac:dyDescent="0.2">
      <c r="A428" s="13">
        <v>39539</v>
      </c>
      <c r="B428" s="26">
        <v>2.1394199999999999</v>
      </c>
      <c r="C428" s="12">
        <v>3.4580000000000002</v>
      </c>
      <c r="D428" s="12">
        <f t="shared" si="8"/>
        <v>3.8562239148928215</v>
      </c>
    </row>
    <row r="429" spans="1:4" x14ac:dyDescent="0.2">
      <c r="A429" s="13">
        <v>39569</v>
      </c>
      <c r="B429" s="26">
        <v>2.1520800000000002</v>
      </c>
      <c r="C429" s="12">
        <v>3.7657500000000002</v>
      </c>
      <c r="D429" s="12">
        <f t="shared" si="8"/>
        <v>4.1747106459797036</v>
      </c>
    </row>
    <row r="430" spans="1:4" x14ac:dyDescent="0.2">
      <c r="A430" s="13">
        <v>39600</v>
      </c>
      <c r="B430" s="26">
        <v>2.1746300000000001</v>
      </c>
      <c r="C430" s="12">
        <v>4.0541999999999998</v>
      </c>
      <c r="D430" s="12">
        <f t="shared" si="8"/>
        <v>4.4478803949177559</v>
      </c>
    </row>
    <row r="431" spans="1:4" x14ac:dyDescent="0.2">
      <c r="A431" s="13">
        <v>39630</v>
      </c>
      <c r="B431" s="26">
        <v>2.1901600000000001</v>
      </c>
      <c r="C431" s="12">
        <v>4.0614999999999997</v>
      </c>
      <c r="D431" s="12">
        <f t="shared" si="8"/>
        <v>4.4242934096139095</v>
      </c>
    </row>
    <row r="432" spans="1:4" x14ac:dyDescent="0.2">
      <c r="A432" s="13">
        <v>39661</v>
      </c>
      <c r="B432" s="26">
        <v>2.1869000000000001</v>
      </c>
      <c r="C432" s="12">
        <v>3.7785000000000002</v>
      </c>
      <c r="D432" s="12">
        <f t="shared" si="8"/>
        <v>4.1221501605011666</v>
      </c>
    </row>
    <row r="433" spans="1:4" x14ac:dyDescent="0.2">
      <c r="A433" s="13">
        <v>39692</v>
      </c>
      <c r="B433" s="26">
        <v>2.1887699999999999</v>
      </c>
      <c r="C433" s="12">
        <v>3.7025999999999999</v>
      </c>
      <c r="D433" s="12">
        <f t="shared" si="8"/>
        <v>4.0358960830055235</v>
      </c>
    </row>
    <row r="434" spans="1:4" x14ac:dyDescent="0.2">
      <c r="A434" s="13">
        <v>39722</v>
      </c>
      <c r="B434" s="26">
        <v>2.16995</v>
      </c>
      <c r="C434" s="12">
        <v>3.05125</v>
      </c>
      <c r="D434" s="12">
        <f t="shared" si="8"/>
        <v>3.354759346989562</v>
      </c>
    </row>
    <row r="435" spans="1:4" x14ac:dyDescent="0.2">
      <c r="A435" s="13">
        <v>39753</v>
      </c>
      <c r="B435" s="26">
        <v>2.1315300000000001</v>
      </c>
      <c r="C435" s="12">
        <v>2.1469999999999998</v>
      </c>
      <c r="D435" s="12">
        <f t="shared" si="8"/>
        <v>2.4031113857182396</v>
      </c>
    </row>
    <row r="436" spans="1:4" x14ac:dyDescent="0.2">
      <c r="A436" s="13">
        <v>39783</v>
      </c>
      <c r="B436" s="26">
        <v>2.1139800000000002</v>
      </c>
      <c r="C436" s="12">
        <v>1.6870000000000001</v>
      </c>
      <c r="D436" s="12">
        <f t="shared" si="8"/>
        <v>1.9039148203861909</v>
      </c>
    </row>
    <row r="437" spans="1:4" x14ac:dyDescent="0.2">
      <c r="A437" s="13">
        <v>39814</v>
      </c>
      <c r="B437" s="26">
        <v>2.1193300000000002</v>
      </c>
      <c r="C437" s="12">
        <v>1.7882499999999999</v>
      </c>
      <c r="D437" s="12">
        <f t="shared" si="8"/>
        <v>2.0130888993219553</v>
      </c>
    </row>
    <row r="438" spans="1:4" x14ac:dyDescent="0.2">
      <c r="A438" s="13">
        <v>39845</v>
      </c>
      <c r="B438" s="26">
        <v>2.1270500000000001</v>
      </c>
      <c r="C438" s="12">
        <v>1.92275</v>
      </c>
      <c r="D438" s="12">
        <f t="shared" ref="D438:D520" si="9">C438*$B$521/B438</f>
        <v>2.1566438301873485</v>
      </c>
    </row>
    <row r="439" spans="1:4" x14ac:dyDescent="0.2">
      <c r="A439" s="13">
        <v>39873</v>
      </c>
      <c r="B439" s="26">
        <v>2.1249500000000001</v>
      </c>
      <c r="C439" s="12">
        <v>1.9585999999999999</v>
      </c>
      <c r="D439" s="12">
        <f t="shared" si="9"/>
        <v>2.1990258808913148</v>
      </c>
    </row>
    <row r="440" spans="1:4" x14ac:dyDescent="0.2">
      <c r="A440" s="13">
        <v>39904</v>
      </c>
      <c r="B440" s="26">
        <v>2.1270899999999999</v>
      </c>
      <c r="C440" s="12">
        <v>2.0489999999999999</v>
      </c>
      <c r="D440" s="12">
        <f t="shared" si="9"/>
        <v>2.2982083522558989</v>
      </c>
    </row>
    <row r="441" spans="1:4" x14ac:dyDescent="0.2">
      <c r="A441" s="13">
        <v>39934</v>
      </c>
      <c r="B441" s="26">
        <v>2.13022</v>
      </c>
      <c r="C441" s="12">
        <v>2.2654999999999998</v>
      </c>
      <c r="D441" s="12">
        <f t="shared" si="9"/>
        <v>2.5373063993390352</v>
      </c>
    </row>
    <row r="442" spans="1:4" x14ac:dyDescent="0.2">
      <c r="A442" s="13">
        <v>39965</v>
      </c>
      <c r="B442" s="26">
        <v>2.1478999999999999</v>
      </c>
      <c r="C442" s="12">
        <v>2.6305999999999998</v>
      </c>
      <c r="D442" s="12">
        <f t="shared" si="9"/>
        <v>2.9219586375529585</v>
      </c>
    </row>
    <row r="443" spans="1:4" x14ac:dyDescent="0.2">
      <c r="A443" s="13">
        <v>39995</v>
      </c>
      <c r="B443" s="26">
        <v>2.1472600000000002</v>
      </c>
      <c r="C443" s="12">
        <v>2.5265</v>
      </c>
      <c r="D443" s="12">
        <f t="shared" si="9"/>
        <v>2.8071652217244298</v>
      </c>
    </row>
    <row r="444" spans="1:4" x14ac:dyDescent="0.2">
      <c r="A444" s="13">
        <v>40026</v>
      </c>
      <c r="B444" s="26">
        <v>2.1544500000000002</v>
      </c>
      <c r="C444" s="12">
        <v>2.6164000000000001</v>
      </c>
      <c r="D444" s="12">
        <f t="shared" si="9"/>
        <v>2.8973504395089229</v>
      </c>
    </row>
    <row r="445" spans="1:4" x14ac:dyDescent="0.2">
      <c r="A445" s="13">
        <v>40057</v>
      </c>
      <c r="B445" s="26">
        <v>2.1586099999999999</v>
      </c>
      <c r="C445" s="12">
        <v>2.5539999999999998</v>
      </c>
      <c r="D445" s="12">
        <f t="shared" si="9"/>
        <v>2.82279938664233</v>
      </c>
    </row>
    <row r="446" spans="1:4" x14ac:dyDescent="0.2">
      <c r="A446" s="13">
        <v>40087</v>
      </c>
      <c r="B446" s="26">
        <v>2.1650900000000002</v>
      </c>
      <c r="C446" s="12">
        <v>2.55125</v>
      </c>
      <c r="D446" s="12">
        <f t="shared" si="9"/>
        <v>2.8113205663505902</v>
      </c>
    </row>
    <row r="447" spans="1:4" x14ac:dyDescent="0.2">
      <c r="A447" s="13">
        <v>40118</v>
      </c>
      <c r="B447" s="26">
        <v>2.1723400000000002</v>
      </c>
      <c r="C447" s="12">
        <v>2.6514000000000002</v>
      </c>
      <c r="D447" s="12">
        <f t="shared" si="9"/>
        <v>2.9119288483386576</v>
      </c>
    </row>
    <row r="448" spans="1:4" x14ac:dyDescent="0.2">
      <c r="A448" s="13">
        <v>40148</v>
      </c>
      <c r="B448" s="26">
        <v>2.17347</v>
      </c>
      <c r="C448" s="12">
        <v>2.6072500000000001</v>
      </c>
      <c r="D448" s="12">
        <f t="shared" si="9"/>
        <v>2.8619519114595553</v>
      </c>
    </row>
    <row r="449" spans="1:4" x14ac:dyDescent="0.2">
      <c r="A449" s="13">
        <v>40179</v>
      </c>
      <c r="B449" s="26">
        <v>2.1746599999999998</v>
      </c>
      <c r="C449" s="12">
        <v>2.7149999999999999</v>
      </c>
      <c r="D449" s="12">
        <f t="shared" si="9"/>
        <v>2.9785971784094989</v>
      </c>
    </row>
    <row r="450" spans="1:4" x14ac:dyDescent="0.2">
      <c r="A450" s="13">
        <v>40210</v>
      </c>
      <c r="B450" s="26">
        <v>2.1725099999999999</v>
      </c>
      <c r="C450" s="12">
        <v>2.6440000000000001</v>
      </c>
      <c r="D450" s="12">
        <f t="shared" si="9"/>
        <v>2.9035744940184398</v>
      </c>
    </row>
    <row r="451" spans="1:4" x14ac:dyDescent="0.2">
      <c r="A451" s="13">
        <v>40238</v>
      </c>
      <c r="B451" s="26">
        <v>2.1730499999999999</v>
      </c>
      <c r="C451" s="12">
        <v>2.7715999999999998</v>
      </c>
      <c r="D451" s="12">
        <f t="shared" si="9"/>
        <v>3.0429452583235541</v>
      </c>
    </row>
    <row r="452" spans="1:4" x14ac:dyDescent="0.2">
      <c r="A452" s="13">
        <v>40269</v>
      </c>
      <c r="B452" s="26">
        <v>2.1737600000000001</v>
      </c>
      <c r="C452" s="12">
        <v>2.8482500000000002</v>
      </c>
      <c r="D452" s="12">
        <f t="shared" si="9"/>
        <v>3.1260780661158547</v>
      </c>
    </row>
    <row r="453" spans="1:4" x14ac:dyDescent="0.2">
      <c r="A453" s="13">
        <v>40299</v>
      </c>
      <c r="B453" s="26">
        <v>2.17299</v>
      </c>
      <c r="C453" s="12">
        <v>2.8361999999999998</v>
      </c>
      <c r="D453" s="12">
        <f t="shared" si="9"/>
        <v>3.1139557085858653</v>
      </c>
    </row>
    <row r="454" spans="1:4" x14ac:dyDescent="0.2">
      <c r="A454" s="13">
        <v>40330</v>
      </c>
      <c r="B454" s="26">
        <v>2.1728499999999999</v>
      </c>
      <c r="C454" s="12">
        <v>2.7315</v>
      </c>
      <c r="D454" s="12">
        <f t="shared" si="9"/>
        <v>2.9991954226016522</v>
      </c>
    </row>
    <row r="455" spans="1:4" x14ac:dyDescent="0.2">
      <c r="A455" s="13">
        <v>40360</v>
      </c>
      <c r="B455" s="26">
        <v>2.1767699999999999</v>
      </c>
      <c r="C455" s="12">
        <v>2.7287499999999998</v>
      </c>
      <c r="D455" s="12">
        <f t="shared" si="9"/>
        <v>2.9907803006289133</v>
      </c>
    </row>
    <row r="456" spans="1:4" x14ac:dyDescent="0.2">
      <c r="A456" s="13">
        <v>40391</v>
      </c>
      <c r="B456" s="26">
        <v>2.1801200000000001</v>
      </c>
      <c r="C456" s="12">
        <v>2.7298</v>
      </c>
      <c r="D456" s="12">
        <f t="shared" si="9"/>
        <v>2.9873336884208208</v>
      </c>
    </row>
    <row r="457" spans="1:4" x14ac:dyDescent="0.2">
      <c r="A457" s="13">
        <v>40422</v>
      </c>
      <c r="B457" s="26">
        <v>2.1828099999999999</v>
      </c>
      <c r="C457" s="12">
        <v>2.7050000000000001</v>
      </c>
      <c r="D457" s="12">
        <f t="shared" si="9"/>
        <v>2.9565460026296382</v>
      </c>
    </row>
    <row r="458" spans="1:4" x14ac:dyDescent="0.2">
      <c r="A458" s="13">
        <v>40452</v>
      </c>
      <c r="B458" s="26">
        <v>2.1902400000000002</v>
      </c>
      <c r="C458" s="12">
        <v>2.8005</v>
      </c>
      <c r="D458" s="12">
        <f t="shared" si="9"/>
        <v>3.0505431815691431</v>
      </c>
    </row>
    <row r="459" spans="1:4" x14ac:dyDescent="0.2">
      <c r="A459" s="13">
        <v>40483</v>
      </c>
      <c r="B459" s="26">
        <v>2.1954400000000001</v>
      </c>
      <c r="C459" s="12">
        <v>2.859</v>
      </c>
      <c r="D459" s="12">
        <f t="shared" si="9"/>
        <v>3.106890083081296</v>
      </c>
    </row>
    <row r="460" spans="1:4" x14ac:dyDescent="0.2">
      <c r="A460" s="13">
        <v>40513</v>
      </c>
      <c r="B460" s="26">
        <v>2.2043699999999999</v>
      </c>
      <c r="C460" s="12">
        <v>2.9929999999999999</v>
      </c>
      <c r="D460" s="12">
        <f t="shared" si="9"/>
        <v>3.2393325204026548</v>
      </c>
    </row>
    <row r="461" spans="1:4" x14ac:dyDescent="0.2">
      <c r="A461" s="13">
        <v>40544</v>
      </c>
      <c r="B461" s="26">
        <v>2.21082</v>
      </c>
      <c r="C461" s="12">
        <v>3.0948000000000002</v>
      </c>
      <c r="D461" s="12">
        <f t="shared" si="9"/>
        <v>3.3397388574375118</v>
      </c>
    </row>
    <row r="462" spans="1:4" x14ac:dyDescent="0.2">
      <c r="A462" s="13">
        <v>40575</v>
      </c>
      <c r="B462" s="26">
        <v>2.2181600000000001</v>
      </c>
      <c r="C462" s="12">
        <v>3.2109999999999999</v>
      </c>
      <c r="D462" s="12">
        <f t="shared" si="9"/>
        <v>3.4536692375662708</v>
      </c>
    </row>
    <row r="463" spans="1:4" x14ac:dyDescent="0.2">
      <c r="A463" s="13">
        <v>40603</v>
      </c>
      <c r="B463" s="26">
        <v>2.2295500000000001</v>
      </c>
      <c r="C463" s="12">
        <v>3.5612499999999998</v>
      </c>
      <c r="D463" s="12">
        <f t="shared" si="9"/>
        <v>3.8108210199367583</v>
      </c>
    </row>
    <row r="464" spans="1:4" x14ac:dyDescent="0.2">
      <c r="A464" s="13">
        <v>40634</v>
      </c>
      <c r="B464" s="26">
        <v>2.2405599999999999</v>
      </c>
      <c r="C464" s="12">
        <v>3.7995000000000001</v>
      </c>
      <c r="D464" s="12">
        <f t="shared" si="9"/>
        <v>4.045788509122719</v>
      </c>
    </row>
    <row r="465" spans="1:4" x14ac:dyDescent="0.2">
      <c r="A465" s="13">
        <v>40664</v>
      </c>
      <c r="B465" s="26">
        <v>2.24918</v>
      </c>
      <c r="C465" s="12">
        <v>3.9062000000000001</v>
      </c>
      <c r="D465" s="12">
        <f t="shared" si="9"/>
        <v>4.143463989187171</v>
      </c>
    </row>
    <row r="466" spans="1:4" x14ac:dyDescent="0.2">
      <c r="A466" s="13">
        <v>40695</v>
      </c>
      <c r="B466" s="26">
        <v>2.2498999999999998</v>
      </c>
      <c r="C466" s="12">
        <v>3.68</v>
      </c>
      <c r="D466" s="12">
        <f t="shared" si="9"/>
        <v>3.9022753366816305</v>
      </c>
    </row>
    <row r="467" spans="1:4" x14ac:dyDescent="0.2">
      <c r="A467" s="13">
        <v>40725</v>
      </c>
      <c r="B467" s="26">
        <v>2.2555299999999998</v>
      </c>
      <c r="C467" s="12">
        <v>3.6502500000000002</v>
      </c>
      <c r="D467" s="12">
        <f t="shared" si="9"/>
        <v>3.8610667333176685</v>
      </c>
    </row>
    <row r="468" spans="1:4" x14ac:dyDescent="0.2">
      <c r="A468" s="13">
        <v>40756</v>
      </c>
      <c r="B468" s="26">
        <v>2.2614899999999998</v>
      </c>
      <c r="C468" s="12">
        <v>3.6394000000000002</v>
      </c>
      <c r="D468" s="12">
        <f t="shared" si="9"/>
        <v>3.8394447741975433</v>
      </c>
    </row>
    <row r="469" spans="1:4" x14ac:dyDescent="0.2">
      <c r="A469" s="13">
        <v>40787</v>
      </c>
      <c r="B469" s="26">
        <v>2.26674</v>
      </c>
      <c r="C469" s="12">
        <v>3.6112500000000001</v>
      </c>
      <c r="D469" s="12">
        <f t="shared" si="9"/>
        <v>3.8009237076153424</v>
      </c>
    </row>
    <row r="470" spans="1:4" x14ac:dyDescent="0.2">
      <c r="A470" s="13">
        <v>40817</v>
      </c>
      <c r="B470" s="26">
        <v>2.2676099999999999</v>
      </c>
      <c r="C470" s="12">
        <v>3.448</v>
      </c>
      <c r="D470" s="12">
        <f t="shared" si="9"/>
        <v>3.6277069725393702</v>
      </c>
    </row>
    <row r="471" spans="1:4" x14ac:dyDescent="0.2">
      <c r="A471" s="13">
        <v>40848</v>
      </c>
      <c r="B471" s="26">
        <v>2.27136</v>
      </c>
      <c r="C471" s="12">
        <v>3.38375</v>
      </c>
      <c r="D471" s="12">
        <f t="shared" si="9"/>
        <v>3.5542305997287964</v>
      </c>
    </row>
    <row r="472" spans="1:4" x14ac:dyDescent="0.2">
      <c r="A472" s="13">
        <v>40878</v>
      </c>
      <c r="B472" s="26">
        <v>2.2709299999999999</v>
      </c>
      <c r="C472" s="12">
        <v>3.2657500000000002</v>
      </c>
      <c r="D472" s="12">
        <f t="shared" si="9"/>
        <v>3.4309350297014882</v>
      </c>
    </row>
    <row r="473" spans="1:4" x14ac:dyDescent="0.2">
      <c r="A473" s="13">
        <v>40909</v>
      </c>
      <c r="B473" s="26">
        <v>2.2766600000000001</v>
      </c>
      <c r="C473" s="12">
        <v>3.38</v>
      </c>
      <c r="D473" s="12">
        <f t="shared" ref="D473:D508" si="10">C473*$B$521/B473</f>
        <v>3.5420266882187059</v>
      </c>
    </row>
    <row r="474" spans="1:4" x14ac:dyDescent="0.2">
      <c r="A474" s="13">
        <v>40940</v>
      </c>
      <c r="B474" s="26">
        <v>2.28138</v>
      </c>
      <c r="C474" s="12">
        <v>3.57925</v>
      </c>
      <c r="D474" s="12">
        <f t="shared" si="10"/>
        <v>3.7430679382654355</v>
      </c>
    </row>
    <row r="475" spans="1:4" x14ac:dyDescent="0.2">
      <c r="A475" s="13">
        <v>40969</v>
      </c>
      <c r="B475" s="26">
        <v>2.2873199999999998</v>
      </c>
      <c r="C475" s="12">
        <v>3.85175</v>
      </c>
      <c r="D475" s="12">
        <f t="shared" si="10"/>
        <v>4.0175794130248503</v>
      </c>
    </row>
    <row r="476" spans="1:4" x14ac:dyDescent="0.2">
      <c r="A476" s="13">
        <v>41000</v>
      </c>
      <c r="B476" s="26">
        <v>2.2918400000000001</v>
      </c>
      <c r="C476" s="12">
        <v>3.9003999999999999</v>
      </c>
      <c r="D476" s="12">
        <f t="shared" si="10"/>
        <v>4.0603003344037978</v>
      </c>
    </row>
    <row r="477" spans="1:4" x14ac:dyDescent="0.2">
      <c r="A477" s="13">
        <v>41030</v>
      </c>
      <c r="B477" s="26">
        <v>2.28884</v>
      </c>
      <c r="C477" s="12">
        <v>3.7322500000000001</v>
      </c>
      <c r="D477" s="12">
        <f t="shared" si="10"/>
        <v>3.8903493127523117</v>
      </c>
    </row>
    <row r="478" spans="1:4" x14ac:dyDescent="0.2">
      <c r="A478" s="13">
        <v>41061</v>
      </c>
      <c r="B478" s="26">
        <v>2.2882500000000001</v>
      </c>
      <c r="C478" s="12">
        <v>3.5387499999999998</v>
      </c>
      <c r="D478" s="12">
        <f t="shared" si="10"/>
        <v>3.6896036687424889</v>
      </c>
    </row>
    <row r="479" spans="1:4" x14ac:dyDescent="0.2">
      <c r="A479" s="13">
        <v>41091</v>
      </c>
      <c r="B479" s="26">
        <v>2.2877900000000002</v>
      </c>
      <c r="C479" s="12">
        <v>3.4392</v>
      </c>
      <c r="D479" s="12">
        <f t="shared" si="10"/>
        <v>3.5865309329964719</v>
      </c>
    </row>
    <row r="480" spans="1:4" x14ac:dyDescent="0.2">
      <c r="A480" s="13">
        <v>41122</v>
      </c>
      <c r="B480" s="26">
        <v>2.2995199999999998</v>
      </c>
      <c r="C480" s="12">
        <v>3.7214999999999998</v>
      </c>
      <c r="D480" s="12">
        <f t="shared" si="10"/>
        <v>3.8611274587740052</v>
      </c>
    </row>
    <row r="481" spans="1:5" x14ac:dyDescent="0.2">
      <c r="A481" s="13">
        <v>41153</v>
      </c>
      <c r="B481" s="26">
        <v>2.3108599999999999</v>
      </c>
      <c r="C481" s="12">
        <v>3.8485</v>
      </c>
      <c r="D481" s="12">
        <f t="shared" si="10"/>
        <v>3.9732982119211031</v>
      </c>
    </row>
    <row r="482" spans="1:5" x14ac:dyDescent="0.2">
      <c r="A482" s="13">
        <v>41183</v>
      </c>
      <c r="B482" s="26">
        <v>2.3165200000000001</v>
      </c>
      <c r="C482" s="12">
        <v>3.7456</v>
      </c>
      <c r="D482" s="12">
        <f t="shared" si="10"/>
        <v>3.8576129269766719</v>
      </c>
    </row>
    <row r="483" spans="1:5" x14ac:dyDescent="0.2">
      <c r="A483" s="13">
        <v>41214</v>
      </c>
      <c r="B483" s="26">
        <v>2.3119000000000001</v>
      </c>
      <c r="C483" s="12">
        <v>3.4517500000000001</v>
      </c>
      <c r="D483" s="12">
        <f t="shared" si="10"/>
        <v>3.5620793905445742</v>
      </c>
    </row>
    <row r="484" spans="1:5" x14ac:dyDescent="0.2">
      <c r="A484" s="19">
        <v>41244</v>
      </c>
      <c r="B484" s="26">
        <v>2.3109899999999999</v>
      </c>
      <c r="C484" s="12">
        <v>3.3104</v>
      </c>
      <c r="D484" s="12">
        <f t="shared" si="10"/>
        <v>3.4175565789553399</v>
      </c>
    </row>
    <row r="485" spans="1:5" x14ac:dyDescent="0.2">
      <c r="A485" s="13">
        <v>41275</v>
      </c>
      <c r="B485" s="26">
        <v>2.3132100000000002</v>
      </c>
      <c r="C485" s="12">
        <v>3.3184999999999998</v>
      </c>
      <c r="D485" s="12">
        <f t="shared" si="10"/>
        <v>3.4226309007828943</v>
      </c>
    </row>
    <row r="486" spans="1:5" x14ac:dyDescent="0.2">
      <c r="A486" s="13">
        <v>41306</v>
      </c>
      <c r="B486" s="26">
        <v>2.32599</v>
      </c>
      <c r="C486" s="12">
        <v>3.67</v>
      </c>
      <c r="D486" s="12">
        <f t="shared" si="10"/>
        <v>3.7643632689736415</v>
      </c>
    </row>
    <row r="487" spans="1:5" x14ac:dyDescent="0.2">
      <c r="A487" s="13">
        <v>41334</v>
      </c>
      <c r="B487" s="26">
        <v>2.3207499999999999</v>
      </c>
      <c r="C487" s="12">
        <v>3.7112500000000002</v>
      </c>
      <c r="D487" s="12">
        <f t="shared" si="10"/>
        <v>3.8152689453840356</v>
      </c>
    </row>
    <row r="488" spans="1:5" x14ac:dyDescent="0.2">
      <c r="A488" s="13">
        <v>41365</v>
      </c>
      <c r="B488" s="26">
        <v>2.3170700000000002</v>
      </c>
      <c r="C488" s="12">
        <v>3.5701999999999998</v>
      </c>
      <c r="D488" s="12">
        <f t="shared" si="10"/>
        <v>3.6760947572580887</v>
      </c>
    </row>
    <row r="489" spans="1:5" x14ac:dyDescent="0.2">
      <c r="A489" s="13">
        <v>41395</v>
      </c>
      <c r="B489" s="26">
        <v>2.32124</v>
      </c>
      <c r="C489" s="12">
        <v>3.6147499999999999</v>
      </c>
      <c r="D489" s="12">
        <f t="shared" si="10"/>
        <v>3.7152798034671126</v>
      </c>
    </row>
    <row r="490" spans="1:5" x14ac:dyDescent="0.2">
      <c r="A490" s="13">
        <v>41426</v>
      </c>
      <c r="B490" s="26">
        <v>2.3285999999999998</v>
      </c>
      <c r="C490" s="12">
        <v>3.6259999999999999</v>
      </c>
      <c r="D490" s="12">
        <f t="shared" si="10"/>
        <v>3.7150632551747833</v>
      </c>
    </row>
    <row r="491" spans="1:5" x14ac:dyDescent="0.2">
      <c r="A491" s="13">
        <v>41456</v>
      </c>
      <c r="B491" s="26">
        <v>2.3325200000000001</v>
      </c>
      <c r="C491" s="12">
        <v>3.5910000000000002</v>
      </c>
      <c r="D491" s="12">
        <f t="shared" si="10"/>
        <v>3.6730203539519488</v>
      </c>
    </row>
    <row r="492" spans="1:5" x14ac:dyDescent="0.2">
      <c r="A492" s="13">
        <v>41487</v>
      </c>
      <c r="B492" s="26">
        <v>2.33433</v>
      </c>
      <c r="C492" s="12">
        <v>3.57375</v>
      </c>
      <c r="D492" s="12">
        <f t="shared" si="10"/>
        <v>3.6525420377581574</v>
      </c>
    </row>
    <row r="493" spans="1:5" x14ac:dyDescent="0.2">
      <c r="A493" s="13">
        <v>41518</v>
      </c>
      <c r="B493" s="26">
        <v>2.3374299999999999</v>
      </c>
      <c r="C493" s="12">
        <v>3.5324</v>
      </c>
      <c r="D493" s="12">
        <f t="shared" si="10"/>
        <v>3.6054922673192356</v>
      </c>
    </row>
    <row r="494" spans="1:5" x14ac:dyDescent="0.2">
      <c r="A494" s="13">
        <v>41548</v>
      </c>
      <c r="B494" s="26">
        <v>2.3378199999999998</v>
      </c>
      <c r="C494" s="12">
        <v>3.34375</v>
      </c>
      <c r="D494" s="12">
        <f t="shared" si="10"/>
        <v>3.4123693761709628</v>
      </c>
    </row>
    <row r="495" spans="1:5" x14ac:dyDescent="0.2">
      <c r="A495" s="13">
        <v>41579</v>
      </c>
      <c r="B495" s="26">
        <v>2.3403299999999998</v>
      </c>
      <c r="C495" s="12">
        <v>3.24275</v>
      </c>
      <c r="D495" s="12">
        <f t="shared" si="10"/>
        <v>3.305747471083138</v>
      </c>
      <c r="E495" s="10" t="s">
        <v>182</v>
      </c>
    </row>
    <row r="496" spans="1:5" x14ac:dyDescent="0.2">
      <c r="A496" s="19">
        <v>41609</v>
      </c>
      <c r="B496" s="26">
        <v>2.3459400000000001</v>
      </c>
      <c r="C496" s="12">
        <v>3.2764000000000002</v>
      </c>
      <c r="D496" s="12">
        <f t="shared" si="10"/>
        <v>3.3320639122910221</v>
      </c>
      <c r="E496" s="10" t="s">
        <v>183</v>
      </c>
    </row>
    <row r="497" spans="1:5" x14ac:dyDescent="0.2">
      <c r="A497" s="13">
        <v>41640</v>
      </c>
      <c r="B497" s="26">
        <v>2.3493300000000001</v>
      </c>
      <c r="C497" s="12">
        <v>3.3125</v>
      </c>
      <c r="D497" s="12">
        <f t="shared" si="10"/>
        <v>3.3639162016404676</v>
      </c>
      <c r="E497">
        <f>IF(A498&gt;=$C$1,1,0)</f>
        <v>0</v>
      </c>
    </row>
    <row r="498" spans="1:5" x14ac:dyDescent="0.2">
      <c r="A498" s="13">
        <v>41671</v>
      </c>
      <c r="B498" s="26">
        <v>2.3516900000000001</v>
      </c>
      <c r="C498" s="12">
        <v>3.3562500000000002</v>
      </c>
      <c r="D498" s="12">
        <f t="shared" si="10"/>
        <v>3.4049248944376176</v>
      </c>
      <c r="E498">
        <f t="shared" ref="E498:E520" si="11">IF(A499&gt;=$C$1,1,0)</f>
        <v>0</v>
      </c>
    </row>
    <row r="499" spans="1:5" x14ac:dyDescent="0.2">
      <c r="A499" s="13">
        <v>41699</v>
      </c>
      <c r="B499" s="26">
        <v>2.3563999999999998</v>
      </c>
      <c r="C499" s="12">
        <v>3.5331999999999999</v>
      </c>
      <c r="D499" s="12">
        <f t="shared" si="10"/>
        <v>3.5772765350534717</v>
      </c>
      <c r="E499">
        <f t="shared" si="11"/>
        <v>0</v>
      </c>
    </row>
    <row r="500" spans="1:5" x14ac:dyDescent="0.2">
      <c r="A500" s="13">
        <v>41730</v>
      </c>
      <c r="B500" s="26">
        <v>2.3625400000000001</v>
      </c>
      <c r="C500" s="12">
        <v>3.6607500000000002</v>
      </c>
      <c r="D500" s="12">
        <f t="shared" si="10"/>
        <v>3.6967851155959264</v>
      </c>
      <c r="E500">
        <f t="shared" si="11"/>
        <v>0</v>
      </c>
    </row>
    <row r="501" spans="1:5" x14ac:dyDescent="0.2">
      <c r="A501" s="13">
        <v>41760</v>
      </c>
      <c r="B501" s="26">
        <v>2.3708300000000002</v>
      </c>
      <c r="C501" s="12">
        <v>3.6727500000000002</v>
      </c>
      <c r="D501" s="12">
        <f t="shared" si="10"/>
        <v>3.6959344444772504</v>
      </c>
      <c r="E501">
        <f t="shared" si="11"/>
        <v>0</v>
      </c>
    </row>
    <row r="502" spans="1:5" x14ac:dyDescent="0.2">
      <c r="A502" s="13">
        <v>41791</v>
      </c>
      <c r="B502" s="26">
        <v>2.3769300000000002</v>
      </c>
      <c r="C502" s="12">
        <v>3.6916000000000002</v>
      </c>
      <c r="D502" s="12">
        <f t="shared" si="10"/>
        <v>3.705369747363195</v>
      </c>
      <c r="E502">
        <f t="shared" si="11"/>
        <v>0</v>
      </c>
    </row>
    <row r="503" spans="1:5" x14ac:dyDescent="0.2">
      <c r="A503" s="13">
        <v>41821</v>
      </c>
      <c r="B503" s="26">
        <v>2.3790900000000001</v>
      </c>
      <c r="C503" s="12">
        <v>3.6112500000000001</v>
      </c>
      <c r="D503" s="12">
        <f t="shared" si="10"/>
        <v>3.6214291199576309</v>
      </c>
      <c r="E503">
        <f t="shared" si="11"/>
        <v>0</v>
      </c>
    </row>
    <row r="504" spans="1:5" x14ac:dyDescent="0.2">
      <c r="A504" s="13">
        <v>41852</v>
      </c>
      <c r="B504" s="26">
        <v>2.3742800000000002</v>
      </c>
      <c r="C504" s="12">
        <v>3.4864999999999999</v>
      </c>
      <c r="D504" s="12">
        <f t="shared" si="10"/>
        <v>3.5034106145863166</v>
      </c>
      <c r="E504">
        <f t="shared" si="11"/>
        <v>0</v>
      </c>
    </row>
    <row r="505" spans="1:5" x14ac:dyDescent="0.2">
      <c r="A505" s="13">
        <v>41883</v>
      </c>
      <c r="B505" s="26">
        <v>2.3822560740999998</v>
      </c>
      <c r="C505" s="12">
        <v>3.4062000000000001</v>
      </c>
      <c r="D505" s="12">
        <f t="shared" si="10"/>
        <v>3.4112614607437348</v>
      </c>
      <c r="E505">
        <f t="shared" si="11"/>
        <v>0</v>
      </c>
    </row>
    <row r="506" spans="1:5" x14ac:dyDescent="0.2">
      <c r="A506" s="13">
        <v>41913</v>
      </c>
      <c r="B506" s="26">
        <v>2.385796</v>
      </c>
      <c r="C506" s="12">
        <v>3.3063289999999999</v>
      </c>
      <c r="D506" s="12">
        <f t="shared" si="10"/>
        <v>3.3063289999999999</v>
      </c>
      <c r="E506">
        <f t="shared" si="11"/>
        <v>1</v>
      </c>
    </row>
    <row r="507" spans="1:5" x14ac:dyDescent="0.2">
      <c r="A507" s="13">
        <v>41944</v>
      </c>
      <c r="B507" s="26">
        <v>2.389246</v>
      </c>
      <c r="C507" s="12">
        <v>3.2364920000000001</v>
      </c>
      <c r="D507" s="12">
        <f t="shared" si="10"/>
        <v>3.2318186020326078</v>
      </c>
      <c r="E507">
        <f t="shared" si="11"/>
        <v>1</v>
      </c>
    </row>
    <row r="508" spans="1:5" x14ac:dyDescent="0.2">
      <c r="A508" s="19">
        <v>41974</v>
      </c>
      <c r="B508" s="26">
        <v>2.392738</v>
      </c>
      <c r="C508" s="12">
        <v>3.1355360000000001</v>
      </c>
      <c r="D508" s="12">
        <f t="shared" si="10"/>
        <v>3.1264389359202722</v>
      </c>
      <c r="E508">
        <f t="shared" si="11"/>
        <v>1</v>
      </c>
    </row>
    <row r="509" spans="1:5" x14ac:dyDescent="0.2">
      <c r="A509" s="13">
        <v>42005</v>
      </c>
      <c r="B509" s="26">
        <v>2.3965459999999998</v>
      </c>
      <c r="C509" s="12">
        <v>3.1633110000000002</v>
      </c>
      <c r="D509" s="12">
        <f t="shared" si="9"/>
        <v>3.1491215818749154</v>
      </c>
      <c r="E509">
        <f t="shared" si="11"/>
        <v>1</v>
      </c>
    </row>
    <row r="510" spans="1:5" x14ac:dyDescent="0.2">
      <c r="A510" s="13">
        <v>42036</v>
      </c>
      <c r="B510" s="26">
        <v>2.399918</v>
      </c>
      <c r="C510" s="12">
        <v>3.2569219999999999</v>
      </c>
      <c r="D510" s="12">
        <f t="shared" si="9"/>
        <v>3.2377570733300054</v>
      </c>
      <c r="E510">
        <f t="shared" si="11"/>
        <v>1</v>
      </c>
    </row>
    <row r="511" spans="1:5" x14ac:dyDescent="0.2">
      <c r="A511" s="13">
        <v>42064</v>
      </c>
      <c r="B511" s="26">
        <v>2.4031280000000002</v>
      </c>
      <c r="C511" s="12">
        <v>3.3738549999999998</v>
      </c>
      <c r="D511" s="12">
        <f t="shared" si="9"/>
        <v>3.3495218580034019</v>
      </c>
      <c r="E511">
        <f t="shared" si="11"/>
        <v>1</v>
      </c>
    </row>
    <row r="512" spans="1:5" x14ac:dyDescent="0.2">
      <c r="A512" s="13">
        <v>42095</v>
      </c>
      <c r="B512" s="26">
        <v>2.405897</v>
      </c>
      <c r="C512" s="12">
        <v>3.4708960000000002</v>
      </c>
      <c r="D512" s="12">
        <f t="shared" si="9"/>
        <v>3.4418970526236166</v>
      </c>
      <c r="E512">
        <f t="shared" si="11"/>
        <v>1</v>
      </c>
    </row>
    <row r="513" spans="1:5" x14ac:dyDescent="0.2">
      <c r="A513" s="13">
        <v>42125</v>
      </c>
      <c r="B513" s="26">
        <v>2.408992</v>
      </c>
      <c r="C513" s="12">
        <v>3.5319720000000001</v>
      </c>
      <c r="D513" s="12">
        <f t="shared" si="9"/>
        <v>3.4979629113388504</v>
      </c>
      <c r="E513">
        <f t="shared" si="11"/>
        <v>1</v>
      </c>
    </row>
    <row r="514" spans="1:5" x14ac:dyDescent="0.2">
      <c r="A514" s="13">
        <v>42156</v>
      </c>
      <c r="B514" s="26">
        <v>2.412134</v>
      </c>
      <c r="C514" s="12">
        <v>3.542761</v>
      </c>
      <c r="D514" s="12">
        <f t="shared" si="9"/>
        <v>3.5040777265093896</v>
      </c>
      <c r="E514">
        <f t="shared" si="11"/>
        <v>1</v>
      </c>
    </row>
    <row r="515" spans="1:5" x14ac:dyDescent="0.2">
      <c r="A515" s="13">
        <v>42186</v>
      </c>
      <c r="B515" s="26">
        <v>2.4153449999999999</v>
      </c>
      <c r="C515" s="12">
        <v>3.5075539999999998</v>
      </c>
      <c r="D515" s="12">
        <f t="shared" si="9"/>
        <v>3.4646430646487354</v>
      </c>
      <c r="E515">
        <f t="shared" si="11"/>
        <v>1</v>
      </c>
    </row>
    <row r="516" spans="1:5" x14ac:dyDescent="0.2">
      <c r="A516" s="13">
        <v>42217</v>
      </c>
      <c r="B516" s="26">
        <v>2.4185639999999999</v>
      </c>
      <c r="C516" s="12">
        <v>3.4667569999999999</v>
      </c>
      <c r="D516" s="12">
        <f t="shared" si="9"/>
        <v>3.4197875200209711</v>
      </c>
      <c r="E516">
        <f t="shared" si="11"/>
        <v>1</v>
      </c>
    </row>
    <row r="517" spans="1:5" x14ac:dyDescent="0.2">
      <c r="A517" s="13">
        <v>42248</v>
      </c>
      <c r="B517" s="26">
        <v>2.4218139999999999</v>
      </c>
      <c r="C517" s="12">
        <v>3.4309240000000001</v>
      </c>
      <c r="D517" s="12">
        <f t="shared" si="9"/>
        <v>3.3798981901599379</v>
      </c>
      <c r="E517">
        <f t="shared" si="11"/>
        <v>1</v>
      </c>
    </row>
    <row r="518" spans="1:5" x14ac:dyDescent="0.2">
      <c r="A518" s="13">
        <v>42278</v>
      </c>
      <c r="B518" s="26">
        <v>2.4251140000000002</v>
      </c>
      <c r="C518" s="12">
        <v>3.341936</v>
      </c>
      <c r="D518" s="12">
        <f t="shared" si="9"/>
        <v>3.2877537060344375</v>
      </c>
      <c r="E518">
        <f t="shared" si="11"/>
        <v>1</v>
      </c>
    </row>
    <row r="519" spans="1:5" x14ac:dyDescent="0.2">
      <c r="A519" s="13">
        <v>42309</v>
      </c>
      <c r="B519" s="26">
        <v>2.42841</v>
      </c>
      <c r="C519" s="12">
        <v>3.2547429999999999</v>
      </c>
      <c r="D519" s="12">
        <f t="shared" si="9"/>
        <v>3.197628419594714</v>
      </c>
      <c r="E519">
        <f t="shared" si="11"/>
        <v>1</v>
      </c>
    </row>
    <row r="520" spans="1:5" x14ac:dyDescent="0.2">
      <c r="A520" s="19">
        <v>42339</v>
      </c>
      <c r="B520" s="26">
        <v>2.431721</v>
      </c>
      <c r="C520" s="12">
        <v>3.1693069999999999</v>
      </c>
      <c r="D520" s="12">
        <f t="shared" si="9"/>
        <v>3.1094520972479986</v>
      </c>
      <c r="E520">
        <f t="shared" si="11"/>
        <v>1</v>
      </c>
    </row>
    <row r="521" spans="1:5" x14ac:dyDescent="0.2">
      <c r="A521" s="15" t="str">
        <f>"Base CPI ("&amp;TEXT('Notes and Sources'!$G$7,"m/yyyy")&amp;")"</f>
        <v>Base CPI (10/2014)</v>
      </c>
      <c r="B521" s="28">
        <v>2.385796</v>
      </c>
      <c r="C521" s="16"/>
      <c r="D521" s="16"/>
      <c r="E521" s="20"/>
    </row>
    <row r="522" spans="1:5" x14ac:dyDescent="0.2">
      <c r="A522" s="41" t="str">
        <f>A1&amp;" "&amp;TEXT(C1,"Mmmm yyyy")</f>
        <v>EIA Short-Term Energy Outlook, October 2014</v>
      </c>
      <c r="B522" s="41"/>
      <c r="C522" s="41"/>
      <c r="D522" s="41"/>
      <c r="E522" s="41"/>
    </row>
    <row r="523" spans="1:5" x14ac:dyDescent="0.2">
      <c r="A523" s="36" t="s">
        <v>184</v>
      </c>
      <c r="B523" s="36"/>
      <c r="C523" s="36"/>
      <c r="D523" s="36"/>
      <c r="E523" s="36"/>
    </row>
    <row r="524" spans="1:5" x14ac:dyDescent="0.2">
      <c r="A524" s="34" t="str">
        <f>"Real Price ("&amp;TEXT($C$1,"mmm yyyy")&amp;" $)"</f>
        <v>Real Price (Oct 2014 $)</v>
      </c>
      <c r="B524" s="34"/>
      <c r="C524" s="34"/>
      <c r="D524" s="34"/>
      <c r="E524" s="34"/>
    </row>
    <row r="525" spans="1:5" x14ac:dyDescent="0.2">
      <c r="A525" s="37" t="s">
        <v>167</v>
      </c>
      <c r="B525" s="37"/>
      <c r="C525" s="37"/>
      <c r="D525" s="37"/>
      <c r="E525" s="37"/>
    </row>
  </sheetData>
  <mergeCells count="6">
    <mergeCell ref="A525:E525"/>
    <mergeCell ref="C39:D39"/>
    <mergeCell ref="A1:B1"/>
    <mergeCell ref="C1:D1"/>
    <mergeCell ref="A522:E522"/>
    <mergeCell ref="A523:E523"/>
  </mergeCells>
  <phoneticPr fontId="3" type="noConversion"/>
  <conditionalFormatting sqref="B461:D470 B473:D482 B485:D494 B497:D520">
    <cfRule type="expression" dxfId="31" priority="1" stopIfTrue="1">
      <formula>$E461=1</formula>
    </cfRule>
  </conditionalFormatting>
  <conditionalFormatting sqref="B483:D484 B471:D472">
    <cfRule type="expression" dxfId="30" priority="2" stopIfTrue="1">
      <formula>#REF!=1</formula>
    </cfRule>
  </conditionalFormatting>
  <conditionalFormatting sqref="B495:D496">
    <cfRule type="expression" dxfId="29" priority="4" stopIfTrue="1">
      <formula>#REF!=1</formula>
    </cfRule>
  </conditionalFormatting>
  <hyperlinks>
    <hyperlink ref="A3" location="Contents!B4" display="Return to Contents"/>
    <hyperlink ref="A525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39" t="s">
        <v>168</v>
      </c>
      <c r="B1" s="39"/>
      <c r="C1" s="40">
        <f>'Notes and Sources'!$G$7</f>
        <v>41919</v>
      </c>
      <c r="D1" s="40"/>
    </row>
    <row r="2" spans="1:4" ht="15.75" x14ac:dyDescent="0.25">
      <c r="A2" s="11" t="s">
        <v>178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8" t="s">
        <v>179</v>
      </c>
      <c r="D39" s="38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1979</v>
      </c>
      <c r="B41" s="26">
        <v>0.72583333333</v>
      </c>
      <c r="C41" s="12">
        <v>0.78493995663000005</v>
      </c>
      <c r="D41" s="12">
        <f t="shared" ref="D41:D77" si="0">C41*$B$78/B41</f>
        <v>2.5800779914258936</v>
      </c>
    </row>
    <row r="42" spans="1:4" x14ac:dyDescent="0.2">
      <c r="A42" s="14">
        <v>1980</v>
      </c>
      <c r="B42" s="26">
        <v>0.82383333332999997</v>
      </c>
      <c r="C42" s="12">
        <v>1.0441536816000001</v>
      </c>
      <c r="D42" s="12">
        <f t="shared" ref="D42" si="1">C42*$B$78/B42</f>
        <v>3.0238369536192193</v>
      </c>
    </row>
    <row r="43" spans="1:4" x14ac:dyDescent="0.2">
      <c r="A43" s="14">
        <v>1981</v>
      </c>
      <c r="B43" s="26">
        <v>0.90933333332999999</v>
      </c>
      <c r="C43" s="12">
        <v>1.1859362589</v>
      </c>
      <c r="D43" s="12">
        <f t="shared" si="0"/>
        <v>3.1115124443720195</v>
      </c>
    </row>
    <row r="44" spans="1:4" x14ac:dyDescent="0.2">
      <c r="A44" s="14">
        <v>1982</v>
      </c>
      <c r="B44" s="26">
        <v>0.96533333333000004</v>
      </c>
      <c r="C44" s="12">
        <v>1.1520448456000001</v>
      </c>
      <c r="D44" s="12">
        <f t="shared" si="0"/>
        <v>2.8472486026891457</v>
      </c>
    </row>
    <row r="45" spans="1:4" x14ac:dyDescent="0.2">
      <c r="A45" s="14">
        <v>1983</v>
      </c>
      <c r="B45" s="26">
        <v>0.99583333333000001</v>
      </c>
      <c r="C45" s="12">
        <v>1.1351600254000001</v>
      </c>
      <c r="D45" s="12">
        <f t="shared" si="0"/>
        <v>2.7195918808049711</v>
      </c>
    </row>
    <row r="46" spans="1:4" x14ac:dyDescent="0.2">
      <c r="A46" s="14">
        <v>1984</v>
      </c>
      <c r="B46" s="26">
        <v>1.0393333333000001</v>
      </c>
      <c r="C46" s="12">
        <v>1.1626195917</v>
      </c>
      <c r="D46" s="12">
        <f t="shared" si="0"/>
        <v>2.6688003574295571</v>
      </c>
    </row>
    <row r="47" spans="1:4" x14ac:dyDescent="0.2">
      <c r="A47" s="14">
        <v>1985</v>
      </c>
      <c r="B47" s="26">
        <v>1.0760000000000001</v>
      </c>
      <c r="C47" s="12">
        <v>1.1678574912999999</v>
      </c>
      <c r="D47" s="12">
        <f t="shared" si="0"/>
        <v>2.5894700105144741</v>
      </c>
    </row>
    <row r="48" spans="1:4" x14ac:dyDescent="0.2">
      <c r="A48" s="14">
        <v>1986</v>
      </c>
      <c r="B48" s="26">
        <v>1.0969166667000001</v>
      </c>
      <c r="C48" s="12">
        <v>0.89300019267999997</v>
      </c>
      <c r="D48" s="12">
        <f t="shared" si="0"/>
        <v>1.9422772507456632</v>
      </c>
    </row>
    <row r="49" spans="1:4" x14ac:dyDescent="0.2">
      <c r="A49" s="14">
        <v>1987</v>
      </c>
      <c r="B49" s="26">
        <v>1.1361666667000001</v>
      </c>
      <c r="C49" s="12">
        <v>0.93622956454999995</v>
      </c>
      <c r="D49" s="12">
        <f t="shared" si="0"/>
        <v>1.9659551856707638</v>
      </c>
    </row>
    <row r="50" spans="1:4" x14ac:dyDescent="0.2">
      <c r="A50" s="14">
        <v>1988</v>
      </c>
      <c r="B50" s="26">
        <v>1.18275</v>
      </c>
      <c r="C50" s="12">
        <v>0.91659800928000001</v>
      </c>
      <c r="D50" s="12">
        <f t="shared" si="0"/>
        <v>1.848924848148964</v>
      </c>
    </row>
    <row r="51" spans="1:4" x14ac:dyDescent="0.2">
      <c r="A51" s="14">
        <v>1989</v>
      </c>
      <c r="B51" s="26">
        <v>1.2394166666999999</v>
      </c>
      <c r="C51" s="12">
        <v>0.99591997736000004</v>
      </c>
      <c r="D51" s="12">
        <f t="shared" si="0"/>
        <v>1.9170808027230628</v>
      </c>
    </row>
    <row r="52" spans="1:4" x14ac:dyDescent="0.2">
      <c r="A52" s="14">
        <v>1990</v>
      </c>
      <c r="B52" s="26">
        <v>1.3065833333000001</v>
      </c>
      <c r="C52" s="12">
        <v>1.1671051739</v>
      </c>
      <c r="D52" s="12">
        <f t="shared" si="0"/>
        <v>2.1311115674782535</v>
      </c>
    </row>
    <row r="53" spans="1:4" x14ac:dyDescent="0.2">
      <c r="A53" s="14">
        <v>1991</v>
      </c>
      <c r="B53" s="26">
        <v>1.3616666666999999</v>
      </c>
      <c r="C53" s="12">
        <v>1.1296590989999999</v>
      </c>
      <c r="D53" s="12">
        <f t="shared" si="0"/>
        <v>1.9792921613403875</v>
      </c>
    </row>
    <row r="54" spans="1:4" x14ac:dyDescent="0.2">
      <c r="A54" s="14">
        <v>1992</v>
      </c>
      <c r="B54" s="26">
        <v>1.4030833332999999</v>
      </c>
      <c r="C54" s="12">
        <v>1.1065610051999999</v>
      </c>
      <c r="D54" s="12">
        <f t="shared" si="0"/>
        <v>1.8815908915067001</v>
      </c>
    </row>
    <row r="55" spans="1:4" x14ac:dyDescent="0.2">
      <c r="A55" s="14">
        <v>1993</v>
      </c>
      <c r="B55" s="26">
        <v>1.44475</v>
      </c>
      <c r="C55" s="12">
        <v>1.1128309728000001</v>
      </c>
      <c r="D55" s="12">
        <f t="shared" si="0"/>
        <v>1.8376796563989266</v>
      </c>
    </row>
    <row r="56" spans="1:4" x14ac:dyDescent="0.2">
      <c r="A56" s="14">
        <v>1994</v>
      </c>
      <c r="B56" s="26">
        <v>1.4822500000000001</v>
      </c>
      <c r="C56" s="12">
        <v>1.1117698381000001</v>
      </c>
      <c r="D56" s="12">
        <f t="shared" si="0"/>
        <v>1.7894795295393002</v>
      </c>
    </row>
    <row r="57" spans="1:4" x14ac:dyDescent="0.2">
      <c r="A57" s="14">
        <v>1995</v>
      </c>
      <c r="B57" s="26">
        <v>1.5238333333</v>
      </c>
      <c r="C57" s="12">
        <v>1.1095009425</v>
      </c>
      <c r="D57" s="12">
        <f t="shared" si="0"/>
        <v>1.7370947680218527</v>
      </c>
    </row>
    <row r="58" spans="1:4" x14ac:dyDescent="0.2">
      <c r="A58" s="14">
        <v>1996</v>
      </c>
      <c r="B58" s="26">
        <v>1.5685833333000001</v>
      </c>
      <c r="C58" s="12">
        <v>1.2359828091</v>
      </c>
      <c r="D58" s="12">
        <f t="shared" si="0"/>
        <v>1.8799146844279067</v>
      </c>
    </row>
    <row r="59" spans="1:4" x14ac:dyDescent="0.2">
      <c r="A59" s="14">
        <v>1997</v>
      </c>
      <c r="B59" s="26">
        <v>1.6052500000000001</v>
      </c>
      <c r="C59" s="12">
        <v>1.1939463228</v>
      </c>
      <c r="D59" s="12">
        <f t="shared" si="0"/>
        <v>1.7744976552879297</v>
      </c>
    </row>
    <row r="60" spans="1:4" x14ac:dyDescent="0.2">
      <c r="A60" s="14">
        <v>1998</v>
      </c>
      <c r="B60" s="26">
        <v>1.6300833333</v>
      </c>
      <c r="C60" s="12">
        <v>1.0444931364000001</v>
      </c>
      <c r="D60" s="12">
        <f t="shared" si="0"/>
        <v>1.5287240203884458</v>
      </c>
    </row>
    <row r="61" spans="1:4" x14ac:dyDescent="0.2">
      <c r="A61" s="14">
        <v>1999</v>
      </c>
      <c r="B61" s="26">
        <v>1.6658333332999999</v>
      </c>
      <c r="C61" s="12">
        <v>1.1245124877999999</v>
      </c>
      <c r="D61" s="12">
        <f t="shared" si="0"/>
        <v>1.610519697086727</v>
      </c>
    </row>
    <row r="62" spans="1:4" x14ac:dyDescent="0.2">
      <c r="A62" s="14">
        <v>2000</v>
      </c>
      <c r="B62" s="26">
        <v>1.7219166667000001</v>
      </c>
      <c r="C62" s="12">
        <v>1.4953089741000001</v>
      </c>
      <c r="D62" s="12">
        <f t="shared" si="0"/>
        <v>2.0718204534304734</v>
      </c>
    </row>
    <row r="63" spans="1:4" x14ac:dyDescent="0.2">
      <c r="A63" s="14">
        <v>2001</v>
      </c>
      <c r="B63" s="26">
        <v>1.7704166667000001</v>
      </c>
      <c r="C63" s="12">
        <v>1.405056812</v>
      </c>
      <c r="D63" s="12">
        <f t="shared" si="0"/>
        <v>1.8934406712803411</v>
      </c>
    </row>
    <row r="64" spans="1:4" x14ac:dyDescent="0.2">
      <c r="A64" s="14">
        <v>2002</v>
      </c>
      <c r="B64" s="26">
        <v>1.7986666667</v>
      </c>
      <c r="C64" s="12">
        <v>1.3175738126000001</v>
      </c>
      <c r="D64" s="12">
        <f t="shared" si="0"/>
        <v>1.747662526916739</v>
      </c>
    </row>
    <row r="65" spans="1:5" x14ac:dyDescent="0.2">
      <c r="A65" s="14">
        <v>2003</v>
      </c>
      <c r="B65" s="26">
        <v>1.84</v>
      </c>
      <c r="C65" s="12">
        <v>1.5062049219</v>
      </c>
      <c r="D65" s="12">
        <f t="shared" si="0"/>
        <v>1.9529878683963762</v>
      </c>
    </row>
    <row r="66" spans="1:5" x14ac:dyDescent="0.2">
      <c r="A66" s="14">
        <v>2004</v>
      </c>
      <c r="B66" s="26">
        <v>1.8890833332999999</v>
      </c>
      <c r="C66" s="12">
        <v>1.8107249843</v>
      </c>
      <c r="D66" s="12">
        <f t="shared" si="0"/>
        <v>2.286834227210321</v>
      </c>
    </row>
    <row r="67" spans="1:5" x14ac:dyDescent="0.2">
      <c r="A67" s="14">
        <v>2005</v>
      </c>
      <c r="B67" s="26">
        <v>1.9526666667000001</v>
      </c>
      <c r="C67" s="12">
        <v>2.4036780125999999</v>
      </c>
      <c r="D67" s="12">
        <f t="shared" si="0"/>
        <v>2.9368480988312395</v>
      </c>
    </row>
    <row r="68" spans="1:5" x14ac:dyDescent="0.2">
      <c r="A68" s="14">
        <v>2006</v>
      </c>
      <c r="B68" s="26">
        <v>2.0155833332999999</v>
      </c>
      <c r="C68" s="12">
        <v>2.7084166171000001</v>
      </c>
      <c r="D68" s="12">
        <f t="shared" si="0"/>
        <v>3.2058855739947449</v>
      </c>
    </row>
    <row r="69" spans="1:5" x14ac:dyDescent="0.2">
      <c r="A69" s="14">
        <v>2007</v>
      </c>
      <c r="B69" s="26">
        <v>2.0734416667</v>
      </c>
      <c r="C69" s="12">
        <v>2.8840432308000001</v>
      </c>
      <c r="D69" s="12">
        <f t="shared" si="0"/>
        <v>3.318510915631788</v>
      </c>
    </row>
    <row r="70" spans="1:5" x14ac:dyDescent="0.2">
      <c r="A70" s="14">
        <v>2008</v>
      </c>
      <c r="B70" s="26">
        <v>2.1525425</v>
      </c>
      <c r="C70" s="12">
        <v>3.8272414573</v>
      </c>
      <c r="D70" s="12">
        <f t="shared" si="0"/>
        <v>4.2419684442283998</v>
      </c>
    </row>
    <row r="71" spans="1:5" x14ac:dyDescent="0.2">
      <c r="A71" s="14">
        <v>2009</v>
      </c>
      <c r="B71" s="26">
        <v>2.1456466666999998</v>
      </c>
      <c r="C71" s="12">
        <v>2.4686337956000002</v>
      </c>
      <c r="D71" s="12">
        <f t="shared" si="0"/>
        <v>2.7449331366685725</v>
      </c>
    </row>
    <row r="72" spans="1:5" x14ac:dyDescent="0.2">
      <c r="A72" s="14">
        <v>2010</v>
      </c>
      <c r="B72" s="26">
        <v>2.1807975000000002</v>
      </c>
      <c r="C72" s="12">
        <v>2.993795038</v>
      </c>
      <c r="D72" s="12">
        <f t="shared" si="0"/>
        <v>3.2752166244138889</v>
      </c>
    </row>
    <row r="73" spans="1:5" x14ac:dyDescent="0.2">
      <c r="A73" s="14">
        <v>2011</v>
      </c>
      <c r="B73" s="26">
        <v>2.2493191666999999</v>
      </c>
      <c r="C73" s="12">
        <v>3.8526249602</v>
      </c>
      <c r="D73" s="12">
        <f t="shared" si="0"/>
        <v>4.0863819397539656</v>
      </c>
    </row>
    <row r="74" spans="1:5" x14ac:dyDescent="0.2">
      <c r="A74" s="14">
        <v>2012</v>
      </c>
      <c r="B74" s="26">
        <v>2.2959891667000001</v>
      </c>
      <c r="C74" s="12">
        <v>3.9710499363</v>
      </c>
      <c r="D74" s="12">
        <f>C74*$B$78/B74</f>
        <v>4.1263762003902817</v>
      </c>
      <c r="E74" s="10" t="s">
        <v>182</v>
      </c>
    </row>
    <row r="75" spans="1:5" x14ac:dyDescent="0.2">
      <c r="A75" s="14">
        <v>2013</v>
      </c>
      <c r="B75" s="26">
        <v>2.3296025</v>
      </c>
      <c r="C75" s="12">
        <v>3.9201688812</v>
      </c>
      <c r="D75" s="12">
        <f>C75*$B$78/B75</f>
        <v>4.0147292235870431</v>
      </c>
      <c r="E75" s="10" t="s">
        <v>183</v>
      </c>
    </row>
    <row r="76" spans="1:5" x14ac:dyDescent="0.2">
      <c r="A76" s="14">
        <v>2014</v>
      </c>
      <c r="B76" s="27">
        <v>2.3725938394999999</v>
      </c>
      <c r="C76" s="21">
        <v>3.8540243449</v>
      </c>
      <c r="D76" s="21">
        <f>C76*$B$78/B76</f>
        <v>3.8754698393311076</v>
      </c>
      <c r="E76" s="22">
        <v>1</v>
      </c>
    </row>
    <row r="77" spans="1:5" x14ac:dyDescent="0.2">
      <c r="A77" s="14">
        <v>2015</v>
      </c>
      <c r="B77" s="27">
        <v>2.41396525</v>
      </c>
      <c r="C77" s="21">
        <v>3.7951124055999998</v>
      </c>
      <c r="D77" s="21">
        <f t="shared" si="0"/>
        <v>3.75082615494604</v>
      </c>
      <c r="E77" s="22">
        <v>1</v>
      </c>
    </row>
    <row r="78" spans="1:5" x14ac:dyDescent="0.2">
      <c r="A78" s="15" t="str">
        <f>"Base CPI ("&amp;TEXT('Notes and Sources'!$G$7,"m/yyyy")&amp;")"</f>
        <v>Base CPI (10/2014)</v>
      </c>
      <c r="B78" s="28">
        <v>2.385796</v>
      </c>
      <c r="C78" s="16"/>
      <c r="D78" s="16"/>
      <c r="E78" s="20"/>
    </row>
    <row r="79" spans="1:5" x14ac:dyDescent="0.2">
      <c r="A79" s="41" t="str">
        <f>A1&amp;" "&amp;TEXT(C1,"Mmmm yyyy")</f>
        <v>EIA Short-Term Energy Outlook, October 2014</v>
      </c>
      <c r="B79" s="41"/>
      <c r="C79" s="41"/>
      <c r="D79" s="41"/>
      <c r="E79" s="41"/>
    </row>
    <row r="80" spans="1:5" x14ac:dyDescent="0.2">
      <c r="A80" s="36" t="s">
        <v>184</v>
      </c>
      <c r="B80" s="36"/>
      <c r="C80" s="36"/>
      <c r="D80" s="36"/>
      <c r="E80" s="36"/>
    </row>
    <row r="81" spans="1:5" x14ac:dyDescent="0.2">
      <c r="A81" s="34" t="str">
        <f>"Real Price ("&amp;TEXT($C$1,"mmm yyyy")&amp;" $)"</f>
        <v>Real Price (Oct 2014 $)</v>
      </c>
      <c r="B81" s="34"/>
      <c r="C81" s="34"/>
      <c r="D81" s="34"/>
      <c r="E81" s="34"/>
    </row>
    <row r="82" spans="1:5" x14ac:dyDescent="0.2">
      <c r="A82" s="37" t="s">
        <v>167</v>
      </c>
      <c r="B82" s="37"/>
      <c r="C82" s="37"/>
      <c r="D82" s="37"/>
      <c r="E82" s="37"/>
    </row>
  </sheetData>
  <mergeCells count="6">
    <mergeCell ref="A82:E82"/>
    <mergeCell ref="C39:D39"/>
    <mergeCell ref="A1:B1"/>
    <mergeCell ref="C1:D1"/>
    <mergeCell ref="A79:E79"/>
    <mergeCell ref="A80:E80"/>
  </mergeCells>
  <phoneticPr fontId="3" type="noConversion"/>
  <hyperlinks>
    <hyperlink ref="A3" location="Contents!B4" display="Return to Contents"/>
    <hyperlink ref="A8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39" t="s">
        <v>168</v>
      </c>
      <c r="B1" s="39"/>
      <c r="C1" s="40">
        <f>'Notes and Sources'!$G$7</f>
        <v>41919</v>
      </c>
      <c r="D1" s="40"/>
    </row>
    <row r="2" spans="1:4" ht="15.75" x14ac:dyDescent="0.25">
      <c r="A2" s="11" t="s">
        <v>180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38" t="s">
        <v>179</v>
      </c>
      <c r="D39" s="38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35</v>
      </c>
      <c r="B41" s="26">
        <v>0.69199999999999995</v>
      </c>
      <c r="C41" s="12">
        <v>0.62624480502000002</v>
      </c>
      <c r="D41" s="12">
        <f t="shared" ref="D41:D62" si="0">C41*$B$189/B41</f>
        <v>2.1590929925397342</v>
      </c>
    </row>
    <row r="42" spans="1:4" x14ac:dyDescent="0.2">
      <c r="A42" s="14" t="s">
        <v>36</v>
      </c>
      <c r="B42" s="26">
        <v>0.71399999999999997</v>
      </c>
      <c r="C42" s="12">
        <v>0.73837115453000002</v>
      </c>
      <c r="D42" s="12">
        <f t="shared" si="0"/>
        <v>2.4672310181975572</v>
      </c>
    </row>
    <row r="43" spans="1:4" x14ac:dyDescent="0.2">
      <c r="A43" s="14" t="s">
        <v>37</v>
      </c>
      <c r="B43" s="26">
        <v>0.73699999999999999</v>
      </c>
      <c r="C43" s="12">
        <v>0.88059916101000002</v>
      </c>
      <c r="D43" s="12">
        <f t="shared" si="0"/>
        <v>2.8506512292279704</v>
      </c>
    </row>
    <row r="44" spans="1:4" x14ac:dyDescent="0.2">
      <c r="A44" s="14" t="s">
        <v>38</v>
      </c>
      <c r="B44" s="26">
        <v>0.76033333332999997</v>
      </c>
      <c r="C44" s="12">
        <v>0.94782711925999996</v>
      </c>
      <c r="D44" s="12">
        <f t="shared" si="0"/>
        <v>2.9741194430056268</v>
      </c>
    </row>
    <row r="45" spans="1:4" x14ac:dyDescent="0.2">
      <c r="A45" s="14" t="s">
        <v>39</v>
      </c>
      <c r="B45" s="26">
        <v>0.79033333333</v>
      </c>
      <c r="C45" s="12">
        <v>1.0206383590999999</v>
      </c>
      <c r="D45" s="12">
        <f t="shared" ref="D45:D48" si="1">C45*$B$189/B45</f>
        <v>3.0810226671416454</v>
      </c>
    </row>
    <row r="46" spans="1:4" x14ac:dyDescent="0.2">
      <c r="A46" s="14" t="s">
        <v>40</v>
      </c>
      <c r="B46" s="26">
        <v>0.81699999999999995</v>
      </c>
      <c r="C46" s="12">
        <v>1.0502210926</v>
      </c>
      <c r="D46" s="12">
        <f t="shared" si="1"/>
        <v>3.0668461222040513</v>
      </c>
    </row>
    <row r="47" spans="1:4" x14ac:dyDescent="0.2">
      <c r="A47" s="14" t="s">
        <v>41</v>
      </c>
      <c r="B47" s="26">
        <v>0.83233333333000004</v>
      </c>
      <c r="C47" s="12">
        <v>1.0407326081999999</v>
      </c>
      <c r="D47" s="12">
        <f t="shared" si="1"/>
        <v>2.983150613203529</v>
      </c>
    </row>
    <row r="48" spans="1:4" x14ac:dyDescent="0.2">
      <c r="A48" s="14" t="s">
        <v>42</v>
      </c>
      <c r="B48" s="26">
        <v>0.85566666667000002</v>
      </c>
      <c r="C48" s="12">
        <v>1.0668934989000001</v>
      </c>
      <c r="D48" s="12">
        <f t="shared" si="1"/>
        <v>2.9747451212602751</v>
      </c>
    </row>
    <row r="49" spans="1:4" x14ac:dyDescent="0.2">
      <c r="A49" s="14" t="s">
        <v>43</v>
      </c>
      <c r="B49" s="26">
        <v>0.87933333332999997</v>
      </c>
      <c r="C49" s="12">
        <v>1.1790361053</v>
      </c>
      <c r="D49" s="12">
        <f t="shared" si="0"/>
        <v>3.1989457436212838</v>
      </c>
    </row>
    <row r="50" spans="1:4" x14ac:dyDescent="0.2">
      <c r="A50" s="14" t="s">
        <v>44</v>
      </c>
      <c r="B50" s="26">
        <v>0.89766666666999995</v>
      </c>
      <c r="C50" s="12">
        <v>1.1994297314</v>
      </c>
      <c r="D50" s="12">
        <f t="shared" si="0"/>
        <v>3.1878143209557019</v>
      </c>
    </row>
    <row r="51" spans="1:4" x14ac:dyDescent="0.2">
      <c r="A51" s="14" t="s">
        <v>45</v>
      </c>
      <c r="B51" s="26">
        <v>0.92266666666999997</v>
      </c>
      <c r="C51" s="12">
        <v>1.1787485818000001</v>
      </c>
      <c r="D51" s="12">
        <f t="shared" si="0"/>
        <v>3.0479627725295737</v>
      </c>
    </row>
    <row r="52" spans="1:4" x14ac:dyDescent="0.2">
      <c r="A52" s="14" t="s">
        <v>46</v>
      </c>
      <c r="B52" s="26">
        <v>0.93766666666999998</v>
      </c>
      <c r="C52" s="12">
        <v>1.1886519765000001</v>
      </c>
      <c r="D52" s="12">
        <f t="shared" si="0"/>
        <v>3.0244022014742762</v>
      </c>
    </row>
    <row r="53" spans="1:4" x14ac:dyDescent="0.2">
      <c r="A53" s="14" t="s">
        <v>47</v>
      </c>
      <c r="B53" s="26">
        <v>0.94599999999999995</v>
      </c>
      <c r="C53" s="12">
        <v>1.1623616913999999</v>
      </c>
      <c r="D53" s="12">
        <f t="shared" si="0"/>
        <v>2.9314565263164423</v>
      </c>
    </row>
    <row r="54" spans="1:4" x14ac:dyDescent="0.2">
      <c r="A54" s="14" t="s">
        <v>48</v>
      </c>
      <c r="B54" s="26">
        <v>0.95966666667</v>
      </c>
      <c r="C54" s="12">
        <v>1.1236853874999999</v>
      </c>
      <c r="D54" s="12">
        <f t="shared" si="0"/>
        <v>2.7935575923028528</v>
      </c>
    </row>
    <row r="55" spans="1:4" x14ac:dyDescent="0.2">
      <c r="A55" s="14" t="s">
        <v>49</v>
      </c>
      <c r="B55" s="26">
        <v>0.97633333333000005</v>
      </c>
      <c r="C55" s="12">
        <v>1.1478355644</v>
      </c>
      <c r="D55" s="12">
        <f t="shared" si="0"/>
        <v>2.8048837468889847</v>
      </c>
    </row>
    <row r="56" spans="1:4" x14ac:dyDescent="0.2">
      <c r="A56" s="14" t="s">
        <v>50</v>
      </c>
      <c r="B56" s="26">
        <v>0.97933333333000006</v>
      </c>
      <c r="C56" s="12">
        <v>1.1713967598999999</v>
      </c>
      <c r="D56" s="12">
        <f t="shared" si="0"/>
        <v>2.8536899634362412</v>
      </c>
    </row>
    <row r="57" spans="1:4" x14ac:dyDescent="0.2">
      <c r="A57" s="14" t="s">
        <v>51</v>
      </c>
      <c r="B57" s="26">
        <v>0.98</v>
      </c>
      <c r="C57" s="12">
        <v>1.0967498921000001</v>
      </c>
      <c r="D57" s="12">
        <f t="shared" si="0"/>
        <v>2.6700219444618485</v>
      </c>
    </row>
    <row r="58" spans="1:4" x14ac:dyDescent="0.2">
      <c r="A58" s="14" t="s">
        <v>52</v>
      </c>
      <c r="B58" s="26">
        <v>0.99133333332999996</v>
      </c>
      <c r="C58" s="12">
        <v>1.1538942968000001</v>
      </c>
      <c r="D58" s="12">
        <f t="shared" si="0"/>
        <v>2.7770239385381741</v>
      </c>
    </row>
    <row r="59" spans="1:4" x14ac:dyDescent="0.2">
      <c r="A59" s="14" t="s">
        <v>53</v>
      </c>
      <c r="B59" s="26">
        <v>1.0009999999999999</v>
      </c>
      <c r="C59" s="12">
        <v>1.1501768836999999</v>
      </c>
      <c r="D59" s="12">
        <f t="shared" si="0"/>
        <v>2.7413460623615635</v>
      </c>
    </row>
    <row r="60" spans="1:4" x14ac:dyDescent="0.2">
      <c r="A60" s="14" t="s">
        <v>54</v>
      </c>
      <c r="B60" s="26">
        <v>1.0109999999999999</v>
      </c>
      <c r="C60" s="12">
        <v>1.14325553</v>
      </c>
      <c r="D60" s="12">
        <f t="shared" si="0"/>
        <v>2.6978975968861332</v>
      </c>
    </row>
    <row r="61" spans="1:4" x14ac:dyDescent="0.2">
      <c r="A61" s="14" t="s">
        <v>55</v>
      </c>
      <c r="B61" s="26">
        <v>1.0253333333000001</v>
      </c>
      <c r="C61" s="12">
        <v>1.1614148849000001</v>
      </c>
      <c r="D61" s="12">
        <f t="shared" si="0"/>
        <v>2.7024372433273358</v>
      </c>
    </row>
    <row r="62" spans="1:4" x14ac:dyDescent="0.2">
      <c r="A62" s="14" t="s">
        <v>56</v>
      </c>
      <c r="B62" s="26">
        <v>1.0349999999999999</v>
      </c>
      <c r="C62" s="12">
        <v>1.1404266594000001</v>
      </c>
      <c r="D62" s="12">
        <f t="shared" si="0"/>
        <v>2.628816775159307</v>
      </c>
    </row>
    <row r="63" spans="1:4" x14ac:dyDescent="0.2">
      <c r="A63" s="14" t="s">
        <v>57</v>
      </c>
      <c r="B63" s="26">
        <v>1.044</v>
      </c>
      <c r="C63" s="12">
        <v>1.169123822</v>
      </c>
      <c r="D63" s="12">
        <f t="shared" ref="D63:D94" si="2">C63*$B$189/B63</f>
        <v>2.6717346149734791</v>
      </c>
    </row>
    <row r="64" spans="1:4" x14ac:dyDescent="0.2">
      <c r="A64" s="14" t="s">
        <v>58</v>
      </c>
      <c r="B64" s="26">
        <v>1.0529999999999999</v>
      </c>
      <c r="C64" s="12">
        <v>1.1808490754000001</v>
      </c>
      <c r="D64" s="12">
        <f t="shared" si="2"/>
        <v>2.6754653377901412</v>
      </c>
    </row>
    <row r="65" spans="1:4" x14ac:dyDescent="0.2">
      <c r="A65" s="14" t="s">
        <v>59</v>
      </c>
      <c r="B65" s="26">
        <v>1.0626666667</v>
      </c>
      <c r="C65" s="12">
        <v>1.1539085488</v>
      </c>
      <c r="D65" s="12">
        <f t="shared" si="2"/>
        <v>2.5906434128041003</v>
      </c>
    </row>
    <row r="66" spans="1:4" x14ac:dyDescent="0.2">
      <c r="A66" s="14" t="s">
        <v>60</v>
      </c>
      <c r="B66" s="26">
        <v>1.0723333333</v>
      </c>
      <c r="C66" s="12">
        <v>1.1607203555000001</v>
      </c>
      <c r="D66" s="12">
        <f t="shared" si="2"/>
        <v>2.5824451178332852</v>
      </c>
    </row>
    <row r="67" spans="1:4" x14ac:dyDescent="0.2">
      <c r="A67" s="14" t="s">
        <v>61</v>
      </c>
      <c r="B67" s="26">
        <v>1.079</v>
      </c>
      <c r="C67" s="12">
        <v>1.1435154681999999</v>
      </c>
      <c r="D67" s="12">
        <f t="shared" si="2"/>
        <v>2.5284472937624534</v>
      </c>
    </row>
    <row r="68" spans="1:4" x14ac:dyDescent="0.2">
      <c r="A68" s="14" t="s">
        <v>62</v>
      </c>
      <c r="B68" s="26">
        <v>1.0900000000000001</v>
      </c>
      <c r="C68" s="12">
        <v>1.2124276599999999</v>
      </c>
      <c r="D68" s="12">
        <f t="shared" si="2"/>
        <v>2.653766111483816</v>
      </c>
    </row>
    <row r="69" spans="1:4" x14ac:dyDescent="0.2">
      <c r="A69" s="14" t="s">
        <v>63</v>
      </c>
      <c r="B69" s="26">
        <v>1.0956666666999999</v>
      </c>
      <c r="C69" s="12">
        <v>1.0479419569999999</v>
      </c>
      <c r="D69" s="12">
        <f t="shared" si="2"/>
        <v>2.2818762359294582</v>
      </c>
    </row>
    <row r="70" spans="1:4" x14ac:dyDescent="0.2">
      <c r="A70" s="14" t="s">
        <v>64</v>
      </c>
      <c r="B70" s="26">
        <v>1.0903333333</v>
      </c>
      <c r="C70" s="12">
        <v>0.87482223353999999</v>
      </c>
      <c r="D70" s="12">
        <f t="shared" si="2"/>
        <v>1.9142287241405735</v>
      </c>
    </row>
    <row r="71" spans="1:4" x14ac:dyDescent="0.2">
      <c r="A71" s="14" t="s">
        <v>65</v>
      </c>
      <c r="B71" s="26">
        <v>1.097</v>
      </c>
      <c r="C71" s="12">
        <v>0.80560704714999998</v>
      </c>
      <c r="D71" s="12">
        <f t="shared" si="2"/>
        <v>1.7520638748060906</v>
      </c>
    </row>
    <row r="72" spans="1:4" x14ac:dyDescent="0.2">
      <c r="A72" s="14" t="s">
        <v>66</v>
      </c>
      <c r="B72" s="26">
        <v>1.1046666667</v>
      </c>
      <c r="C72" s="12">
        <v>0.82793954318999996</v>
      </c>
      <c r="D72" s="12">
        <f t="shared" si="2"/>
        <v>1.7881365573249166</v>
      </c>
    </row>
    <row r="73" spans="1:4" x14ac:dyDescent="0.2">
      <c r="A73" s="14" t="s">
        <v>67</v>
      </c>
      <c r="B73" s="26">
        <v>1.1180000000000001</v>
      </c>
      <c r="C73" s="12">
        <v>0.89761114489000005</v>
      </c>
      <c r="D73" s="12">
        <f t="shared" si="2"/>
        <v>1.9154893372396977</v>
      </c>
    </row>
    <row r="74" spans="1:4" x14ac:dyDescent="0.2">
      <c r="A74" s="14" t="s">
        <v>68</v>
      </c>
      <c r="B74" s="26">
        <v>1.1306666667</v>
      </c>
      <c r="C74" s="12">
        <v>0.91150460212999995</v>
      </c>
      <c r="D74" s="12">
        <f t="shared" si="2"/>
        <v>1.9233467279002656</v>
      </c>
    </row>
    <row r="75" spans="1:4" x14ac:dyDescent="0.2">
      <c r="A75" s="14" t="s">
        <v>69</v>
      </c>
      <c r="B75" s="26">
        <v>1.1426666667000001</v>
      </c>
      <c r="C75" s="12">
        <v>0.95841794929000002</v>
      </c>
      <c r="D75" s="12">
        <f t="shared" si="2"/>
        <v>2.0010995125533095</v>
      </c>
    </row>
    <row r="76" spans="1:4" x14ac:dyDescent="0.2">
      <c r="A76" s="14" t="s">
        <v>70</v>
      </c>
      <c r="B76" s="26">
        <v>1.1533333333</v>
      </c>
      <c r="C76" s="12">
        <v>0.97803305625000003</v>
      </c>
      <c r="D76" s="12">
        <f t="shared" si="2"/>
        <v>2.023168225609651</v>
      </c>
    </row>
    <row r="77" spans="1:4" x14ac:dyDescent="0.2">
      <c r="A77" s="14" t="s">
        <v>71</v>
      </c>
      <c r="B77" s="26">
        <v>1.1623333333000001</v>
      </c>
      <c r="C77" s="12">
        <v>0.93602695735999997</v>
      </c>
      <c r="D77" s="12">
        <f t="shared" si="2"/>
        <v>1.9212813629128485</v>
      </c>
    </row>
    <row r="78" spans="1:4" x14ac:dyDescent="0.2">
      <c r="A78" s="14" t="s">
        <v>72</v>
      </c>
      <c r="B78" s="26">
        <v>1.1756666667</v>
      </c>
      <c r="C78" s="12">
        <v>0.93033314954000002</v>
      </c>
      <c r="D78" s="12">
        <f t="shared" si="2"/>
        <v>1.8879374313385335</v>
      </c>
    </row>
    <row r="79" spans="1:4" x14ac:dyDescent="0.2">
      <c r="A79" s="14" t="s">
        <v>73</v>
      </c>
      <c r="B79" s="26">
        <v>1.19</v>
      </c>
      <c r="C79" s="12">
        <v>0.90024906889</v>
      </c>
      <c r="D79" s="12">
        <f t="shared" si="2"/>
        <v>1.8048828803037702</v>
      </c>
    </row>
    <row r="80" spans="1:4" x14ac:dyDescent="0.2">
      <c r="A80" s="14" t="s">
        <v>74</v>
      </c>
      <c r="B80" s="26">
        <v>1.2030000000000001</v>
      </c>
      <c r="C80" s="12">
        <v>0.89895007116000003</v>
      </c>
      <c r="D80" s="12">
        <f t="shared" si="2"/>
        <v>1.7828025635687808</v>
      </c>
    </row>
    <row r="81" spans="1:4" x14ac:dyDescent="0.2">
      <c r="A81" s="14" t="s">
        <v>75</v>
      </c>
      <c r="B81" s="26">
        <v>1.2166666666999999</v>
      </c>
      <c r="C81" s="12">
        <v>0.94976918531999999</v>
      </c>
      <c r="D81" s="12">
        <f t="shared" si="2"/>
        <v>1.8624291971487401</v>
      </c>
    </row>
    <row r="82" spans="1:4" x14ac:dyDescent="0.2">
      <c r="A82" s="14" t="s">
        <v>76</v>
      </c>
      <c r="B82" s="26">
        <v>1.2363333332999999</v>
      </c>
      <c r="C82" s="12">
        <v>0.98922454988999997</v>
      </c>
      <c r="D82" s="12">
        <f t="shared" si="2"/>
        <v>1.9089414728711194</v>
      </c>
    </row>
    <row r="83" spans="1:4" x14ac:dyDescent="0.2">
      <c r="A83" s="14" t="s">
        <v>77</v>
      </c>
      <c r="B83" s="26">
        <v>1.246</v>
      </c>
      <c r="C83" s="12">
        <v>0.97018572674000003</v>
      </c>
      <c r="D83" s="12">
        <f t="shared" si="2"/>
        <v>1.8576767464794424</v>
      </c>
    </row>
    <row r="84" spans="1:4" x14ac:dyDescent="0.2">
      <c r="A84" s="14" t="s">
        <v>78</v>
      </c>
      <c r="B84" s="26">
        <v>1.2586666666999999</v>
      </c>
      <c r="C84" s="12">
        <v>1.0677012427999999</v>
      </c>
      <c r="D84" s="12">
        <f t="shared" si="2"/>
        <v>2.0238220504765421</v>
      </c>
    </row>
    <row r="85" spans="1:4" x14ac:dyDescent="0.2">
      <c r="A85" s="14" t="s">
        <v>79</v>
      </c>
      <c r="B85" s="26">
        <v>1.2803333333</v>
      </c>
      <c r="C85" s="12">
        <v>1.1004075697</v>
      </c>
      <c r="D85" s="12">
        <f t="shared" si="2"/>
        <v>2.0505191186370726</v>
      </c>
    </row>
    <row r="86" spans="1:4" x14ac:dyDescent="0.2">
      <c r="A86" s="14" t="s">
        <v>80</v>
      </c>
      <c r="B86" s="26">
        <v>1.2929999999999999</v>
      </c>
      <c r="C86" s="12">
        <v>0.99993238909000004</v>
      </c>
      <c r="D86" s="12">
        <f t="shared" si="2"/>
        <v>1.8450384332261143</v>
      </c>
    </row>
    <row r="87" spans="1:4" x14ac:dyDescent="0.2">
      <c r="A87" s="14" t="s">
        <v>81</v>
      </c>
      <c r="B87" s="26">
        <v>1.3153333332999999</v>
      </c>
      <c r="C87" s="12">
        <v>1.1756138984</v>
      </c>
      <c r="D87" s="12">
        <f t="shared" si="2"/>
        <v>2.1323681726443526</v>
      </c>
    </row>
    <row r="88" spans="1:4" x14ac:dyDescent="0.2">
      <c r="A88" s="14" t="s">
        <v>82</v>
      </c>
      <c r="B88" s="26">
        <v>1.3376666666999999</v>
      </c>
      <c r="C88" s="12">
        <v>1.4022599871999999</v>
      </c>
      <c r="D88" s="12">
        <f t="shared" si="2"/>
        <v>2.5010014465525376</v>
      </c>
    </row>
    <row r="89" spans="1:4" x14ac:dyDescent="0.2">
      <c r="A89" s="14" t="s">
        <v>83</v>
      </c>
      <c r="B89" s="26">
        <v>1.3476666666999999</v>
      </c>
      <c r="C89" s="12">
        <v>1.1895787927999999</v>
      </c>
      <c r="D89" s="12">
        <f t="shared" si="2"/>
        <v>2.1059304913258998</v>
      </c>
    </row>
    <row r="90" spans="1:4" x14ac:dyDescent="0.2">
      <c r="A90" s="14" t="s">
        <v>84</v>
      </c>
      <c r="B90" s="26">
        <v>1.3556666666999999</v>
      </c>
      <c r="C90" s="12">
        <v>1.0889876516000001</v>
      </c>
      <c r="D90" s="12">
        <f t="shared" si="2"/>
        <v>1.9164758174375152</v>
      </c>
    </row>
    <row r="91" spans="1:4" x14ac:dyDescent="0.2">
      <c r="A91" s="14" t="s">
        <v>85</v>
      </c>
      <c r="B91" s="26">
        <v>1.3660000000000001</v>
      </c>
      <c r="C91" s="12">
        <v>1.0928622403999999</v>
      </c>
      <c r="D91" s="12">
        <f t="shared" si="2"/>
        <v>1.9087455063670262</v>
      </c>
    </row>
    <row r="92" spans="1:4" x14ac:dyDescent="0.2">
      <c r="A92" s="14" t="s">
        <v>86</v>
      </c>
      <c r="B92" s="26">
        <v>1.3773333333</v>
      </c>
      <c r="C92" s="12">
        <v>1.1455416413999999</v>
      </c>
      <c r="D92" s="12">
        <f t="shared" si="2"/>
        <v>1.9842899317171083</v>
      </c>
    </row>
    <row r="93" spans="1:4" x14ac:dyDescent="0.2">
      <c r="A93" s="14" t="s">
        <v>87</v>
      </c>
      <c r="B93" s="26">
        <v>1.3866666667000001</v>
      </c>
      <c r="C93" s="12">
        <v>1.0623219702</v>
      </c>
      <c r="D93" s="12">
        <f t="shared" si="2"/>
        <v>1.8277525291978514</v>
      </c>
    </row>
    <row r="94" spans="1:4" x14ac:dyDescent="0.2">
      <c r="A94" s="14" t="s">
        <v>88</v>
      </c>
      <c r="B94" s="26">
        <v>1.3973333333</v>
      </c>
      <c r="C94" s="12">
        <v>1.1037924743</v>
      </c>
      <c r="D94" s="12">
        <f t="shared" si="2"/>
        <v>1.8846066341206082</v>
      </c>
    </row>
    <row r="95" spans="1:4" x14ac:dyDescent="0.2">
      <c r="A95" s="14" t="s">
        <v>89</v>
      </c>
      <c r="B95" s="26">
        <v>1.4079999999999999</v>
      </c>
      <c r="C95" s="12">
        <v>1.1283877541</v>
      </c>
      <c r="D95" s="12">
        <f t="shared" ref="D95:D126" si="3">C95*$B$189/B95</f>
        <v>1.9120049646170199</v>
      </c>
    </row>
    <row r="96" spans="1:4" x14ac:dyDescent="0.2">
      <c r="A96" s="14" t="s">
        <v>90</v>
      </c>
      <c r="B96" s="26">
        <v>1.4203333332999999</v>
      </c>
      <c r="C96" s="12">
        <v>1.1333600049999999</v>
      </c>
      <c r="D96" s="12">
        <f t="shared" si="3"/>
        <v>1.9037543533577364</v>
      </c>
    </row>
    <row r="97" spans="1:4" x14ac:dyDescent="0.2">
      <c r="A97" s="14" t="s">
        <v>91</v>
      </c>
      <c r="B97" s="26">
        <v>1.4306666667000001</v>
      </c>
      <c r="C97" s="12">
        <v>1.0957716301</v>
      </c>
      <c r="D97" s="12">
        <f t="shared" si="3"/>
        <v>1.8273212292254066</v>
      </c>
    </row>
    <row r="98" spans="1:4" x14ac:dyDescent="0.2">
      <c r="A98" s="14" t="s">
        <v>92</v>
      </c>
      <c r="B98" s="26">
        <v>1.4410000000000001</v>
      </c>
      <c r="C98" s="12">
        <v>1.1003130007999999</v>
      </c>
      <c r="D98" s="12">
        <f t="shared" si="3"/>
        <v>1.8217365413300741</v>
      </c>
    </row>
    <row r="99" spans="1:4" x14ac:dyDescent="0.2">
      <c r="A99" s="14" t="s">
        <v>93</v>
      </c>
      <c r="B99" s="26">
        <v>1.4476666667</v>
      </c>
      <c r="C99" s="12">
        <v>1.0810277595</v>
      </c>
      <c r="D99" s="12">
        <f t="shared" si="3"/>
        <v>1.7815646127870204</v>
      </c>
    </row>
    <row r="100" spans="1:4" x14ac:dyDescent="0.2">
      <c r="A100" s="14" t="s">
        <v>94</v>
      </c>
      <c r="B100" s="26">
        <v>1.4596666667</v>
      </c>
      <c r="C100" s="12">
        <v>1.1671666482</v>
      </c>
      <c r="D100" s="12">
        <f t="shared" si="3"/>
        <v>1.9077105644293517</v>
      </c>
    </row>
    <row r="101" spans="1:4" x14ac:dyDescent="0.2">
      <c r="A101" s="14" t="s">
        <v>95</v>
      </c>
      <c r="B101" s="26">
        <v>1.4670000000000001</v>
      </c>
      <c r="C101" s="12">
        <v>1.1017601641000001</v>
      </c>
      <c r="D101" s="12">
        <f t="shared" si="3"/>
        <v>1.791802994184815</v>
      </c>
    </row>
    <row r="102" spans="1:4" x14ac:dyDescent="0.2">
      <c r="A102" s="14" t="s">
        <v>96</v>
      </c>
      <c r="B102" s="26">
        <v>1.4753333333</v>
      </c>
      <c r="C102" s="12">
        <v>1.1033554375000001</v>
      </c>
      <c r="D102" s="12">
        <f t="shared" si="3"/>
        <v>1.7842618545584448</v>
      </c>
    </row>
    <row r="103" spans="1:4" x14ac:dyDescent="0.2">
      <c r="A103" s="14" t="s">
        <v>97</v>
      </c>
      <c r="B103" s="26">
        <v>1.4890000000000001</v>
      </c>
      <c r="C103" s="12">
        <v>1.1197088160999999</v>
      </c>
      <c r="D103" s="12">
        <f t="shared" si="3"/>
        <v>1.7940878540067935</v>
      </c>
    </row>
    <row r="104" spans="1:4" x14ac:dyDescent="0.2">
      <c r="A104" s="14" t="s">
        <v>98</v>
      </c>
      <c r="B104" s="26">
        <v>1.4976666667</v>
      </c>
      <c r="C104" s="12">
        <v>1.1221127178999999</v>
      </c>
      <c r="D104" s="12">
        <f t="shared" si="3"/>
        <v>1.7875352997031138</v>
      </c>
    </row>
    <row r="105" spans="1:4" x14ac:dyDescent="0.2">
      <c r="A105" s="14" t="s">
        <v>99</v>
      </c>
      <c r="B105" s="26">
        <v>1.5086666666999999</v>
      </c>
      <c r="C105" s="12">
        <v>1.0913314833000001</v>
      </c>
      <c r="D105" s="12">
        <f t="shared" si="3"/>
        <v>1.7258247597041623</v>
      </c>
    </row>
    <row r="106" spans="1:4" x14ac:dyDescent="0.2">
      <c r="A106" s="14" t="s">
        <v>100</v>
      </c>
      <c r="B106" s="26">
        <v>1.5209999999999999</v>
      </c>
      <c r="C106" s="12">
        <v>1.1167022710000001</v>
      </c>
      <c r="D106" s="12">
        <f t="shared" si="3"/>
        <v>1.7516264374376835</v>
      </c>
    </row>
    <row r="107" spans="1:4" x14ac:dyDescent="0.2">
      <c r="A107" s="14" t="s">
        <v>101</v>
      </c>
      <c r="B107" s="26">
        <v>1.5286666667</v>
      </c>
      <c r="C107" s="12">
        <v>1.1085102588</v>
      </c>
      <c r="D107" s="12">
        <f t="shared" si="3"/>
        <v>1.7300562634188854</v>
      </c>
    </row>
    <row r="108" spans="1:4" x14ac:dyDescent="0.2">
      <c r="A108" s="14" t="s">
        <v>102</v>
      </c>
      <c r="B108" s="26">
        <v>1.5369999999999999</v>
      </c>
      <c r="C108" s="12">
        <v>1.1216080847000001</v>
      </c>
      <c r="D108" s="12">
        <f t="shared" si="3"/>
        <v>1.7410072101788689</v>
      </c>
    </row>
    <row r="109" spans="1:4" x14ac:dyDescent="0.2">
      <c r="A109" s="14" t="s">
        <v>103</v>
      </c>
      <c r="B109" s="26">
        <v>1.5506666667</v>
      </c>
      <c r="C109" s="12">
        <v>1.158177188</v>
      </c>
      <c r="D109" s="12">
        <f t="shared" si="3"/>
        <v>1.7819268071983558</v>
      </c>
    </row>
    <row r="110" spans="1:4" x14ac:dyDescent="0.2">
      <c r="A110" s="14" t="s">
        <v>104</v>
      </c>
      <c r="B110" s="26">
        <v>1.5640000000000001</v>
      </c>
      <c r="C110" s="12">
        <v>1.2498342522999999</v>
      </c>
      <c r="D110" s="12">
        <f t="shared" si="3"/>
        <v>1.9065534269823083</v>
      </c>
    </row>
    <row r="111" spans="1:4" x14ac:dyDescent="0.2">
      <c r="A111" s="14" t="s">
        <v>105</v>
      </c>
      <c r="B111" s="26">
        <v>1.573</v>
      </c>
      <c r="C111" s="12">
        <v>1.2137774725999999</v>
      </c>
      <c r="D111" s="12">
        <f t="shared" si="3"/>
        <v>1.840957049598976</v>
      </c>
    </row>
    <row r="112" spans="1:4" x14ac:dyDescent="0.2">
      <c r="A112" s="14" t="s">
        <v>106</v>
      </c>
      <c r="B112" s="26">
        <v>1.5866666667</v>
      </c>
      <c r="C112" s="12">
        <v>1.3186196837999999</v>
      </c>
      <c r="D112" s="12">
        <f t="shared" si="3"/>
        <v>1.9827463657974032</v>
      </c>
    </row>
    <row r="113" spans="1:4" x14ac:dyDescent="0.2">
      <c r="A113" s="14" t="s">
        <v>107</v>
      </c>
      <c r="B113" s="26">
        <v>1.5963333333</v>
      </c>
      <c r="C113" s="12">
        <v>1.2658479090000001</v>
      </c>
      <c r="D113" s="12">
        <f t="shared" si="3"/>
        <v>1.8918698337629734</v>
      </c>
    </row>
    <row r="114" spans="1:4" x14ac:dyDescent="0.2">
      <c r="A114" s="14" t="s">
        <v>108</v>
      </c>
      <c r="B114" s="26">
        <v>1.6</v>
      </c>
      <c r="C114" s="12">
        <v>1.1940247853999999</v>
      </c>
      <c r="D114" s="12">
        <f t="shared" si="3"/>
        <v>1.7804372230676113</v>
      </c>
    </row>
    <row r="115" spans="1:4" x14ac:dyDescent="0.2">
      <c r="A115" s="14" t="s">
        <v>109</v>
      </c>
      <c r="B115" s="26">
        <v>1.6080000000000001</v>
      </c>
      <c r="C115" s="12">
        <v>1.1585808651</v>
      </c>
      <c r="D115" s="12">
        <f t="shared" si="3"/>
        <v>1.7189910408159947</v>
      </c>
    </row>
    <row r="116" spans="1:4" x14ac:dyDescent="0.2">
      <c r="A116" s="14" t="s">
        <v>110</v>
      </c>
      <c r="B116" s="26">
        <v>1.6166666667</v>
      </c>
      <c r="C116" s="12">
        <v>1.1614998825</v>
      </c>
      <c r="D116" s="12">
        <f t="shared" si="3"/>
        <v>1.714083571306289</v>
      </c>
    </row>
    <row r="117" spans="1:4" x14ac:dyDescent="0.2">
      <c r="A117" s="14" t="s">
        <v>111</v>
      </c>
      <c r="B117" s="26">
        <v>1.62</v>
      </c>
      <c r="C117" s="12">
        <v>1.0885780834000001</v>
      </c>
      <c r="D117" s="12">
        <f t="shared" si="3"/>
        <v>1.6031637265823371</v>
      </c>
    </row>
    <row r="118" spans="1:4" x14ac:dyDescent="0.2">
      <c r="A118" s="14" t="s">
        <v>112</v>
      </c>
      <c r="B118" s="26">
        <v>1.6253333333</v>
      </c>
      <c r="C118" s="12">
        <v>1.0587401155</v>
      </c>
      <c r="D118" s="12">
        <f t="shared" si="3"/>
        <v>1.5541045524925605</v>
      </c>
    </row>
    <row r="119" spans="1:4" x14ac:dyDescent="0.2">
      <c r="A119" s="14" t="s">
        <v>113</v>
      </c>
      <c r="B119" s="26">
        <v>1.6336666666999999</v>
      </c>
      <c r="C119" s="12">
        <v>1.0197066814</v>
      </c>
      <c r="D119" s="12">
        <f t="shared" si="3"/>
        <v>1.4891728963116235</v>
      </c>
    </row>
    <row r="120" spans="1:4" x14ac:dyDescent="0.2">
      <c r="A120" s="14" t="s">
        <v>114</v>
      </c>
      <c r="B120" s="26">
        <v>1.6413333333</v>
      </c>
      <c r="C120" s="12">
        <v>1.0119821669</v>
      </c>
      <c r="D120" s="12">
        <f t="shared" si="3"/>
        <v>1.4709888338202997</v>
      </c>
    </row>
    <row r="121" spans="1:4" x14ac:dyDescent="0.2">
      <c r="A121" s="14" t="s">
        <v>115</v>
      </c>
      <c r="B121" s="26">
        <v>1.6473333333</v>
      </c>
      <c r="C121" s="12">
        <v>0.97563042581000003</v>
      </c>
      <c r="D121" s="12">
        <f t="shared" si="3"/>
        <v>1.4129837115072206</v>
      </c>
    </row>
    <row r="122" spans="1:4" x14ac:dyDescent="0.2">
      <c r="A122" s="14" t="s">
        <v>116</v>
      </c>
      <c r="B122" s="26">
        <v>1.6596666667</v>
      </c>
      <c r="C122" s="12">
        <v>1.0752880521999999</v>
      </c>
      <c r="D122" s="12">
        <f t="shared" si="3"/>
        <v>1.5457428803384372</v>
      </c>
    </row>
    <row r="123" spans="1:4" x14ac:dyDescent="0.2">
      <c r="A123" s="14" t="s">
        <v>117</v>
      </c>
      <c r="B123" s="26">
        <v>1.6719999999999999</v>
      </c>
      <c r="C123" s="12">
        <v>1.1690926821000001</v>
      </c>
      <c r="D123" s="12">
        <f t="shared" si="3"/>
        <v>1.6681917730762272</v>
      </c>
    </row>
    <row r="124" spans="1:4" x14ac:dyDescent="0.2">
      <c r="A124" s="14" t="s">
        <v>118</v>
      </c>
      <c r="B124" s="26">
        <v>1.6843333332999999</v>
      </c>
      <c r="C124" s="12">
        <v>1.26050821</v>
      </c>
      <c r="D124" s="12">
        <f t="shared" si="3"/>
        <v>1.7854633556964232</v>
      </c>
    </row>
    <row r="125" spans="1:4" x14ac:dyDescent="0.2">
      <c r="A125" s="14" t="s">
        <v>119</v>
      </c>
      <c r="B125" s="26">
        <v>1.7010000000000001</v>
      </c>
      <c r="C125" s="12">
        <v>1.4321969692000001</v>
      </c>
      <c r="D125" s="12">
        <f t="shared" si="3"/>
        <v>2.0087770725041052</v>
      </c>
    </row>
    <row r="126" spans="1:4" x14ac:dyDescent="0.2">
      <c r="A126" s="14" t="s">
        <v>120</v>
      </c>
      <c r="B126" s="26">
        <v>1.7143333332999999</v>
      </c>
      <c r="C126" s="12">
        <v>1.4209606435</v>
      </c>
      <c r="D126" s="12">
        <f t="shared" si="3"/>
        <v>1.9775163636898561</v>
      </c>
    </row>
    <row r="127" spans="1:4" x14ac:dyDescent="0.2">
      <c r="A127" s="14" t="s">
        <v>121</v>
      </c>
      <c r="B127" s="26">
        <v>1.73</v>
      </c>
      <c r="C127" s="12">
        <v>1.5141552763999999</v>
      </c>
      <c r="D127" s="12">
        <f t="shared" ref="D127:D158" si="4">C127*$B$189/B127</f>
        <v>2.0881304056728407</v>
      </c>
    </row>
    <row r="128" spans="1:4" x14ac:dyDescent="0.2">
      <c r="A128" s="14" t="s">
        <v>122</v>
      </c>
      <c r="B128" s="26">
        <v>1.7423333333</v>
      </c>
      <c r="C128" s="12">
        <v>1.6075534759000001</v>
      </c>
      <c r="D128" s="12">
        <f t="shared" si="4"/>
        <v>2.2012404740740528</v>
      </c>
    </row>
    <row r="129" spans="1:4" x14ac:dyDescent="0.2">
      <c r="A129" s="14" t="s">
        <v>123</v>
      </c>
      <c r="B129" s="26">
        <v>1.7589999999999999</v>
      </c>
      <c r="C129" s="12">
        <v>1.4689913803000001</v>
      </c>
      <c r="D129" s="12">
        <f t="shared" si="4"/>
        <v>1.9924467078761907</v>
      </c>
    </row>
    <row r="130" spans="1:4" x14ac:dyDescent="0.2">
      <c r="A130" s="14" t="s">
        <v>124</v>
      </c>
      <c r="B130" s="26">
        <v>1.7713333333000001</v>
      </c>
      <c r="C130" s="12">
        <v>1.4671923622</v>
      </c>
      <c r="D130" s="12">
        <f t="shared" si="4"/>
        <v>1.9761507352464338</v>
      </c>
    </row>
    <row r="131" spans="1:4" x14ac:dyDescent="0.2">
      <c r="A131" s="14" t="s">
        <v>125</v>
      </c>
      <c r="B131" s="26">
        <v>1.7763333333</v>
      </c>
      <c r="C131" s="12">
        <v>1.4187334495999999</v>
      </c>
      <c r="D131" s="12">
        <f t="shared" si="4"/>
        <v>1.9055030526470622</v>
      </c>
    </row>
    <row r="132" spans="1:4" x14ac:dyDescent="0.2">
      <c r="A132" s="14" t="s">
        <v>126</v>
      </c>
      <c r="B132" s="26">
        <v>1.7749999999999999</v>
      </c>
      <c r="C132" s="12">
        <v>1.2637792689</v>
      </c>
      <c r="D132" s="12">
        <f t="shared" si="4"/>
        <v>1.6986588871124195</v>
      </c>
    </row>
    <row r="133" spans="1:4" x14ac:dyDescent="0.2">
      <c r="A133" s="14" t="s">
        <v>127</v>
      </c>
      <c r="B133" s="26">
        <v>1.7806666667</v>
      </c>
      <c r="C133" s="12">
        <v>1.1781816543000001</v>
      </c>
      <c r="D133" s="12">
        <f t="shared" si="4"/>
        <v>1.578566685538958</v>
      </c>
    </row>
    <row r="134" spans="1:4" x14ac:dyDescent="0.2">
      <c r="A134" s="14" t="s">
        <v>128</v>
      </c>
      <c r="B134" s="26">
        <v>1.7946666667</v>
      </c>
      <c r="C134" s="12">
        <v>1.300191879</v>
      </c>
      <c r="D134" s="12">
        <f t="shared" si="4"/>
        <v>1.7284505483430919</v>
      </c>
    </row>
    <row r="135" spans="1:4" x14ac:dyDescent="0.2">
      <c r="A135" s="14" t="s">
        <v>129</v>
      </c>
      <c r="B135" s="26">
        <v>1.8043333333</v>
      </c>
      <c r="C135" s="12">
        <v>1.346185601</v>
      </c>
      <c r="D135" s="12">
        <f t="shared" si="4"/>
        <v>1.7800060348324751</v>
      </c>
    </row>
    <row r="136" spans="1:4" x14ac:dyDescent="0.2">
      <c r="A136" s="14" t="s">
        <v>130</v>
      </c>
      <c r="B136" s="26">
        <v>1.8149999999999999</v>
      </c>
      <c r="C136" s="12">
        <v>1.4369901096</v>
      </c>
      <c r="D136" s="12">
        <f t="shared" si="4"/>
        <v>1.8889064768723094</v>
      </c>
    </row>
    <row r="137" spans="1:4" x14ac:dyDescent="0.2">
      <c r="A137" s="14" t="s">
        <v>131</v>
      </c>
      <c r="B137" s="26">
        <v>1.8336666666999999</v>
      </c>
      <c r="C137" s="12">
        <v>1.614477486</v>
      </c>
      <c r="D137" s="12">
        <f t="shared" si="4"/>
        <v>2.1006074867036006</v>
      </c>
    </row>
    <row r="138" spans="1:4" x14ac:dyDescent="0.2">
      <c r="A138" s="14" t="s">
        <v>132</v>
      </c>
      <c r="B138" s="26">
        <v>1.8306666667</v>
      </c>
      <c r="C138" s="12">
        <v>1.4707354216999999</v>
      </c>
      <c r="D138" s="12">
        <f t="shared" si="4"/>
        <v>1.9167196027419606</v>
      </c>
    </row>
    <row r="139" spans="1:4" x14ac:dyDescent="0.2">
      <c r="A139" s="14" t="s">
        <v>133</v>
      </c>
      <c r="B139" s="26">
        <v>1.8443333333</v>
      </c>
      <c r="C139" s="12">
        <v>1.4605595259999999</v>
      </c>
      <c r="D139" s="12">
        <f t="shared" si="4"/>
        <v>1.8893531944455129</v>
      </c>
    </row>
    <row r="140" spans="1:4" x14ac:dyDescent="0.2">
      <c r="A140" s="14" t="s">
        <v>134</v>
      </c>
      <c r="B140" s="26">
        <v>1.8513333332999999</v>
      </c>
      <c r="C140" s="12">
        <v>1.4842912247</v>
      </c>
      <c r="D140" s="12">
        <f t="shared" si="4"/>
        <v>1.9127922578977967</v>
      </c>
    </row>
    <row r="141" spans="1:4" x14ac:dyDescent="0.2">
      <c r="A141" s="14" t="s">
        <v>135</v>
      </c>
      <c r="B141" s="26">
        <v>1.867</v>
      </c>
      <c r="C141" s="12">
        <v>1.588427931</v>
      </c>
      <c r="D141" s="12">
        <f t="shared" si="4"/>
        <v>2.0298152137483001</v>
      </c>
    </row>
    <row r="142" spans="1:4" x14ac:dyDescent="0.2">
      <c r="A142" s="14" t="s">
        <v>136</v>
      </c>
      <c r="B142" s="26">
        <v>1.8816666666999999</v>
      </c>
      <c r="C142" s="12">
        <v>1.7162268597999999</v>
      </c>
      <c r="D142" s="12">
        <f t="shared" si="4"/>
        <v>2.1760321579083435</v>
      </c>
    </row>
    <row r="143" spans="1:4" x14ac:dyDescent="0.2">
      <c r="A143" s="14" t="s">
        <v>137</v>
      </c>
      <c r="B143" s="26">
        <v>1.8936666666999999</v>
      </c>
      <c r="C143" s="12">
        <v>1.8302299403</v>
      </c>
      <c r="D143" s="12">
        <f t="shared" si="4"/>
        <v>2.3058732286064689</v>
      </c>
    </row>
    <row r="144" spans="1:4" x14ac:dyDescent="0.2">
      <c r="A144" s="14" t="s">
        <v>138</v>
      </c>
      <c r="B144" s="26">
        <v>1.9139999999999999</v>
      </c>
      <c r="C144" s="12">
        <v>2.0972106183000001</v>
      </c>
      <c r="D144" s="12">
        <f t="shared" si="4"/>
        <v>2.6141675571043193</v>
      </c>
    </row>
    <row r="145" spans="1:4" x14ac:dyDescent="0.2">
      <c r="A145" s="14" t="s">
        <v>139</v>
      </c>
      <c r="B145" s="26">
        <v>1.9236666667</v>
      </c>
      <c r="C145" s="12">
        <v>2.0716437153</v>
      </c>
      <c r="D145" s="12">
        <f t="shared" si="4"/>
        <v>2.5693221049916315</v>
      </c>
    </row>
    <row r="146" spans="1:4" x14ac:dyDescent="0.2">
      <c r="A146" s="14" t="s">
        <v>140</v>
      </c>
      <c r="B146" s="26">
        <v>1.9366666667000001</v>
      </c>
      <c r="C146" s="12">
        <v>2.2595412688000001</v>
      </c>
      <c r="D146" s="12">
        <f t="shared" si="4"/>
        <v>2.7835479453589569</v>
      </c>
    </row>
    <row r="147" spans="1:4" x14ac:dyDescent="0.2">
      <c r="A147" s="14" t="s">
        <v>141</v>
      </c>
      <c r="B147" s="26">
        <v>1.966</v>
      </c>
      <c r="C147" s="12">
        <v>2.5648292045000001</v>
      </c>
      <c r="D147" s="12">
        <f t="shared" si="4"/>
        <v>3.1124919922580276</v>
      </c>
    </row>
    <row r="148" spans="1:4" x14ac:dyDescent="0.2">
      <c r="A148" s="14" t="s">
        <v>142</v>
      </c>
      <c r="B148" s="26">
        <v>1.9843333332999999</v>
      </c>
      <c r="C148" s="12">
        <v>2.7091094539</v>
      </c>
      <c r="D148" s="12">
        <f t="shared" si="4"/>
        <v>3.2572060299607148</v>
      </c>
    </row>
    <row r="149" spans="1:4" x14ac:dyDescent="0.2">
      <c r="A149" s="14" t="s">
        <v>143</v>
      </c>
      <c r="B149" s="26">
        <v>1.9946666666999999</v>
      </c>
      <c r="C149" s="12">
        <v>2.5026180350999998</v>
      </c>
      <c r="D149" s="12">
        <f t="shared" si="4"/>
        <v>2.9933503162949506</v>
      </c>
    </row>
    <row r="150" spans="1:4" x14ac:dyDescent="0.2">
      <c r="A150" s="14" t="s">
        <v>144</v>
      </c>
      <c r="B150" s="26">
        <v>2.0126666666999999</v>
      </c>
      <c r="C150" s="12">
        <v>2.8419616499</v>
      </c>
      <c r="D150" s="12">
        <f t="shared" si="4"/>
        <v>3.3688344168793605</v>
      </c>
    </row>
    <row r="151" spans="1:4" x14ac:dyDescent="0.2">
      <c r="A151" s="14" t="s">
        <v>145</v>
      </c>
      <c r="B151" s="26">
        <v>2.0316666667000001</v>
      </c>
      <c r="C151" s="12">
        <v>2.9217919124999998</v>
      </c>
      <c r="D151" s="12">
        <f t="shared" si="4"/>
        <v>3.4310743843611879</v>
      </c>
    </row>
    <row r="152" spans="1:4" x14ac:dyDescent="0.2">
      <c r="A152" s="14" t="s">
        <v>146</v>
      </c>
      <c r="B152" s="26">
        <v>2.0233333333000001</v>
      </c>
      <c r="C152" s="12">
        <v>2.5575318591</v>
      </c>
      <c r="D152" s="12">
        <f t="shared" si="4"/>
        <v>3.015691571374234</v>
      </c>
    </row>
    <row r="153" spans="1:4" x14ac:dyDescent="0.2">
      <c r="A153" s="14" t="s">
        <v>147</v>
      </c>
      <c r="B153" s="26">
        <v>2.0431699999999999</v>
      </c>
      <c r="C153" s="12">
        <v>2.5497244148</v>
      </c>
      <c r="D153" s="12">
        <f t="shared" si="4"/>
        <v>2.9772962161406937</v>
      </c>
    </row>
    <row r="154" spans="1:4" x14ac:dyDescent="0.2">
      <c r="A154" s="14" t="s">
        <v>148</v>
      </c>
      <c r="B154" s="26">
        <v>2.0663100000000001</v>
      </c>
      <c r="C154" s="12">
        <v>2.8123826193000001</v>
      </c>
      <c r="D154" s="12">
        <f t="shared" si="4"/>
        <v>3.2472238936052493</v>
      </c>
    </row>
    <row r="155" spans="1:4" x14ac:dyDescent="0.2">
      <c r="A155" s="14" t="s">
        <v>149</v>
      </c>
      <c r="B155" s="26">
        <v>2.0793900000000001</v>
      </c>
      <c r="C155" s="12">
        <v>2.8966424672</v>
      </c>
      <c r="D155" s="12">
        <f t="shared" si="4"/>
        <v>3.3234737166553128</v>
      </c>
    </row>
    <row r="156" spans="1:4" x14ac:dyDescent="0.2">
      <c r="A156" s="14" t="s">
        <v>150</v>
      </c>
      <c r="B156" s="26">
        <v>2.1048966667000002</v>
      </c>
      <c r="C156" s="12">
        <v>3.2629682954999999</v>
      </c>
      <c r="D156" s="12">
        <f t="shared" si="4"/>
        <v>3.6984127680412353</v>
      </c>
    </row>
    <row r="157" spans="1:4" x14ac:dyDescent="0.2">
      <c r="A157" s="14" t="s">
        <v>151</v>
      </c>
      <c r="B157" s="26">
        <v>2.1276966666999999</v>
      </c>
      <c r="C157" s="12">
        <v>3.5303511897000002</v>
      </c>
      <c r="D157" s="12">
        <f t="shared" si="4"/>
        <v>3.958598929444618</v>
      </c>
    </row>
    <row r="158" spans="1:4" x14ac:dyDescent="0.2">
      <c r="A158" s="14" t="s">
        <v>152</v>
      </c>
      <c r="B158" s="26">
        <v>2.1553766667000001</v>
      </c>
      <c r="C158" s="12">
        <v>4.3898910426000004</v>
      </c>
      <c r="D158" s="12">
        <f t="shared" si="4"/>
        <v>4.8591898816025685</v>
      </c>
    </row>
    <row r="159" spans="1:4" x14ac:dyDescent="0.2">
      <c r="A159" s="14" t="s">
        <v>153</v>
      </c>
      <c r="B159" s="26">
        <v>2.1886100000000002</v>
      </c>
      <c r="C159" s="12">
        <v>4.3467797199999998</v>
      </c>
      <c r="D159" s="12">
        <f t="shared" ref="D159:D188" si="5">C159*$B$189/B159</f>
        <v>4.7384091587158608</v>
      </c>
    </row>
    <row r="160" spans="1:4" x14ac:dyDescent="0.2">
      <c r="A160" s="14" t="s">
        <v>154</v>
      </c>
      <c r="B160" s="26">
        <v>2.1384866667</v>
      </c>
      <c r="C160" s="12">
        <v>3.009523873</v>
      </c>
      <c r="D160" s="12">
        <f t="shared" si="5"/>
        <v>3.3575659506859941</v>
      </c>
    </row>
    <row r="161" spans="1:4" x14ac:dyDescent="0.2">
      <c r="A161" s="14" t="s">
        <v>155</v>
      </c>
      <c r="B161" s="26">
        <v>2.1237766667</v>
      </c>
      <c r="C161" s="12">
        <v>2.1930539105000002</v>
      </c>
      <c r="D161" s="12">
        <f t="shared" si="5"/>
        <v>2.4636202711395288</v>
      </c>
    </row>
    <row r="162" spans="1:4" x14ac:dyDescent="0.2">
      <c r="A162" s="14" t="s">
        <v>156</v>
      </c>
      <c r="B162" s="26">
        <v>2.1350699999999998</v>
      </c>
      <c r="C162" s="12">
        <v>2.3276055521000001</v>
      </c>
      <c r="D162" s="12">
        <f t="shared" si="5"/>
        <v>2.6009414285142749</v>
      </c>
    </row>
    <row r="163" spans="1:4" x14ac:dyDescent="0.2">
      <c r="A163" s="14" t="s">
        <v>157</v>
      </c>
      <c r="B163" s="26">
        <v>2.1534399999999998</v>
      </c>
      <c r="C163" s="12">
        <v>2.6000719296999999</v>
      </c>
      <c r="D163" s="12">
        <f t="shared" si="5"/>
        <v>2.8806194784115373</v>
      </c>
    </row>
    <row r="164" spans="1:4" x14ac:dyDescent="0.2">
      <c r="A164" s="14" t="s">
        <v>158</v>
      </c>
      <c r="B164" s="26">
        <v>2.1703000000000001</v>
      </c>
      <c r="C164" s="12">
        <v>2.7350193312000002</v>
      </c>
      <c r="D164" s="12">
        <f t="shared" si="5"/>
        <v>3.0065881123806086</v>
      </c>
    </row>
    <row r="165" spans="1:4" x14ac:dyDescent="0.2">
      <c r="A165" s="14" t="s">
        <v>159</v>
      </c>
      <c r="B165" s="26">
        <v>2.1734066667</v>
      </c>
      <c r="C165" s="12">
        <v>2.8523581303999999</v>
      </c>
      <c r="D165" s="12">
        <f t="shared" si="5"/>
        <v>3.1310958608627137</v>
      </c>
    </row>
    <row r="166" spans="1:4" x14ac:dyDescent="0.2">
      <c r="A166" s="14" t="s">
        <v>160</v>
      </c>
      <c r="B166" s="26">
        <v>2.1732</v>
      </c>
      <c r="C166" s="12">
        <v>3.0250831055999998</v>
      </c>
      <c r="D166" s="12">
        <f t="shared" si="5"/>
        <v>3.3210156327112359</v>
      </c>
    </row>
    <row r="167" spans="1:4" x14ac:dyDescent="0.2">
      <c r="A167" s="14" t="s">
        <v>161</v>
      </c>
      <c r="B167" s="26">
        <v>2.1798999999999999</v>
      </c>
      <c r="C167" s="12">
        <v>2.9393201379999998</v>
      </c>
      <c r="D167" s="12">
        <f t="shared" si="5"/>
        <v>3.2169449185558272</v>
      </c>
    </row>
    <row r="168" spans="1:4" x14ac:dyDescent="0.2">
      <c r="A168" s="14" t="s">
        <v>162</v>
      </c>
      <c r="B168" s="26">
        <v>2.1966833333000002</v>
      </c>
      <c r="C168" s="12">
        <v>3.1444175817</v>
      </c>
      <c r="D168" s="12">
        <f t="shared" si="5"/>
        <v>3.4151207755009612</v>
      </c>
    </row>
    <row r="169" spans="1:4" x14ac:dyDescent="0.2">
      <c r="A169" s="14" t="s">
        <v>163</v>
      </c>
      <c r="B169" s="26">
        <v>2.2195100000000001</v>
      </c>
      <c r="C169" s="12">
        <v>3.6382985254000002</v>
      </c>
      <c r="D169" s="12">
        <f t="shared" si="5"/>
        <v>3.9108803603972131</v>
      </c>
    </row>
    <row r="170" spans="1:4" x14ac:dyDescent="0.2">
      <c r="A170" s="14" t="s">
        <v>164</v>
      </c>
      <c r="B170" s="26">
        <v>2.2465466667</v>
      </c>
      <c r="C170" s="12">
        <v>4.0127748209999998</v>
      </c>
      <c r="D170" s="12">
        <f t="shared" si="5"/>
        <v>4.2615015564780006</v>
      </c>
    </row>
    <row r="171" spans="1:4" x14ac:dyDescent="0.2">
      <c r="A171" s="14" t="s">
        <v>165</v>
      </c>
      <c r="B171" s="26">
        <v>2.2612533333</v>
      </c>
      <c r="C171" s="12">
        <v>3.8666601503</v>
      </c>
      <c r="D171" s="12">
        <f t="shared" si="5"/>
        <v>4.0796235362458839</v>
      </c>
    </row>
    <row r="172" spans="1:4" x14ac:dyDescent="0.2">
      <c r="A172" s="14" t="s">
        <v>166</v>
      </c>
      <c r="B172" s="26">
        <v>2.2699666666999998</v>
      </c>
      <c r="C172" s="12">
        <v>3.8727753081</v>
      </c>
      <c r="D172" s="12">
        <f t="shared" si="5"/>
        <v>4.0703909773248075</v>
      </c>
    </row>
    <row r="173" spans="1:4" x14ac:dyDescent="0.2">
      <c r="A173" s="14" t="s">
        <v>213</v>
      </c>
      <c r="B173" s="26">
        <v>2.2817866667</v>
      </c>
      <c r="C173" s="12">
        <v>3.9732012459999999</v>
      </c>
      <c r="D173" s="12">
        <f t="shared" ref="D173:D184" si="6">C173*$B$189/B173</f>
        <v>4.1543093305962024</v>
      </c>
    </row>
    <row r="174" spans="1:4" x14ac:dyDescent="0.2">
      <c r="A174" s="14" t="s">
        <v>214</v>
      </c>
      <c r="B174" s="26">
        <v>2.2896433332999999</v>
      </c>
      <c r="C174" s="12">
        <v>3.9494843699</v>
      </c>
      <c r="D174" s="12">
        <f t="shared" si="6"/>
        <v>4.1153414048070598</v>
      </c>
    </row>
    <row r="175" spans="1:4" x14ac:dyDescent="0.2">
      <c r="A175" s="14" t="s">
        <v>215</v>
      </c>
      <c r="B175" s="26">
        <v>2.2993899999999998</v>
      </c>
      <c r="C175" s="12">
        <v>3.9419353745999999</v>
      </c>
      <c r="D175" s="12">
        <f t="shared" si="6"/>
        <v>4.0900646036466988</v>
      </c>
    </row>
    <row r="176" spans="1:4" x14ac:dyDescent="0.2">
      <c r="A176" s="18" t="s">
        <v>216</v>
      </c>
      <c r="B176" s="26">
        <v>2.3131366667000002</v>
      </c>
      <c r="C176" s="12">
        <v>4.0222581700999998</v>
      </c>
      <c r="D176" s="12">
        <f t="shared" si="6"/>
        <v>4.1486037514948437</v>
      </c>
    </row>
    <row r="177" spans="1:5" x14ac:dyDescent="0.2">
      <c r="A177" s="14" t="s">
        <v>243</v>
      </c>
      <c r="B177" s="26">
        <v>2.3199833333000002</v>
      </c>
      <c r="C177" s="12">
        <v>4.0256610122999996</v>
      </c>
      <c r="D177" s="12">
        <f t="shared" si="6"/>
        <v>4.1398598872000303</v>
      </c>
      <c r="E177" s="22"/>
    </row>
    <row r="178" spans="1:5" x14ac:dyDescent="0.2">
      <c r="A178" s="14" t="s">
        <v>244</v>
      </c>
      <c r="B178" s="26">
        <v>2.3223033332999998</v>
      </c>
      <c r="C178" s="12">
        <v>3.8830866903999999</v>
      </c>
      <c r="D178" s="12">
        <f t="shared" si="6"/>
        <v>3.9892517746357572</v>
      </c>
      <c r="E178" s="22"/>
    </row>
    <row r="179" spans="1:5" x14ac:dyDescent="0.2">
      <c r="A179" s="14" t="s">
        <v>245</v>
      </c>
      <c r="B179" s="26">
        <v>2.3347600000000002</v>
      </c>
      <c r="C179" s="12">
        <v>3.9101516851000002</v>
      </c>
      <c r="D179" s="12">
        <f t="shared" si="6"/>
        <v>3.9956244966098615</v>
      </c>
      <c r="E179" s="10" t="s">
        <v>182</v>
      </c>
    </row>
    <row r="180" spans="1:5" x14ac:dyDescent="0.2">
      <c r="A180" s="18" t="s">
        <v>246</v>
      </c>
      <c r="B180" s="26">
        <v>2.3413633332999999</v>
      </c>
      <c r="C180" s="12">
        <v>3.8689705915000001</v>
      </c>
      <c r="D180" s="12">
        <f t="shared" si="6"/>
        <v>3.9423930622115098</v>
      </c>
      <c r="E180" s="10" t="s">
        <v>183</v>
      </c>
    </row>
    <row r="181" spans="1:5" x14ac:dyDescent="0.2">
      <c r="A181" s="14" t="s">
        <v>247</v>
      </c>
      <c r="B181" s="26">
        <v>2.3524733332999999</v>
      </c>
      <c r="C181" s="12">
        <v>3.9586033515999999</v>
      </c>
      <c r="D181" s="12">
        <f t="shared" si="6"/>
        <v>4.0146767694005874</v>
      </c>
      <c r="E181" s="22">
        <f>MAX('Diesel-M'!E461:E463)</f>
        <v>0</v>
      </c>
    </row>
    <row r="182" spans="1:5" x14ac:dyDescent="0.2">
      <c r="A182" s="14" t="s">
        <v>248</v>
      </c>
      <c r="B182" s="26">
        <v>2.3700999999999999</v>
      </c>
      <c r="C182" s="12">
        <v>3.9376862482999999</v>
      </c>
      <c r="D182" s="12">
        <f t="shared" si="6"/>
        <v>3.9637635966622282</v>
      </c>
      <c r="E182" s="22">
        <f>MAX('Diesel-M'!E464:E466)</f>
        <v>0</v>
      </c>
    </row>
    <row r="183" spans="1:5" x14ac:dyDescent="0.2">
      <c r="A183" s="14" t="s">
        <v>249</v>
      </c>
      <c r="B183" s="26">
        <v>2.3785420247000002</v>
      </c>
      <c r="C183" s="12">
        <v>3.8389226177000002</v>
      </c>
      <c r="D183" s="12">
        <f t="shared" si="6"/>
        <v>3.8506303990039354</v>
      </c>
      <c r="E183" s="22">
        <f>MAX('Diesel-M'!E467:E469)</f>
        <v>0</v>
      </c>
    </row>
    <row r="184" spans="1:5" x14ac:dyDescent="0.2">
      <c r="A184" s="18" t="s">
        <v>250</v>
      </c>
      <c r="B184" s="26">
        <v>2.3892600000000002</v>
      </c>
      <c r="C184" s="12">
        <v>3.6822404224</v>
      </c>
      <c r="D184" s="12">
        <f t="shared" si="6"/>
        <v>3.6769018318643556</v>
      </c>
      <c r="E184" s="22">
        <f>MAX('Diesel-M'!E470:E472)</f>
        <v>1</v>
      </c>
    </row>
    <row r="185" spans="1:5" x14ac:dyDescent="0.2">
      <c r="A185" s="14" t="s">
        <v>251</v>
      </c>
      <c r="B185" s="26">
        <v>2.399864</v>
      </c>
      <c r="C185" s="12">
        <v>3.7429412674</v>
      </c>
      <c r="D185" s="12">
        <f t="shared" si="5"/>
        <v>3.7210001500076046</v>
      </c>
      <c r="E185" s="22">
        <f>MAX('Diesel-M'!E473:E475)</f>
        <v>1</v>
      </c>
    </row>
    <row r="186" spans="1:5" x14ac:dyDescent="0.2">
      <c r="A186" s="14" t="s">
        <v>252</v>
      </c>
      <c r="B186" s="26">
        <v>2.4090076667</v>
      </c>
      <c r="C186" s="12">
        <v>3.8331172599999999</v>
      </c>
      <c r="D186" s="12">
        <f t="shared" si="5"/>
        <v>3.7961837784295498</v>
      </c>
      <c r="E186" s="22">
        <f>MAX('Diesel-M'!E476:E478)</f>
        <v>1</v>
      </c>
    </row>
    <row r="187" spans="1:5" x14ac:dyDescent="0.2">
      <c r="A187" s="14" t="s">
        <v>253</v>
      </c>
      <c r="B187" s="26">
        <v>2.4185743333</v>
      </c>
      <c r="C187" s="12">
        <v>3.8034354990999999</v>
      </c>
      <c r="D187" s="12">
        <f t="shared" si="5"/>
        <v>3.7518884886327024</v>
      </c>
      <c r="E187" s="22">
        <f>MAX('Diesel-M'!E479:E481)</f>
        <v>1</v>
      </c>
    </row>
    <row r="188" spans="1:5" x14ac:dyDescent="0.2">
      <c r="A188" s="18" t="s">
        <v>254</v>
      </c>
      <c r="B188" s="26">
        <v>2.4284150000000002</v>
      </c>
      <c r="C188" s="12">
        <v>3.7969187370999999</v>
      </c>
      <c r="D188" s="12">
        <f t="shared" si="5"/>
        <v>3.7302823180132845</v>
      </c>
      <c r="E188" s="22">
        <f>MAX('Diesel-M'!E482:E484)</f>
        <v>1</v>
      </c>
    </row>
    <row r="189" spans="1:5" x14ac:dyDescent="0.2">
      <c r="A189" s="15" t="str">
        <f>"Base CPI ("&amp;TEXT('Notes and Sources'!$G$7,"m/yyyy")&amp;")"</f>
        <v>Base CPI (10/2014)</v>
      </c>
      <c r="B189" s="28">
        <v>2.385796</v>
      </c>
      <c r="C189" s="16"/>
      <c r="D189" s="16"/>
      <c r="E189" s="20"/>
    </row>
    <row r="190" spans="1:5" x14ac:dyDescent="0.2">
      <c r="A190" s="41" t="str">
        <f>A1&amp;" "&amp;TEXT(C1,"Mmmm yyyy")</f>
        <v>EIA Short-Term Energy Outlook, October 2014</v>
      </c>
      <c r="B190" s="41"/>
      <c r="C190" s="41"/>
      <c r="D190" s="41"/>
      <c r="E190" s="41"/>
    </row>
    <row r="191" spans="1:5" x14ac:dyDescent="0.2">
      <c r="A191" s="36" t="s">
        <v>184</v>
      </c>
      <c r="B191" s="36"/>
      <c r="C191" s="36"/>
      <c r="D191" s="36"/>
      <c r="E191" s="36"/>
    </row>
    <row r="192" spans="1:5" x14ac:dyDescent="0.2">
      <c r="A192" s="34" t="str">
        <f>"Real Price ("&amp;TEXT($C$1,"mmm yyyy")&amp;" $)"</f>
        <v>Real Price (Oct 2014 $)</v>
      </c>
      <c r="B192" s="34"/>
      <c r="C192" s="34"/>
      <c r="D192" s="34"/>
      <c r="E192" s="34"/>
    </row>
    <row r="193" spans="1:5" x14ac:dyDescent="0.2">
      <c r="A193" s="37" t="s">
        <v>167</v>
      </c>
      <c r="B193" s="37"/>
      <c r="C193" s="37"/>
      <c r="D193" s="37"/>
      <c r="E193" s="37"/>
    </row>
  </sheetData>
  <mergeCells count="6">
    <mergeCell ref="A193:E193"/>
    <mergeCell ref="C39:D39"/>
    <mergeCell ref="A1:B1"/>
    <mergeCell ref="C1:D1"/>
    <mergeCell ref="A190:E190"/>
    <mergeCell ref="A191:E191"/>
  </mergeCells>
  <phoneticPr fontId="3" type="noConversion"/>
  <conditionalFormatting sqref="B169:D170 B173:D174 B177:D178 B181:D188">
    <cfRule type="expression" dxfId="28" priority="1" stopIfTrue="1">
      <formula>$E169=1</formula>
    </cfRule>
  </conditionalFormatting>
  <conditionalFormatting sqref="B175:D176 B171:D172">
    <cfRule type="expression" dxfId="27" priority="2" stopIfTrue="1">
      <formula>#REF!=1</formula>
    </cfRule>
  </conditionalFormatting>
  <conditionalFormatting sqref="B179:D180">
    <cfRule type="expression" dxfId="26" priority="4" stopIfTrue="1">
      <formula>#REF!=1</formula>
    </cfRule>
  </conditionalFormatting>
  <hyperlinks>
    <hyperlink ref="A3" location="Contents!B4" display="Return to Contents"/>
    <hyperlink ref="A193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Contents</vt:lpstr>
      <vt:lpstr>Crude Oil-A</vt:lpstr>
      <vt:lpstr>Crude Oil-Q</vt:lpstr>
      <vt:lpstr>Crude Oil-M</vt:lpstr>
      <vt:lpstr>Gasoline-A</vt:lpstr>
      <vt:lpstr>Gasoline-Q</vt:lpstr>
      <vt:lpstr>Gasoline-M</vt:lpstr>
      <vt:lpstr>Diesel-A</vt:lpstr>
      <vt:lpstr>Diesel-Q</vt:lpstr>
      <vt:lpstr>Diesel-M</vt:lpstr>
      <vt:lpstr>Heat Oil-A</vt:lpstr>
      <vt:lpstr>Heat Oil-Q</vt:lpstr>
      <vt:lpstr>Heat Oil-M</vt:lpstr>
      <vt:lpstr>Natural Gas-A</vt:lpstr>
      <vt:lpstr>Natural Gas-Q</vt:lpstr>
      <vt:lpstr>Natural Gas-M</vt:lpstr>
      <vt:lpstr>Electricity-A</vt:lpstr>
      <vt:lpstr>Electricity-Q</vt:lpstr>
      <vt:lpstr>Electricity-M</vt:lpstr>
      <vt:lpstr>Notes and Sources</vt:lpstr>
    </vt:vector>
  </TitlesOfParts>
  <Company>EIA\DOE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 and Nominal Energy Prices</dc:title>
  <dc:creator>U.S. Energy Information Administration</dc:creator>
  <cp:lastModifiedBy>Hodge, Tyler</cp:lastModifiedBy>
  <cp:lastPrinted>2010-07-01T14:35:39Z</cp:lastPrinted>
  <dcterms:created xsi:type="dcterms:W3CDTF">2010-07-01T14:23:14Z</dcterms:created>
  <dcterms:modified xsi:type="dcterms:W3CDTF">2014-10-03T17:33:07Z</dcterms:modified>
</cp:coreProperties>
</file>