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um\Desktop\Studium\Bachelorarbeit\dokumente\"/>
    </mc:Choice>
  </mc:AlternateContent>
  <xr:revisionPtr revIDLastSave="0" documentId="13_ncr:1_{08465216-04CB-407F-BBE6-9C7B3BDD8C6A}" xr6:coauthVersionLast="47" xr6:coauthVersionMax="47" xr10:uidLastSave="{00000000-0000-0000-0000-000000000000}"/>
  <bookViews>
    <workbookView xWindow="-10230" yWindow="10245" windowWidth="18525" windowHeight="2430" activeTab="1" xr2:uid="{8B60DF3A-B902-47F7-A8C2-51EF1BE73E98}"/>
  </bookViews>
  <sheets>
    <sheet name="Tabelle1" sheetId="1" r:id="rId1"/>
    <sheet name="Nutzwer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" i="2" l="1"/>
  <c r="C25" i="2"/>
  <c r="J13" i="2" s="1"/>
  <c r="C24" i="2"/>
  <c r="R12" i="2" s="1"/>
  <c r="N13" i="2"/>
  <c r="N12" i="2"/>
  <c r="F13" i="2"/>
  <c r="F12" i="2"/>
  <c r="S16" i="2"/>
  <c r="O16" i="2"/>
  <c r="K16" i="2"/>
  <c r="G16" i="2"/>
  <c r="R16" i="2"/>
  <c r="N16" i="2"/>
  <c r="J16" i="2"/>
  <c r="C28" i="2"/>
  <c r="F16" i="2"/>
  <c r="C27" i="2"/>
  <c r="F15" i="2" s="1"/>
  <c r="G15" i="2" s="1"/>
  <c r="C5" i="2"/>
  <c r="N14" i="2"/>
  <c r="C26" i="2"/>
  <c r="J14" i="2" s="1"/>
  <c r="K14" i="2" s="1"/>
  <c r="C22" i="2"/>
  <c r="R10" i="2" s="1"/>
  <c r="S10" i="2" s="1"/>
  <c r="E9" i="2"/>
  <c r="I9" i="2"/>
  <c r="M9" i="2"/>
  <c r="C21" i="2" s="1"/>
  <c r="B21" i="2"/>
  <c r="B22" i="2"/>
  <c r="B23" i="2"/>
  <c r="C23" i="2"/>
  <c r="F11" i="2" s="1"/>
  <c r="G11" i="2" s="1"/>
  <c r="B24" i="2"/>
  <c r="B25" i="2"/>
  <c r="Q9" i="2"/>
  <c r="I15" i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14" i="1"/>
  <c r="H42" i="1"/>
  <c r="H43" i="1" s="1"/>
  <c r="H34" i="1"/>
  <c r="H35" i="1" s="1"/>
  <c r="H36" i="1" s="1"/>
  <c r="H37" i="1" s="1"/>
  <c r="H38" i="1" s="1"/>
  <c r="H39" i="1" s="1"/>
  <c r="H40" i="1" s="1"/>
  <c r="H41" i="1" s="1"/>
  <c r="H15" i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14" i="1"/>
  <c r="R13" i="2" l="1"/>
  <c r="J12" i="2"/>
  <c r="J15" i="2"/>
  <c r="K15" i="2" s="1"/>
  <c r="N15" i="2"/>
  <c r="O15" i="2" s="1"/>
  <c r="F14" i="2"/>
  <c r="G14" i="2" s="1"/>
  <c r="R15" i="2"/>
  <c r="S15" i="2" s="1"/>
  <c r="R14" i="2"/>
  <c r="S14" i="2" s="1"/>
  <c r="F10" i="2"/>
  <c r="G10" i="2" s="1"/>
  <c r="K13" i="2"/>
  <c r="N11" i="2"/>
  <c r="O11" i="2" s="1"/>
  <c r="J11" i="2"/>
  <c r="K11" i="2" s="1"/>
  <c r="O12" i="2"/>
  <c r="J9" i="2"/>
  <c r="K9" i="2" s="1"/>
  <c r="R11" i="2"/>
  <c r="S11" i="2" s="1"/>
  <c r="N9" i="2"/>
  <c r="O9" i="2" s="1"/>
  <c r="R9" i="2"/>
  <c r="S9" i="2" s="1"/>
  <c r="F9" i="2"/>
  <c r="G9" i="2" s="1"/>
  <c r="J10" i="2"/>
  <c r="K10" i="2" s="1"/>
  <c r="N10" i="2"/>
  <c r="O10" i="2" s="1"/>
  <c r="G13" i="2" l="1"/>
  <c r="S13" i="2"/>
  <c r="O13" i="2"/>
  <c r="O18" i="2" s="1"/>
  <c r="G12" i="2"/>
  <c r="K12" i="2"/>
  <c r="K18" i="2" s="1"/>
  <c r="S12" i="2"/>
  <c r="S18" i="2" s="1"/>
  <c r="G18" i="2" l="1"/>
</calcChain>
</file>

<file path=xl/sharedStrings.xml><?xml version="1.0" encoding="utf-8"?>
<sst xmlns="http://schemas.openxmlformats.org/spreadsheetml/2006/main" count="43" uniqueCount="22">
  <si>
    <t>Kriterium</t>
  </si>
  <si>
    <t>Hygiene</t>
  </si>
  <si>
    <t xml:space="preserve">Anzahl Prozessschritte </t>
  </si>
  <si>
    <t>Konsequenz</t>
  </si>
  <si>
    <t>Nutzenwert</t>
  </si>
  <si>
    <t>Viskositätssenkung</t>
  </si>
  <si>
    <t>Rührer nötig</t>
  </si>
  <si>
    <t>Verlagebehälter nötig</t>
  </si>
  <si>
    <t>Summe</t>
  </si>
  <si>
    <t>Kehrwert</t>
  </si>
  <si>
    <t>Gewichtung</t>
  </si>
  <si>
    <t>gew. Nutzenwert</t>
  </si>
  <si>
    <t>-</t>
  </si>
  <si>
    <t>Dosierzeit</t>
  </si>
  <si>
    <t>Spülbarkeit</t>
  </si>
  <si>
    <t>Spülbarkeit der Leitungen</t>
  </si>
  <si>
    <t>nötige Isolierung/Beheziung der Leitungen</t>
  </si>
  <si>
    <t>V1 - ohne</t>
  </si>
  <si>
    <t>V2 - Erwärmung</t>
  </si>
  <si>
    <t>V3 - Verdünnung</t>
  </si>
  <si>
    <t>V4 - Kombi</t>
  </si>
  <si>
    <t>verkürzte Dosierzeit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</si>
</sst>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Alignment="1"/>
    <xf numFmtId="9" fontId="0" fillId="0" borderId="0" xfId="0" applyNumberFormat="1"/>
    <xf numFmtId="9" fontId="0" fillId="0" borderId="0" xfId="0" applyNumberForma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0" xfId="1" applyFont="1" applyBorder="1"/>
    <xf numFmtId="9" fontId="0" fillId="0" borderId="5" xfId="1" applyFont="1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9" fontId="0" fillId="0" borderId="8" xfId="1" applyFont="1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Fill="1" applyBorder="1"/>
    <xf numFmtId="0" fontId="2" fillId="0" borderId="0" xfId="0" applyFont="1" applyBorder="1"/>
    <xf numFmtId="9" fontId="2" fillId="0" borderId="0" xfId="1" applyFont="1" applyBorder="1"/>
    <xf numFmtId="0" fontId="2" fillId="0" borderId="0" xfId="0" applyFont="1"/>
    <xf numFmtId="0" fontId="2" fillId="0" borderId="4" xfId="0" applyFont="1" applyFill="1" applyBorder="1" applyAlignment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9" fontId="2" fillId="0" borderId="2" xfId="1" applyFont="1" applyBorder="1"/>
    <xf numFmtId="9" fontId="2" fillId="0" borderId="3" xfId="1" applyFont="1" applyBorder="1"/>
    <xf numFmtId="0" fontId="2" fillId="0" borderId="0" xfId="0" applyFont="1" applyBorder="1" applyAlignment="1"/>
    <xf numFmtId="9" fontId="2" fillId="0" borderId="5" xfId="1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7" xfId="0" applyFont="1" applyBorder="1"/>
    <xf numFmtId="9" fontId="2" fillId="0" borderId="7" xfId="1" applyFont="1" applyBorder="1"/>
    <xf numFmtId="0" fontId="2" fillId="0" borderId="7" xfId="0" applyFont="1" applyBorder="1" applyAlignment="1"/>
    <xf numFmtId="9" fontId="2" fillId="0" borderId="8" xfId="1" applyFont="1" applyBorder="1"/>
    <xf numFmtId="0" fontId="2" fillId="0" borderId="2" xfId="0" applyFont="1" applyFill="1" applyBorder="1"/>
    <xf numFmtId="0" fontId="2" fillId="0" borderId="6" xfId="0" applyFont="1" applyFill="1" applyBorder="1" applyAlignment="1"/>
    <xf numFmtId="2" fontId="2" fillId="0" borderId="9" xfId="0" applyNumberFormat="1" applyFont="1" applyFill="1" applyBorder="1"/>
    <xf numFmtId="2" fontId="2" fillId="0" borderId="10" xfId="0" applyNumberFormat="1" applyFont="1" applyFill="1" applyBorder="1"/>
    <xf numFmtId="2" fontId="2" fillId="0" borderId="11" xfId="0" applyNumberFormat="1" applyFont="1" applyFill="1" applyBorder="1"/>
    <xf numFmtId="2" fontId="0" fillId="0" borderId="5" xfId="0" applyNumberFormat="1" applyBorder="1"/>
    <xf numFmtId="2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Tabelle1!$H$13:$H$43</c:f>
              <c:numCache>
                <c:formatCode>m/d/yyyy</c:formatCode>
                <c:ptCount val="31"/>
                <c:pt idx="0">
                  <c:v>44508</c:v>
                </c:pt>
                <c:pt idx="1">
                  <c:v>44509</c:v>
                </c:pt>
                <c:pt idx="2">
                  <c:v>44510</c:v>
                </c:pt>
                <c:pt idx="3">
                  <c:v>44511</c:v>
                </c:pt>
                <c:pt idx="4">
                  <c:v>44512</c:v>
                </c:pt>
                <c:pt idx="5">
                  <c:v>44513</c:v>
                </c:pt>
                <c:pt idx="6">
                  <c:v>44514</c:v>
                </c:pt>
                <c:pt idx="7">
                  <c:v>44515</c:v>
                </c:pt>
                <c:pt idx="8">
                  <c:v>44516</c:v>
                </c:pt>
                <c:pt idx="9">
                  <c:v>44517</c:v>
                </c:pt>
                <c:pt idx="10">
                  <c:v>44518</c:v>
                </c:pt>
                <c:pt idx="11">
                  <c:v>44519</c:v>
                </c:pt>
                <c:pt idx="12">
                  <c:v>44520</c:v>
                </c:pt>
                <c:pt idx="13">
                  <c:v>44521</c:v>
                </c:pt>
                <c:pt idx="14">
                  <c:v>44522</c:v>
                </c:pt>
                <c:pt idx="15">
                  <c:v>44523</c:v>
                </c:pt>
                <c:pt idx="16">
                  <c:v>44524</c:v>
                </c:pt>
                <c:pt idx="17">
                  <c:v>44525</c:v>
                </c:pt>
                <c:pt idx="18">
                  <c:v>44526</c:v>
                </c:pt>
                <c:pt idx="19">
                  <c:v>44527</c:v>
                </c:pt>
                <c:pt idx="20">
                  <c:v>44528</c:v>
                </c:pt>
                <c:pt idx="21">
                  <c:v>44529</c:v>
                </c:pt>
                <c:pt idx="22">
                  <c:v>44530</c:v>
                </c:pt>
                <c:pt idx="23">
                  <c:v>44531</c:v>
                </c:pt>
                <c:pt idx="24">
                  <c:v>44532</c:v>
                </c:pt>
                <c:pt idx="25">
                  <c:v>44533</c:v>
                </c:pt>
                <c:pt idx="26">
                  <c:v>44534</c:v>
                </c:pt>
                <c:pt idx="27">
                  <c:v>44535</c:v>
                </c:pt>
                <c:pt idx="28">
                  <c:v>44536</c:v>
                </c:pt>
                <c:pt idx="29">
                  <c:v>44537</c:v>
                </c:pt>
                <c:pt idx="30">
                  <c:v>44538</c:v>
                </c:pt>
              </c:numCache>
            </c:numRef>
          </c:xVal>
          <c:yVal>
            <c:numRef>
              <c:f>Tabelle1!$J$13:$J$43</c:f>
              <c:numCache>
                <c:formatCode>General</c:formatCode>
                <c:ptCount val="31"/>
                <c:pt idx="0">
                  <c:v>150</c:v>
                </c:pt>
                <c:pt idx="3">
                  <c:v>150</c:v>
                </c:pt>
                <c:pt idx="9">
                  <c:v>125</c:v>
                </c:pt>
                <c:pt idx="3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5E-4672-AAB5-A0B44E064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82655"/>
        <c:axId val="1722731567"/>
      </c:scatterChart>
      <c:valAx>
        <c:axId val="183228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2731567"/>
        <c:crosses val="autoZero"/>
        <c:crossBetween val="midCat"/>
      </c:valAx>
      <c:valAx>
        <c:axId val="17227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2282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20</xdr:row>
      <xdr:rowOff>166687</xdr:rowOff>
    </xdr:from>
    <xdr:to>
      <xdr:col>24</xdr:col>
      <xdr:colOff>152400</xdr:colOff>
      <xdr:row>35</xdr:row>
      <xdr:rowOff>52387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4A241FC-92FB-4563-877C-9407AEBE3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849-4440-40D0-82DE-F49077B46BF1}">
  <dimension ref="H13:J43"/>
  <sheetViews>
    <sheetView topLeftCell="H1" workbookViewId="0">
      <selection activeCell="AF34" sqref="AF34"/>
    </sheetView>
  </sheetViews>
  <sheetFormatPr baseColWidth="10" defaultRowHeight="15" x14ac:dyDescent="0.25"/>
  <sheetData>
    <row r="13" spans="8:10" x14ac:dyDescent="0.25">
      <c r="H13" s="2">
        <v>44508</v>
      </c>
      <c r="I13" s="3">
        <v>0</v>
      </c>
      <c r="J13">
        <v>150</v>
      </c>
    </row>
    <row r="14" spans="8:10" x14ac:dyDescent="0.25">
      <c r="H14" s="1">
        <f>H13+1</f>
        <v>44509</v>
      </c>
      <c r="I14">
        <f>I13+1</f>
        <v>1</v>
      </c>
    </row>
    <row r="15" spans="8:10" x14ac:dyDescent="0.25">
      <c r="H15" s="1">
        <f t="shared" ref="H15:H43" si="0">H14+1</f>
        <v>44510</v>
      </c>
      <c r="I15">
        <f t="shared" ref="I15:I43" si="1">I14+1</f>
        <v>2</v>
      </c>
    </row>
    <row r="16" spans="8:10" x14ac:dyDescent="0.25">
      <c r="H16" s="2">
        <f t="shared" si="0"/>
        <v>44511</v>
      </c>
      <c r="I16" s="3">
        <f t="shared" si="1"/>
        <v>3</v>
      </c>
      <c r="J16">
        <v>150</v>
      </c>
    </row>
    <row r="17" spans="8:10" x14ac:dyDescent="0.25">
      <c r="H17" s="1">
        <f t="shared" si="0"/>
        <v>44512</v>
      </c>
      <c r="I17">
        <f t="shared" si="1"/>
        <v>4</v>
      </c>
    </row>
    <row r="18" spans="8:10" x14ac:dyDescent="0.25">
      <c r="H18" s="1">
        <f t="shared" si="0"/>
        <v>44513</v>
      </c>
      <c r="I18">
        <f t="shared" si="1"/>
        <v>5</v>
      </c>
    </row>
    <row r="19" spans="8:10" x14ac:dyDescent="0.25">
      <c r="H19" s="1">
        <f t="shared" si="0"/>
        <v>44514</v>
      </c>
      <c r="I19">
        <f t="shared" si="1"/>
        <v>6</v>
      </c>
    </row>
    <row r="20" spans="8:10" x14ac:dyDescent="0.25">
      <c r="H20" s="1">
        <f t="shared" si="0"/>
        <v>44515</v>
      </c>
      <c r="I20">
        <f t="shared" si="1"/>
        <v>7</v>
      </c>
    </row>
    <row r="21" spans="8:10" x14ac:dyDescent="0.25">
      <c r="H21" s="1">
        <f t="shared" si="0"/>
        <v>44516</v>
      </c>
      <c r="I21">
        <f t="shared" si="1"/>
        <v>8</v>
      </c>
    </row>
    <row r="22" spans="8:10" x14ac:dyDescent="0.25">
      <c r="H22" s="2">
        <f t="shared" si="0"/>
        <v>44517</v>
      </c>
      <c r="I22" s="3">
        <f t="shared" si="1"/>
        <v>9</v>
      </c>
      <c r="J22">
        <v>125</v>
      </c>
    </row>
    <row r="23" spans="8:10" x14ac:dyDescent="0.25">
      <c r="H23" s="1">
        <f t="shared" si="0"/>
        <v>44518</v>
      </c>
      <c r="I23">
        <f t="shared" si="1"/>
        <v>10</v>
      </c>
    </row>
    <row r="24" spans="8:10" x14ac:dyDescent="0.25">
      <c r="H24" s="1">
        <f t="shared" si="0"/>
        <v>44519</v>
      </c>
      <c r="I24">
        <f t="shared" si="1"/>
        <v>11</v>
      </c>
    </row>
    <row r="25" spans="8:10" x14ac:dyDescent="0.25">
      <c r="H25" s="1">
        <f t="shared" si="0"/>
        <v>44520</v>
      </c>
      <c r="I25">
        <f t="shared" si="1"/>
        <v>12</v>
      </c>
    </row>
    <row r="26" spans="8:10" x14ac:dyDescent="0.25">
      <c r="H26" s="1">
        <f t="shared" si="0"/>
        <v>44521</v>
      </c>
      <c r="I26">
        <f t="shared" si="1"/>
        <v>13</v>
      </c>
    </row>
    <row r="27" spans="8:10" x14ac:dyDescent="0.25">
      <c r="H27" s="1">
        <f t="shared" si="0"/>
        <v>44522</v>
      </c>
      <c r="I27">
        <f t="shared" si="1"/>
        <v>14</v>
      </c>
    </row>
    <row r="28" spans="8:10" x14ac:dyDescent="0.25">
      <c r="H28" s="1">
        <f t="shared" si="0"/>
        <v>44523</v>
      </c>
      <c r="I28">
        <f t="shared" si="1"/>
        <v>15</v>
      </c>
    </row>
    <row r="29" spans="8:10" x14ac:dyDescent="0.25">
      <c r="H29" s="1">
        <f t="shared" si="0"/>
        <v>44524</v>
      </c>
      <c r="I29">
        <f t="shared" si="1"/>
        <v>16</v>
      </c>
    </row>
    <row r="30" spans="8:10" x14ac:dyDescent="0.25">
      <c r="H30" s="1">
        <f t="shared" si="0"/>
        <v>44525</v>
      </c>
      <c r="I30">
        <f t="shared" si="1"/>
        <v>17</v>
      </c>
    </row>
    <row r="31" spans="8:10" x14ac:dyDescent="0.25">
      <c r="H31" s="1">
        <f t="shared" si="0"/>
        <v>44526</v>
      </c>
      <c r="I31">
        <f t="shared" si="1"/>
        <v>18</v>
      </c>
    </row>
    <row r="32" spans="8:10" x14ac:dyDescent="0.25">
      <c r="H32" s="1">
        <f t="shared" si="0"/>
        <v>44527</v>
      </c>
      <c r="I32">
        <f t="shared" si="1"/>
        <v>19</v>
      </c>
    </row>
    <row r="33" spans="8:10" x14ac:dyDescent="0.25">
      <c r="H33" s="1">
        <f t="shared" si="0"/>
        <v>44528</v>
      </c>
      <c r="I33">
        <f t="shared" si="1"/>
        <v>20</v>
      </c>
    </row>
    <row r="34" spans="8:10" x14ac:dyDescent="0.25">
      <c r="H34" s="1">
        <f>H33+1</f>
        <v>44529</v>
      </c>
      <c r="I34">
        <f t="shared" si="1"/>
        <v>21</v>
      </c>
    </row>
    <row r="35" spans="8:10" x14ac:dyDescent="0.25">
      <c r="H35" s="1">
        <f t="shared" si="0"/>
        <v>44530</v>
      </c>
      <c r="I35">
        <f t="shared" si="1"/>
        <v>22</v>
      </c>
    </row>
    <row r="36" spans="8:10" x14ac:dyDescent="0.25">
      <c r="H36" s="1">
        <f t="shared" si="0"/>
        <v>44531</v>
      </c>
      <c r="I36">
        <f t="shared" si="1"/>
        <v>23</v>
      </c>
    </row>
    <row r="37" spans="8:10" x14ac:dyDescent="0.25">
      <c r="H37" s="1">
        <f t="shared" si="0"/>
        <v>44532</v>
      </c>
      <c r="I37">
        <f t="shared" si="1"/>
        <v>24</v>
      </c>
    </row>
    <row r="38" spans="8:10" x14ac:dyDescent="0.25">
      <c r="H38" s="1">
        <f t="shared" si="0"/>
        <v>44533</v>
      </c>
      <c r="I38">
        <f t="shared" si="1"/>
        <v>25</v>
      </c>
    </row>
    <row r="39" spans="8:10" x14ac:dyDescent="0.25">
      <c r="H39" s="1">
        <f t="shared" si="0"/>
        <v>44534</v>
      </c>
      <c r="I39">
        <f t="shared" si="1"/>
        <v>26</v>
      </c>
    </row>
    <row r="40" spans="8:10" x14ac:dyDescent="0.25">
      <c r="H40" s="1">
        <f t="shared" si="0"/>
        <v>44535</v>
      </c>
      <c r="I40">
        <f t="shared" si="1"/>
        <v>27</v>
      </c>
    </row>
    <row r="41" spans="8:10" x14ac:dyDescent="0.25">
      <c r="H41" s="1">
        <f t="shared" si="0"/>
        <v>44536</v>
      </c>
      <c r="I41">
        <f t="shared" si="1"/>
        <v>28</v>
      </c>
    </row>
    <row r="42" spans="8:10" x14ac:dyDescent="0.25">
      <c r="H42" s="1">
        <f>H41+1</f>
        <v>44537</v>
      </c>
      <c r="I42">
        <f t="shared" si="1"/>
        <v>29</v>
      </c>
    </row>
    <row r="43" spans="8:10" x14ac:dyDescent="0.25">
      <c r="H43" s="2">
        <f t="shared" si="0"/>
        <v>44538</v>
      </c>
      <c r="I43" s="3">
        <f t="shared" si="1"/>
        <v>30</v>
      </c>
      <c r="J43">
        <v>80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426C-C049-4752-994C-A6F0DF957BCF}">
  <dimension ref="B5:S31"/>
  <sheetViews>
    <sheetView tabSelected="1" zoomScale="85" zoomScaleNormal="85" workbookViewId="0">
      <selection activeCell="E28" sqref="E28"/>
    </sheetView>
  </sheetViews>
  <sheetFormatPr baseColWidth="10" defaultRowHeight="15" x14ac:dyDescent="0.25"/>
  <cols>
    <col min="2" max="2" width="39.5703125" bestFit="1" customWidth="1"/>
    <col min="3" max="3" width="12" bestFit="1" customWidth="1"/>
    <col min="4" max="4" width="11.85546875" bestFit="1" customWidth="1"/>
    <col min="5" max="5" width="9.28515625" bestFit="1" customWidth="1"/>
    <col min="7" max="7" width="16.42578125" bestFit="1" customWidth="1"/>
    <col min="9" max="9" width="9.28515625" bestFit="1" customWidth="1"/>
    <col min="11" max="11" width="16.42578125" bestFit="1" customWidth="1"/>
    <col min="13" max="13" width="9.28515625" bestFit="1" customWidth="1"/>
    <col min="15" max="15" width="16.42578125" bestFit="1" customWidth="1"/>
    <col min="17" max="17" width="12" bestFit="1" customWidth="1"/>
    <col min="19" max="19" width="16.42578125" bestFit="1" customWidth="1"/>
  </cols>
  <sheetData>
    <row r="5" spans="2:19" x14ac:dyDescent="0.25">
      <c r="C5">
        <f>SUM(C9:C15)</f>
        <v>1</v>
      </c>
    </row>
    <row r="6" spans="2:19" ht="15.75" thickBot="1" x14ac:dyDescent="0.3"/>
    <row r="7" spans="2:19" ht="15.75" thickBot="1" x14ac:dyDescent="0.3">
      <c r="D7" s="7" t="s">
        <v>17</v>
      </c>
      <c r="E7" s="8"/>
      <c r="F7" s="8"/>
      <c r="G7" s="9"/>
      <c r="H7" s="7" t="s">
        <v>18</v>
      </c>
      <c r="I7" s="8"/>
      <c r="J7" s="8"/>
      <c r="K7" s="9"/>
      <c r="L7" s="7" t="s">
        <v>19</v>
      </c>
      <c r="M7" s="8"/>
      <c r="N7" s="8"/>
      <c r="O7" s="9"/>
      <c r="P7" s="7" t="s">
        <v>20</v>
      </c>
      <c r="Q7" s="8"/>
      <c r="R7" s="8"/>
      <c r="S7" s="9"/>
    </row>
    <row r="8" spans="2:19" x14ac:dyDescent="0.25">
      <c r="B8" s="22" t="s">
        <v>0</v>
      </c>
      <c r="C8" s="20" t="s">
        <v>10</v>
      </c>
      <c r="D8" s="10" t="s">
        <v>3</v>
      </c>
      <c r="E8" s="11" t="s">
        <v>9</v>
      </c>
      <c r="F8" s="11" t="s">
        <v>4</v>
      </c>
      <c r="G8" s="12" t="s">
        <v>11</v>
      </c>
      <c r="H8" s="10" t="s">
        <v>3</v>
      </c>
      <c r="I8" s="11" t="s">
        <v>9</v>
      </c>
      <c r="J8" s="11" t="s">
        <v>4</v>
      </c>
      <c r="K8" s="12" t="s">
        <v>11</v>
      </c>
      <c r="L8" s="10" t="s">
        <v>3</v>
      </c>
      <c r="M8" s="11" t="s">
        <v>9</v>
      </c>
      <c r="N8" s="11" t="s">
        <v>4</v>
      </c>
      <c r="O8" s="12" t="s">
        <v>11</v>
      </c>
      <c r="P8" s="10" t="s">
        <v>3</v>
      </c>
      <c r="Q8" s="11" t="s">
        <v>9</v>
      </c>
      <c r="R8" s="11" t="s">
        <v>4</v>
      </c>
      <c r="S8" s="12" t="s">
        <v>11</v>
      </c>
    </row>
    <row r="9" spans="2:19" x14ac:dyDescent="0.25">
      <c r="B9" s="23" t="s">
        <v>2</v>
      </c>
      <c r="C9" s="48">
        <v>0.2</v>
      </c>
      <c r="D9" s="10">
        <v>1</v>
      </c>
      <c r="E9" s="11">
        <f>1/D9</f>
        <v>1</v>
      </c>
      <c r="F9" s="13">
        <f>E9/$C$21</f>
        <v>0.42857142857142855</v>
      </c>
      <c r="G9" s="14">
        <f>F9*$C$9</f>
        <v>8.5714285714285715E-2</v>
      </c>
      <c r="H9" s="10">
        <v>2</v>
      </c>
      <c r="I9" s="11">
        <f>1/H9</f>
        <v>0.5</v>
      </c>
      <c r="J9" s="13">
        <f>I9/$C$21</f>
        <v>0.21428571428571427</v>
      </c>
      <c r="K9" s="14">
        <f>J9*$C$9</f>
        <v>4.2857142857142858E-2</v>
      </c>
      <c r="L9" s="10">
        <v>2</v>
      </c>
      <c r="M9" s="11">
        <f>1/L9</f>
        <v>0.5</v>
      </c>
      <c r="N9" s="13">
        <f>M9/$C$21</f>
        <v>0.21428571428571427</v>
      </c>
      <c r="O9" s="14">
        <f>N9*$C$9</f>
        <v>4.2857142857142858E-2</v>
      </c>
      <c r="P9" s="10">
        <v>3</v>
      </c>
      <c r="Q9" s="11">
        <f>1/P9</f>
        <v>0.33333333333333331</v>
      </c>
      <c r="R9" s="13">
        <f>Q9/$C$21</f>
        <v>0.14285714285714285</v>
      </c>
      <c r="S9" s="14">
        <f>R9*$C$9</f>
        <v>2.8571428571428571E-2</v>
      </c>
    </row>
    <row r="10" spans="2:19" x14ac:dyDescent="0.25">
      <c r="B10" s="23" t="s">
        <v>1</v>
      </c>
      <c r="C10" s="48">
        <v>0.2</v>
      </c>
      <c r="D10" s="10">
        <v>2</v>
      </c>
      <c r="E10" s="15" t="s">
        <v>12</v>
      </c>
      <c r="F10" s="13">
        <f>D10/$C$22</f>
        <v>0.4</v>
      </c>
      <c r="G10" s="14">
        <f>F10*$C$10</f>
        <v>8.0000000000000016E-2</v>
      </c>
      <c r="H10" s="10">
        <v>1</v>
      </c>
      <c r="I10" s="15" t="s">
        <v>12</v>
      </c>
      <c r="J10" s="13">
        <f>H10/$C$22</f>
        <v>0.2</v>
      </c>
      <c r="K10" s="14">
        <f>J10*$C$10</f>
        <v>4.0000000000000008E-2</v>
      </c>
      <c r="L10" s="10">
        <v>1</v>
      </c>
      <c r="M10" s="15" t="s">
        <v>12</v>
      </c>
      <c r="N10" s="13">
        <f>L10/$C$22</f>
        <v>0.2</v>
      </c>
      <c r="O10" s="14">
        <f>N10*$C$10</f>
        <v>4.0000000000000008E-2</v>
      </c>
      <c r="P10" s="10">
        <v>1</v>
      </c>
      <c r="Q10" s="15" t="s">
        <v>12</v>
      </c>
      <c r="R10" s="13">
        <f>P10/$C$22</f>
        <v>0.2</v>
      </c>
      <c r="S10" s="14">
        <f>R10*$C$10</f>
        <v>4.0000000000000008E-2</v>
      </c>
    </row>
    <row r="11" spans="2:19" x14ac:dyDescent="0.25">
      <c r="B11" s="23" t="s">
        <v>5</v>
      </c>
      <c r="C11" s="48">
        <v>0.1</v>
      </c>
      <c r="D11" s="10">
        <v>1</v>
      </c>
      <c r="E11" s="15" t="s">
        <v>12</v>
      </c>
      <c r="F11" s="13">
        <f>D11/$C$23</f>
        <v>0.14285714285714285</v>
      </c>
      <c r="G11" s="14">
        <f>F11*$C$11</f>
        <v>1.4285714285714285E-2</v>
      </c>
      <c r="H11" s="10">
        <v>2</v>
      </c>
      <c r="I11" s="15" t="s">
        <v>12</v>
      </c>
      <c r="J11" s="13">
        <f>H11/$C$23</f>
        <v>0.2857142857142857</v>
      </c>
      <c r="K11" s="14">
        <f>J11*$C$11</f>
        <v>2.8571428571428571E-2</v>
      </c>
      <c r="L11" s="10">
        <v>2</v>
      </c>
      <c r="M11" s="15" t="s">
        <v>12</v>
      </c>
      <c r="N11" s="13">
        <f>L11/$C$23</f>
        <v>0.2857142857142857</v>
      </c>
      <c r="O11" s="14">
        <f>N11*$C$11</f>
        <v>2.8571428571428571E-2</v>
      </c>
      <c r="P11" s="10">
        <v>2</v>
      </c>
      <c r="Q11" s="15" t="s">
        <v>12</v>
      </c>
      <c r="R11" s="13">
        <f>P11/$C$23</f>
        <v>0.2857142857142857</v>
      </c>
      <c r="S11" s="14">
        <f>R11*$C$11</f>
        <v>2.8571428571428571E-2</v>
      </c>
    </row>
    <row r="12" spans="2:19" x14ac:dyDescent="0.25">
      <c r="B12" s="23" t="s">
        <v>6</v>
      </c>
      <c r="C12" s="12">
        <v>0.05</v>
      </c>
      <c r="D12" s="10">
        <v>2</v>
      </c>
      <c r="E12" s="11"/>
      <c r="F12" s="13">
        <f>D12/$C$24</f>
        <v>0.4</v>
      </c>
      <c r="G12" s="14">
        <f>F12*$C$12</f>
        <v>2.0000000000000004E-2</v>
      </c>
      <c r="H12" s="10">
        <v>1</v>
      </c>
      <c r="I12" s="11"/>
      <c r="J12" s="13">
        <f>H12/$C$24</f>
        <v>0.2</v>
      </c>
      <c r="K12" s="14">
        <f>J12*$C$12</f>
        <v>1.0000000000000002E-2</v>
      </c>
      <c r="L12" s="10">
        <v>1</v>
      </c>
      <c r="M12" s="11"/>
      <c r="N12" s="13">
        <f>L12/$C$24</f>
        <v>0.2</v>
      </c>
      <c r="O12" s="14">
        <f>N12*$C$12</f>
        <v>1.0000000000000002E-2</v>
      </c>
      <c r="P12" s="10">
        <v>1</v>
      </c>
      <c r="Q12" s="11"/>
      <c r="R12" s="13">
        <f>P12/$C$24</f>
        <v>0.2</v>
      </c>
      <c r="S12" s="14">
        <f>R12*$C$12</f>
        <v>1.0000000000000002E-2</v>
      </c>
    </row>
    <row r="13" spans="2:19" ht="15.75" thickBot="1" x14ac:dyDescent="0.3">
      <c r="B13" s="24" t="s">
        <v>7</v>
      </c>
      <c r="C13" s="21">
        <v>0.05</v>
      </c>
      <c r="D13" s="16">
        <v>4</v>
      </c>
      <c r="E13" s="17"/>
      <c r="F13" s="18">
        <f>D13/$C$25</f>
        <v>0.4</v>
      </c>
      <c r="G13" s="19">
        <f>F13*$C$13</f>
        <v>2.0000000000000004E-2</v>
      </c>
      <c r="H13" s="16">
        <v>3</v>
      </c>
      <c r="I13" s="17"/>
      <c r="J13" s="18">
        <f>H13/$C$25</f>
        <v>0.3</v>
      </c>
      <c r="K13" s="19">
        <f>J13*$C$13</f>
        <v>1.4999999999999999E-2</v>
      </c>
      <c r="L13" s="16">
        <v>2</v>
      </c>
      <c r="M13" s="17"/>
      <c r="N13" s="18">
        <f>L13/$C$25</f>
        <v>0.2</v>
      </c>
      <c r="O13" s="19">
        <f>N13*$C$13</f>
        <v>1.0000000000000002E-2</v>
      </c>
      <c r="P13" s="16">
        <v>1</v>
      </c>
      <c r="Q13" s="17"/>
      <c r="R13" s="18">
        <f>P13/$C$25</f>
        <v>0.1</v>
      </c>
      <c r="S13" s="19">
        <f>R13*$C$13</f>
        <v>5.000000000000001E-3</v>
      </c>
    </row>
    <row r="14" spans="2:19" x14ac:dyDescent="0.25">
      <c r="B14" s="31" t="s">
        <v>21</v>
      </c>
      <c r="C14" s="45">
        <v>0.2</v>
      </c>
      <c r="D14" s="31">
        <v>1</v>
      </c>
      <c r="E14" s="32"/>
      <c r="F14" s="33">
        <f>D14/$C$26</f>
        <v>0.16666666666666666</v>
      </c>
      <c r="G14" s="34">
        <f>F14*C14</f>
        <v>3.3333333333333333E-2</v>
      </c>
      <c r="H14" s="31">
        <v>1</v>
      </c>
      <c r="I14" s="32"/>
      <c r="J14" s="33">
        <f>H14/$C$26</f>
        <v>0.16666666666666666</v>
      </c>
      <c r="K14" s="34">
        <f>J14*$C$14</f>
        <v>3.3333333333333333E-2</v>
      </c>
      <c r="L14" s="31">
        <v>2</v>
      </c>
      <c r="M14" s="32"/>
      <c r="N14" s="33">
        <f>L14/$C$26</f>
        <v>0.33333333333333331</v>
      </c>
      <c r="O14" s="34">
        <f>N14*$C$14</f>
        <v>6.6666666666666666E-2</v>
      </c>
      <c r="P14" s="43">
        <v>2</v>
      </c>
      <c r="Q14" s="32"/>
      <c r="R14" s="33">
        <f>P14/$C$26</f>
        <v>0.33333333333333331</v>
      </c>
      <c r="S14" s="34">
        <f>R14*$C$14</f>
        <v>6.6666666666666666E-2</v>
      </c>
    </row>
    <row r="15" spans="2:19" x14ac:dyDescent="0.25">
      <c r="B15" s="25" t="s">
        <v>15</v>
      </c>
      <c r="C15" s="46">
        <v>0.2</v>
      </c>
      <c r="D15" s="25">
        <v>1</v>
      </c>
      <c r="E15" s="26"/>
      <c r="F15" s="27">
        <f>D15/$C$27</f>
        <v>0.1111111111111111</v>
      </c>
      <c r="G15" s="36">
        <f>F15*$C$15</f>
        <v>2.2222222222222223E-2</v>
      </c>
      <c r="H15" s="29">
        <v>2</v>
      </c>
      <c r="I15" s="35"/>
      <c r="J15" s="27">
        <f>H15/$C$27</f>
        <v>0.22222222222222221</v>
      </c>
      <c r="K15" s="36">
        <f>J15*$C$15</f>
        <v>4.4444444444444446E-2</v>
      </c>
      <c r="L15" s="25">
        <v>3</v>
      </c>
      <c r="M15" s="26"/>
      <c r="N15" s="27">
        <f>L15/$C$27</f>
        <v>0.33333333333333331</v>
      </c>
      <c r="O15" s="36">
        <f>N15*$C$15</f>
        <v>6.6666666666666666E-2</v>
      </c>
      <c r="P15" s="30">
        <v>3</v>
      </c>
      <c r="Q15" s="26"/>
      <c r="R15" s="27">
        <f>P15/$C$27</f>
        <v>0.33333333333333331</v>
      </c>
      <c r="S15" s="36">
        <f>R15*$C$15</f>
        <v>6.6666666666666666E-2</v>
      </c>
    </row>
    <row r="16" spans="2:19" ht="15.75" thickBot="1" x14ac:dyDescent="0.3">
      <c r="B16" s="37" t="s">
        <v>16</v>
      </c>
      <c r="C16" s="47">
        <v>0.1</v>
      </c>
      <c r="D16" s="37">
        <v>2</v>
      </c>
      <c r="E16" s="39"/>
      <c r="F16" s="40">
        <f>D16/$C$28</f>
        <v>0.33333333333333331</v>
      </c>
      <c r="G16" s="42">
        <f>F16*$C$16</f>
        <v>3.3333333333333333E-2</v>
      </c>
      <c r="H16" s="44">
        <v>1</v>
      </c>
      <c r="I16" s="41"/>
      <c r="J16" s="40">
        <f>H16/$C$28</f>
        <v>0.16666666666666666</v>
      </c>
      <c r="K16" s="42">
        <f>J16*$C$16</f>
        <v>1.6666666666666666E-2</v>
      </c>
      <c r="L16" s="37">
        <v>2</v>
      </c>
      <c r="M16" s="39"/>
      <c r="N16" s="40">
        <f>L16/$C$28</f>
        <v>0.33333333333333331</v>
      </c>
      <c r="O16" s="42">
        <f>N16*$C$16</f>
        <v>3.3333333333333333E-2</v>
      </c>
      <c r="P16" s="38">
        <v>1</v>
      </c>
      <c r="Q16" s="39"/>
      <c r="R16" s="40">
        <f>P16/$C$28</f>
        <v>0.16666666666666666</v>
      </c>
      <c r="S16" s="42">
        <f>R16*$C$16</f>
        <v>1.6666666666666666E-2</v>
      </c>
    </row>
    <row r="18" spans="2:19" x14ac:dyDescent="0.25">
      <c r="B18" t="s">
        <v>8</v>
      </c>
      <c r="F18" s="5"/>
      <c r="G18" s="5">
        <f>SUM(G9:G16)</f>
        <v>0.30888888888888888</v>
      </c>
      <c r="K18" s="5">
        <f>SUM(K9:K16)</f>
        <v>0.2308730158730159</v>
      </c>
      <c r="O18" s="5">
        <f>SUM(O9:O16)</f>
        <v>0.29809523809523808</v>
      </c>
      <c r="S18" s="5">
        <f>SUM(S9:S16)</f>
        <v>0.26214285714285712</v>
      </c>
    </row>
    <row r="19" spans="2:19" x14ac:dyDescent="0.25">
      <c r="D19" s="4"/>
      <c r="E19" s="4"/>
      <c r="F19" s="4"/>
      <c r="G19" s="4"/>
    </row>
    <row r="20" spans="2:19" x14ac:dyDescent="0.25">
      <c r="C20" t="s">
        <v>8</v>
      </c>
      <c r="D20" s="4"/>
      <c r="E20" s="4"/>
      <c r="F20" s="4"/>
      <c r="G20" s="4"/>
    </row>
    <row r="21" spans="2:19" x14ac:dyDescent="0.25">
      <c r="B21" t="str">
        <f>B9</f>
        <v xml:space="preserve">Anzahl Prozessschritte </v>
      </c>
      <c r="C21" s="49">
        <f>E9+I9+M9+Q9</f>
        <v>2.3333333333333335</v>
      </c>
      <c r="D21" s="5"/>
      <c r="E21" s="6"/>
      <c r="F21" s="4"/>
      <c r="G21" s="4"/>
    </row>
    <row r="22" spans="2:19" x14ac:dyDescent="0.25">
      <c r="B22" t="str">
        <f>B10</f>
        <v>Hygiene</v>
      </c>
      <c r="C22">
        <f>D10+H10+L10+P10</f>
        <v>5</v>
      </c>
      <c r="D22" s="4"/>
      <c r="E22" s="4"/>
      <c r="F22" s="4"/>
      <c r="G22" s="4"/>
    </row>
    <row r="23" spans="2:19" x14ac:dyDescent="0.25">
      <c r="B23" t="str">
        <f>B11</f>
        <v>Viskositätssenkung</v>
      </c>
      <c r="C23">
        <f>D11+H11+L11+P11</f>
        <v>7</v>
      </c>
      <c r="D23" s="4"/>
      <c r="E23" s="4"/>
      <c r="F23" s="4"/>
      <c r="G23" s="4"/>
    </row>
    <row r="24" spans="2:19" x14ac:dyDescent="0.25">
      <c r="B24" t="str">
        <f>B12</f>
        <v>Rührer nötig</v>
      </c>
      <c r="C24">
        <f>D12+H12+L12+P12</f>
        <v>5</v>
      </c>
      <c r="D24" s="4"/>
      <c r="E24" s="4"/>
      <c r="F24" s="4"/>
      <c r="G24" s="4"/>
    </row>
    <row r="25" spans="2:19" x14ac:dyDescent="0.25">
      <c r="B25" t="str">
        <f>B13</f>
        <v>Verlagebehälter nötig</v>
      </c>
      <c r="C25">
        <f>D13+H13+L13+P13</f>
        <v>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9" x14ac:dyDescent="0.25">
      <c r="B26" s="28" t="s">
        <v>13</v>
      </c>
      <c r="C26" s="28">
        <f>D14+H14+L14+P14</f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9" x14ac:dyDescent="0.25">
      <c r="B27" s="28" t="s">
        <v>14</v>
      </c>
      <c r="C27" s="28">
        <f>D15+H15+L15+P15</f>
        <v>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9" x14ac:dyDescent="0.25">
      <c r="B28" s="30" t="s">
        <v>16</v>
      </c>
      <c r="C28">
        <f>D16+H16+L16+P16</f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9" x14ac:dyDescent="0.25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9" x14ac:dyDescent="0.25">
      <c r="G30" s="4"/>
      <c r="H30" s="4"/>
      <c r="I30" s="4"/>
      <c r="J30" s="4"/>
      <c r="K30" s="4"/>
      <c r="L30" s="4"/>
      <c r="M30" s="4"/>
      <c r="N30" s="4"/>
      <c r="O30" s="4"/>
    </row>
    <row r="31" spans="2:19" x14ac:dyDescent="0.25">
      <c r="C31" s="5"/>
      <c r="D31" s="5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</row>
  </sheetData>
  <mergeCells count="4">
    <mergeCell ref="P7:S7"/>
    <mergeCell ref="L7:O7"/>
    <mergeCell ref="H7:K7"/>
    <mergeCell ref="D7:G7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Nutzwerte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Studium</dc:creator>
  <cp:lastModifiedBy>Studium</cp:lastModifiedBy>
  <dcterms:created xsi:type="dcterms:W3CDTF">2022-02-25T08:21:45Z</dcterms:created>
  <dcterms:modified xsi:type="dcterms:W3CDTF">2022-02-25T15:53:21Z</dcterms:modified>
</cp:coreProperties>
</file>