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ium\Desktop\Studium\Bachelorarbeit\dokumente\"/>
    </mc:Choice>
  </mc:AlternateContent>
  <xr:revisionPtr revIDLastSave="0" documentId="13_ncr:1_{5A8E82B4-701D-44E5-9CEC-1A5C4BFC5E8D}" xr6:coauthVersionLast="47" xr6:coauthVersionMax="47" xr10:uidLastSave="{00000000-0000-0000-0000-000000000000}"/>
  <bookViews>
    <workbookView xWindow="41985" yWindow="3870" windowWidth="18525" windowHeight="2430" activeTab="2" xr2:uid="{8B60DF3A-B902-47F7-A8C2-51EF1BE73E98}"/>
  </bookViews>
  <sheets>
    <sheet name="Tabelle1" sheetId="1" r:id="rId1"/>
    <sheet name="Nutzwerte" sheetId="2" r:id="rId2"/>
    <sheet name="Nutzwerte neu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9" i="3" l="1"/>
  <c r="Z11" i="3"/>
  <c r="Z10" i="3"/>
  <c r="D5" i="3"/>
  <c r="D13" i="3" s="1"/>
  <c r="D6" i="3"/>
  <c r="O64" i="3"/>
  <c r="S64" i="3" s="1"/>
  <c r="O51" i="3"/>
  <c r="S51" i="3" s="1"/>
  <c r="O37" i="3"/>
  <c r="S37" i="3" s="1"/>
  <c r="O38" i="3"/>
  <c r="S38" i="3" s="1"/>
  <c r="O25" i="3"/>
  <c r="Q12" i="3"/>
  <c r="P12" i="3"/>
  <c r="O12" i="3"/>
  <c r="R64" i="3"/>
  <c r="V64" i="3" s="1"/>
  <c r="Q64" i="3"/>
  <c r="U64" i="3" s="1"/>
  <c r="P64" i="3"/>
  <c r="T64" i="3" s="1"/>
  <c r="R63" i="3"/>
  <c r="V63" i="3" s="1"/>
  <c r="Q63" i="3"/>
  <c r="U63" i="3" s="1"/>
  <c r="P63" i="3"/>
  <c r="T63" i="3" s="1"/>
  <c r="O63" i="3"/>
  <c r="S63" i="3" s="1"/>
  <c r="R62" i="3"/>
  <c r="V62" i="3" s="1"/>
  <c r="Q62" i="3"/>
  <c r="U62" i="3" s="1"/>
  <c r="P62" i="3"/>
  <c r="T62" i="3" s="1"/>
  <c r="O62" i="3"/>
  <c r="S62" i="3" s="1"/>
  <c r="R61" i="3"/>
  <c r="V61" i="3" s="1"/>
  <c r="Q61" i="3"/>
  <c r="U61" i="3" s="1"/>
  <c r="P61" i="3"/>
  <c r="T61" i="3" s="1"/>
  <c r="O61" i="3"/>
  <c r="S61" i="3" s="1"/>
  <c r="R60" i="3"/>
  <c r="V60" i="3" s="1"/>
  <c r="Q60" i="3"/>
  <c r="U60" i="3" s="1"/>
  <c r="P60" i="3"/>
  <c r="T60" i="3" s="1"/>
  <c r="O60" i="3"/>
  <c r="S60" i="3" s="1"/>
  <c r="R59" i="3"/>
  <c r="V59" i="3" s="1"/>
  <c r="Q59" i="3"/>
  <c r="U59" i="3" s="1"/>
  <c r="P59" i="3"/>
  <c r="T59" i="3" s="1"/>
  <c r="O59" i="3"/>
  <c r="S59" i="3" s="1"/>
  <c r="R58" i="3"/>
  <c r="V58" i="3" s="1"/>
  <c r="Q58" i="3"/>
  <c r="U58" i="3" s="1"/>
  <c r="P58" i="3"/>
  <c r="T58" i="3" s="1"/>
  <c r="O58" i="3"/>
  <c r="S58" i="3" s="1"/>
  <c r="N57" i="3"/>
  <c r="R57" i="3" s="1"/>
  <c r="V57" i="3" s="1"/>
  <c r="V65" i="3" s="1"/>
  <c r="M57" i="3"/>
  <c r="Q57" i="3" s="1"/>
  <c r="U57" i="3" s="1"/>
  <c r="L57" i="3"/>
  <c r="P57" i="3" s="1"/>
  <c r="T57" i="3" s="1"/>
  <c r="K57" i="3"/>
  <c r="O57" i="3" s="1"/>
  <c r="S57" i="3" s="1"/>
  <c r="R51" i="3"/>
  <c r="V51" i="3" s="1"/>
  <c r="Q51" i="3"/>
  <c r="U51" i="3" s="1"/>
  <c r="P51" i="3"/>
  <c r="T51" i="3" s="1"/>
  <c r="R50" i="3"/>
  <c r="V50" i="3" s="1"/>
  <c r="Q50" i="3"/>
  <c r="U50" i="3" s="1"/>
  <c r="P50" i="3"/>
  <c r="T50" i="3" s="1"/>
  <c r="O50" i="3"/>
  <c r="S50" i="3" s="1"/>
  <c r="R49" i="3"/>
  <c r="V49" i="3" s="1"/>
  <c r="Q49" i="3"/>
  <c r="U49" i="3" s="1"/>
  <c r="P49" i="3"/>
  <c r="T49" i="3" s="1"/>
  <c r="O49" i="3"/>
  <c r="S49" i="3" s="1"/>
  <c r="R48" i="3"/>
  <c r="V48" i="3" s="1"/>
  <c r="Q48" i="3"/>
  <c r="U48" i="3" s="1"/>
  <c r="P48" i="3"/>
  <c r="T48" i="3" s="1"/>
  <c r="O48" i="3"/>
  <c r="S48" i="3" s="1"/>
  <c r="R47" i="3"/>
  <c r="V47" i="3" s="1"/>
  <c r="Q47" i="3"/>
  <c r="U47" i="3" s="1"/>
  <c r="P47" i="3"/>
  <c r="T47" i="3" s="1"/>
  <c r="O47" i="3"/>
  <c r="S47" i="3" s="1"/>
  <c r="R46" i="3"/>
  <c r="V46" i="3" s="1"/>
  <c r="Q46" i="3"/>
  <c r="U46" i="3" s="1"/>
  <c r="P46" i="3"/>
  <c r="T46" i="3" s="1"/>
  <c r="O46" i="3"/>
  <c r="S46" i="3" s="1"/>
  <c r="R45" i="3"/>
  <c r="V45" i="3" s="1"/>
  <c r="Q45" i="3"/>
  <c r="U45" i="3" s="1"/>
  <c r="P45" i="3"/>
  <c r="T45" i="3" s="1"/>
  <c r="O45" i="3"/>
  <c r="S45" i="3" s="1"/>
  <c r="N44" i="3"/>
  <c r="R44" i="3" s="1"/>
  <c r="V44" i="3" s="1"/>
  <c r="M44" i="3"/>
  <c r="Q44" i="3" s="1"/>
  <c r="U44" i="3" s="1"/>
  <c r="L44" i="3"/>
  <c r="P44" i="3" s="1"/>
  <c r="T44" i="3" s="1"/>
  <c r="K44" i="3"/>
  <c r="O44" i="3" s="1"/>
  <c r="S44" i="3" s="1"/>
  <c r="R38" i="3"/>
  <c r="V38" i="3" s="1"/>
  <c r="Q38" i="3"/>
  <c r="U38" i="3" s="1"/>
  <c r="P38" i="3"/>
  <c r="T38" i="3" s="1"/>
  <c r="R37" i="3"/>
  <c r="V37" i="3" s="1"/>
  <c r="Q37" i="3"/>
  <c r="U37" i="3" s="1"/>
  <c r="P37" i="3"/>
  <c r="T37" i="3" s="1"/>
  <c r="R36" i="3"/>
  <c r="V36" i="3" s="1"/>
  <c r="Q36" i="3"/>
  <c r="U36" i="3" s="1"/>
  <c r="P36" i="3"/>
  <c r="T36" i="3" s="1"/>
  <c r="O36" i="3"/>
  <c r="S36" i="3" s="1"/>
  <c r="R35" i="3"/>
  <c r="V35" i="3" s="1"/>
  <c r="Q35" i="3"/>
  <c r="U35" i="3" s="1"/>
  <c r="P35" i="3"/>
  <c r="T35" i="3" s="1"/>
  <c r="O35" i="3"/>
  <c r="S35" i="3" s="1"/>
  <c r="R34" i="3"/>
  <c r="V34" i="3" s="1"/>
  <c r="Q34" i="3"/>
  <c r="U34" i="3" s="1"/>
  <c r="P34" i="3"/>
  <c r="T34" i="3" s="1"/>
  <c r="O34" i="3"/>
  <c r="S34" i="3" s="1"/>
  <c r="R33" i="3"/>
  <c r="V33" i="3" s="1"/>
  <c r="Q33" i="3"/>
  <c r="U33" i="3" s="1"/>
  <c r="P33" i="3"/>
  <c r="T33" i="3" s="1"/>
  <c r="O33" i="3"/>
  <c r="S33" i="3" s="1"/>
  <c r="R32" i="3"/>
  <c r="V32" i="3" s="1"/>
  <c r="Q32" i="3"/>
  <c r="U32" i="3" s="1"/>
  <c r="P32" i="3"/>
  <c r="T32" i="3" s="1"/>
  <c r="O32" i="3"/>
  <c r="S32" i="3" s="1"/>
  <c r="N31" i="3"/>
  <c r="R31" i="3" s="1"/>
  <c r="V31" i="3" s="1"/>
  <c r="M31" i="3"/>
  <c r="Q31" i="3" s="1"/>
  <c r="U31" i="3" s="1"/>
  <c r="L31" i="3"/>
  <c r="P31" i="3" s="1"/>
  <c r="T31" i="3" s="1"/>
  <c r="K31" i="3"/>
  <c r="O31" i="3" s="1"/>
  <c r="S31" i="3" s="1"/>
  <c r="R25" i="3"/>
  <c r="V25" i="3" s="1"/>
  <c r="Q25" i="3"/>
  <c r="U25" i="3" s="1"/>
  <c r="P25" i="3"/>
  <c r="T25" i="3" s="1"/>
  <c r="S25" i="3"/>
  <c r="R24" i="3"/>
  <c r="V24" i="3" s="1"/>
  <c r="Q24" i="3"/>
  <c r="U24" i="3" s="1"/>
  <c r="P24" i="3"/>
  <c r="T24" i="3" s="1"/>
  <c r="O24" i="3"/>
  <c r="S24" i="3" s="1"/>
  <c r="R23" i="3"/>
  <c r="V23" i="3" s="1"/>
  <c r="Q23" i="3"/>
  <c r="U23" i="3" s="1"/>
  <c r="P23" i="3"/>
  <c r="T23" i="3" s="1"/>
  <c r="O23" i="3"/>
  <c r="S23" i="3" s="1"/>
  <c r="R22" i="3"/>
  <c r="V22" i="3" s="1"/>
  <c r="Q22" i="3"/>
  <c r="U22" i="3" s="1"/>
  <c r="P22" i="3"/>
  <c r="T22" i="3" s="1"/>
  <c r="O22" i="3"/>
  <c r="S22" i="3" s="1"/>
  <c r="R21" i="3"/>
  <c r="V21" i="3" s="1"/>
  <c r="Q21" i="3"/>
  <c r="U21" i="3" s="1"/>
  <c r="P21" i="3"/>
  <c r="T21" i="3" s="1"/>
  <c r="O21" i="3"/>
  <c r="S21" i="3" s="1"/>
  <c r="R20" i="3"/>
  <c r="V20" i="3" s="1"/>
  <c r="Q20" i="3"/>
  <c r="U20" i="3" s="1"/>
  <c r="P20" i="3"/>
  <c r="T20" i="3" s="1"/>
  <c r="O20" i="3"/>
  <c r="S20" i="3" s="1"/>
  <c r="R19" i="3"/>
  <c r="V19" i="3" s="1"/>
  <c r="Q19" i="3"/>
  <c r="U19" i="3" s="1"/>
  <c r="P19" i="3"/>
  <c r="T19" i="3" s="1"/>
  <c r="O19" i="3"/>
  <c r="S19" i="3" s="1"/>
  <c r="N18" i="3"/>
  <c r="R18" i="3" s="1"/>
  <c r="V18" i="3" s="1"/>
  <c r="V26" i="3" s="1"/>
  <c r="M18" i="3"/>
  <c r="Q18" i="3" s="1"/>
  <c r="U18" i="3" s="1"/>
  <c r="L18" i="3"/>
  <c r="P18" i="3" s="1"/>
  <c r="T18" i="3" s="1"/>
  <c r="T26" i="3" s="1"/>
  <c r="K18" i="3"/>
  <c r="O18" i="3" s="1"/>
  <c r="S18" i="3" s="1"/>
  <c r="S26" i="3" s="1"/>
  <c r="R13" i="2"/>
  <c r="R12" i="2"/>
  <c r="R11" i="2"/>
  <c r="R10" i="2"/>
  <c r="R9" i="2"/>
  <c r="R8" i="2"/>
  <c r="R7" i="2"/>
  <c r="R5" i="2"/>
  <c r="R4" i="2"/>
  <c r="R12" i="3"/>
  <c r="R7" i="3"/>
  <c r="V7" i="3" s="1"/>
  <c r="R8" i="3"/>
  <c r="V8" i="3" s="1"/>
  <c r="R9" i="3"/>
  <c r="V9" i="3" s="1"/>
  <c r="R10" i="3"/>
  <c r="R11" i="3"/>
  <c r="V11" i="3" s="1"/>
  <c r="R6" i="3"/>
  <c r="Q7" i="3"/>
  <c r="Q8" i="3"/>
  <c r="Q9" i="3"/>
  <c r="U9" i="3" s="1"/>
  <c r="Q10" i="3"/>
  <c r="Q11" i="3"/>
  <c r="Q6" i="3"/>
  <c r="P7" i="3"/>
  <c r="T7" i="3" s="1"/>
  <c r="P8" i="3"/>
  <c r="P9" i="3"/>
  <c r="P10" i="3"/>
  <c r="P11" i="3"/>
  <c r="P6" i="3"/>
  <c r="O7" i="3"/>
  <c r="O8" i="3"/>
  <c r="O9" i="3"/>
  <c r="S9" i="3" s="1"/>
  <c r="O10" i="3"/>
  <c r="O11" i="3"/>
  <c r="O6" i="3"/>
  <c r="N5" i="3"/>
  <c r="R5" i="3" s="1"/>
  <c r="M5" i="3"/>
  <c r="Q5" i="3" s="1"/>
  <c r="L5" i="3"/>
  <c r="P5" i="3" s="1"/>
  <c r="K5" i="3"/>
  <c r="O5" i="3" s="1"/>
  <c r="H4" i="2"/>
  <c r="I4" i="2"/>
  <c r="I5" i="2"/>
  <c r="I6" i="2"/>
  <c r="I7" i="2"/>
  <c r="I8" i="2"/>
  <c r="I9" i="2"/>
  <c r="I10" i="2"/>
  <c r="I11" i="2"/>
  <c r="I12" i="2"/>
  <c r="H18" i="2"/>
  <c r="I18" i="2"/>
  <c r="J18" i="2" s="1"/>
  <c r="I19" i="2"/>
  <c r="I20" i="2"/>
  <c r="I21" i="2"/>
  <c r="I22" i="2"/>
  <c r="I23" i="2"/>
  <c r="I24" i="2"/>
  <c r="I25" i="2"/>
  <c r="I26" i="2"/>
  <c r="J26" i="2" s="1"/>
  <c r="H32" i="2"/>
  <c r="I32" i="2"/>
  <c r="I33" i="2"/>
  <c r="J33" i="2" s="1"/>
  <c r="I34" i="2"/>
  <c r="J34" i="2" s="1"/>
  <c r="I35" i="2"/>
  <c r="I36" i="2"/>
  <c r="I37" i="2"/>
  <c r="J37" i="2" s="1"/>
  <c r="I38" i="2"/>
  <c r="J38" i="2" s="1"/>
  <c r="I39" i="2"/>
  <c r="I40" i="2"/>
  <c r="H46" i="2"/>
  <c r="I46" i="2"/>
  <c r="I47" i="2"/>
  <c r="I48" i="2"/>
  <c r="I49" i="2"/>
  <c r="I50" i="2"/>
  <c r="I51" i="2"/>
  <c r="I52" i="2"/>
  <c r="I53" i="2"/>
  <c r="I54" i="2"/>
  <c r="H60" i="2"/>
  <c r="I60" i="2"/>
  <c r="I61" i="2"/>
  <c r="J61" i="2" s="1"/>
  <c r="I62" i="2"/>
  <c r="J62" i="2" s="1"/>
  <c r="I63" i="2"/>
  <c r="I64" i="2"/>
  <c r="I65" i="2"/>
  <c r="J65" i="2" s="1"/>
  <c r="I66" i="2"/>
  <c r="J66" i="2" s="1"/>
  <c r="I67" i="2"/>
  <c r="I68" i="2"/>
  <c r="D65" i="3"/>
  <c r="D52" i="3"/>
  <c r="D39" i="3"/>
  <c r="D26" i="3"/>
  <c r="U12" i="3"/>
  <c r="V10" i="3"/>
  <c r="D55" i="2"/>
  <c r="U54" i="2"/>
  <c r="V54" i="2" s="1"/>
  <c r="Q54" i="2"/>
  <c r="R54" i="2" s="1"/>
  <c r="M54" i="2"/>
  <c r="N54" i="2" s="1"/>
  <c r="J54" i="2"/>
  <c r="U53" i="2"/>
  <c r="V53" i="2" s="1"/>
  <c r="Q53" i="2"/>
  <c r="R53" i="2" s="1"/>
  <c r="M53" i="2"/>
  <c r="N53" i="2" s="1"/>
  <c r="J53" i="2"/>
  <c r="U52" i="2"/>
  <c r="V52" i="2" s="1"/>
  <c r="Q52" i="2"/>
  <c r="R52" i="2" s="1"/>
  <c r="M52" i="2"/>
  <c r="N52" i="2" s="1"/>
  <c r="J52" i="2"/>
  <c r="U51" i="2"/>
  <c r="V51" i="2" s="1"/>
  <c r="Q51" i="2"/>
  <c r="R51" i="2" s="1"/>
  <c r="M51" i="2"/>
  <c r="N51" i="2" s="1"/>
  <c r="J51" i="2"/>
  <c r="U50" i="2"/>
  <c r="V50" i="2" s="1"/>
  <c r="Q50" i="2"/>
  <c r="R50" i="2" s="1"/>
  <c r="M50" i="2"/>
  <c r="N50" i="2" s="1"/>
  <c r="J50" i="2"/>
  <c r="U49" i="2"/>
  <c r="V49" i="2" s="1"/>
  <c r="Q49" i="2"/>
  <c r="R49" i="2" s="1"/>
  <c r="M49" i="2"/>
  <c r="N49" i="2" s="1"/>
  <c r="J49" i="2"/>
  <c r="U48" i="2"/>
  <c r="V48" i="2" s="1"/>
  <c r="Q48" i="2"/>
  <c r="R48" i="2" s="1"/>
  <c r="M48" i="2"/>
  <c r="N48" i="2" s="1"/>
  <c r="J48" i="2"/>
  <c r="U47" i="2"/>
  <c r="V47" i="2" s="1"/>
  <c r="Q47" i="2"/>
  <c r="R47" i="2" s="1"/>
  <c r="M47" i="2"/>
  <c r="N47" i="2" s="1"/>
  <c r="J47" i="2"/>
  <c r="T46" i="2"/>
  <c r="U46" i="2" s="1"/>
  <c r="V46" i="2" s="1"/>
  <c r="P46" i="2"/>
  <c r="Q46" i="2" s="1"/>
  <c r="R46" i="2" s="1"/>
  <c r="L46" i="2"/>
  <c r="M46" i="2" s="1"/>
  <c r="N46" i="2" s="1"/>
  <c r="J46" i="2"/>
  <c r="D4" i="2"/>
  <c r="D5" i="2"/>
  <c r="D6" i="2"/>
  <c r="D7" i="2"/>
  <c r="D8" i="2"/>
  <c r="D9" i="2"/>
  <c r="D10" i="2"/>
  <c r="D11" i="2"/>
  <c r="D12" i="2"/>
  <c r="U12" i="2"/>
  <c r="Q12" i="2"/>
  <c r="M12" i="2"/>
  <c r="U11" i="2"/>
  <c r="Q11" i="2"/>
  <c r="M11" i="2"/>
  <c r="U10" i="2"/>
  <c r="Q10" i="2"/>
  <c r="M10" i="2"/>
  <c r="U9" i="2"/>
  <c r="Q9" i="2"/>
  <c r="M9" i="2"/>
  <c r="U8" i="2"/>
  <c r="Q8" i="2"/>
  <c r="M8" i="2"/>
  <c r="U7" i="2"/>
  <c r="Q7" i="2"/>
  <c r="M7" i="2"/>
  <c r="U6" i="2"/>
  <c r="Q6" i="2"/>
  <c r="M6" i="2"/>
  <c r="U5" i="2"/>
  <c r="Q5" i="2"/>
  <c r="M5" i="2"/>
  <c r="T4" i="2"/>
  <c r="U4" i="2" s="1"/>
  <c r="P4" i="2"/>
  <c r="Q4" i="2" s="1"/>
  <c r="L4" i="2"/>
  <c r="M4" i="2" s="1"/>
  <c r="D69" i="2"/>
  <c r="U68" i="2"/>
  <c r="V68" i="2" s="1"/>
  <c r="Q68" i="2"/>
  <c r="R68" i="2" s="1"/>
  <c r="M68" i="2"/>
  <c r="N68" i="2" s="1"/>
  <c r="J68" i="2"/>
  <c r="U67" i="2"/>
  <c r="V67" i="2" s="1"/>
  <c r="Q67" i="2"/>
  <c r="R67" i="2" s="1"/>
  <c r="M67" i="2"/>
  <c r="N67" i="2" s="1"/>
  <c r="J67" i="2"/>
  <c r="U66" i="2"/>
  <c r="V66" i="2" s="1"/>
  <c r="Q66" i="2"/>
  <c r="R66" i="2" s="1"/>
  <c r="M66" i="2"/>
  <c r="N66" i="2" s="1"/>
  <c r="U65" i="2"/>
  <c r="V65" i="2" s="1"/>
  <c r="Q65" i="2"/>
  <c r="R65" i="2" s="1"/>
  <c r="M65" i="2"/>
  <c r="N65" i="2" s="1"/>
  <c r="U64" i="2"/>
  <c r="V64" i="2" s="1"/>
  <c r="Q64" i="2"/>
  <c r="R64" i="2" s="1"/>
  <c r="M64" i="2"/>
  <c r="N64" i="2" s="1"/>
  <c r="J64" i="2"/>
  <c r="U63" i="2"/>
  <c r="V63" i="2" s="1"/>
  <c r="Q63" i="2"/>
  <c r="R63" i="2" s="1"/>
  <c r="M63" i="2"/>
  <c r="N63" i="2" s="1"/>
  <c r="J63" i="2"/>
  <c r="U62" i="2"/>
  <c r="V62" i="2" s="1"/>
  <c r="Q62" i="2"/>
  <c r="R62" i="2" s="1"/>
  <c r="M62" i="2"/>
  <c r="N62" i="2" s="1"/>
  <c r="U61" i="2"/>
  <c r="V61" i="2" s="1"/>
  <c r="Q61" i="2"/>
  <c r="R61" i="2" s="1"/>
  <c r="M61" i="2"/>
  <c r="N61" i="2" s="1"/>
  <c r="T60" i="2"/>
  <c r="U60" i="2" s="1"/>
  <c r="V60" i="2" s="1"/>
  <c r="P60" i="2"/>
  <c r="Q60" i="2" s="1"/>
  <c r="R60" i="2" s="1"/>
  <c r="L60" i="2"/>
  <c r="M60" i="2" s="1"/>
  <c r="N60" i="2" s="1"/>
  <c r="J60" i="2"/>
  <c r="D41" i="2"/>
  <c r="U40" i="2"/>
  <c r="V40" i="2" s="1"/>
  <c r="Q40" i="2"/>
  <c r="R40" i="2" s="1"/>
  <c r="M40" i="2"/>
  <c r="N40" i="2" s="1"/>
  <c r="J40" i="2"/>
  <c r="U39" i="2"/>
  <c r="V39" i="2" s="1"/>
  <c r="Q39" i="2"/>
  <c r="R39" i="2" s="1"/>
  <c r="M39" i="2"/>
  <c r="N39" i="2" s="1"/>
  <c r="J39" i="2"/>
  <c r="U38" i="2"/>
  <c r="V38" i="2" s="1"/>
  <c r="Q38" i="2"/>
  <c r="R38" i="2" s="1"/>
  <c r="M38" i="2"/>
  <c r="N38" i="2" s="1"/>
  <c r="U37" i="2"/>
  <c r="V37" i="2" s="1"/>
  <c r="Q37" i="2"/>
  <c r="R37" i="2" s="1"/>
  <c r="M37" i="2"/>
  <c r="N37" i="2" s="1"/>
  <c r="U36" i="2"/>
  <c r="V36" i="2" s="1"/>
  <c r="Q36" i="2"/>
  <c r="R36" i="2" s="1"/>
  <c r="M36" i="2"/>
  <c r="N36" i="2" s="1"/>
  <c r="J36" i="2"/>
  <c r="U35" i="2"/>
  <c r="V35" i="2" s="1"/>
  <c r="Q35" i="2"/>
  <c r="R35" i="2" s="1"/>
  <c r="M35" i="2"/>
  <c r="N35" i="2" s="1"/>
  <c r="J35" i="2"/>
  <c r="U34" i="2"/>
  <c r="V34" i="2" s="1"/>
  <c r="Q34" i="2"/>
  <c r="R34" i="2" s="1"/>
  <c r="M34" i="2"/>
  <c r="N34" i="2" s="1"/>
  <c r="U33" i="2"/>
  <c r="V33" i="2" s="1"/>
  <c r="Q33" i="2"/>
  <c r="R33" i="2" s="1"/>
  <c r="M33" i="2"/>
  <c r="N33" i="2" s="1"/>
  <c r="T32" i="2"/>
  <c r="U32" i="2" s="1"/>
  <c r="V32" i="2" s="1"/>
  <c r="P32" i="2"/>
  <c r="Q32" i="2" s="1"/>
  <c r="R32" i="2" s="1"/>
  <c r="L32" i="2"/>
  <c r="M32" i="2" s="1"/>
  <c r="N32" i="2" s="1"/>
  <c r="J32" i="2"/>
  <c r="U26" i="2"/>
  <c r="V26" i="2" s="1"/>
  <c r="Q26" i="2"/>
  <c r="R26" i="2" s="1"/>
  <c r="M26" i="2"/>
  <c r="N26" i="2" s="1"/>
  <c r="U20" i="2"/>
  <c r="V20" i="2" s="1"/>
  <c r="U21" i="2"/>
  <c r="V21" i="2" s="1"/>
  <c r="U22" i="2"/>
  <c r="V22" i="2" s="1"/>
  <c r="U23" i="2"/>
  <c r="V23" i="2" s="1"/>
  <c r="U24" i="2"/>
  <c r="V24" i="2" s="1"/>
  <c r="U25" i="2"/>
  <c r="V25" i="2" s="1"/>
  <c r="U19" i="2"/>
  <c r="V19" i="2" s="1"/>
  <c r="Q20" i="2"/>
  <c r="R20" i="2" s="1"/>
  <c r="Q21" i="2"/>
  <c r="R21" i="2" s="1"/>
  <c r="Q22" i="2"/>
  <c r="R22" i="2" s="1"/>
  <c r="Q23" i="2"/>
  <c r="R23" i="2" s="1"/>
  <c r="Q24" i="2"/>
  <c r="R24" i="2" s="1"/>
  <c r="Q25" i="2"/>
  <c r="R25" i="2" s="1"/>
  <c r="Q19" i="2"/>
  <c r="R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19" i="2"/>
  <c r="N19" i="2" s="1"/>
  <c r="J19" i="2"/>
  <c r="J20" i="2"/>
  <c r="J21" i="2"/>
  <c r="J22" i="2"/>
  <c r="J23" i="2"/>
  <c r="J24" i="2"/>
  <c r="J25" i="2"/>
  <c r="D27" i="2"/>
  <c r="T18" i="2"/>
  <c r="U18" i="2" s="1"/>
  <c r="V18" i="2" s="1"/>
  <c r="P18" i="2"/>
  <c r="Q18" i="2" s="1"/>
  <c r="R18" i="2" s="1"/>
  <c r="L18" i="2"/>
  <c r="M18" i="2" s="1"/>
  <c r="N18" i="2" s="1"/>
  <c r="I15" i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14" i="1"/>
  <c r="H42" i="1"/>
  <c r="H43" i="1" s="1"/>
  <c r="H34" i="1"/>
  <c r="H35" i="1" s="1"/>
  <c r="H36" i="1" s="1"/>
  <c r="H37" i="1" s="1"/>
  <c r="H38" i="1" s="1"/>
  <c r="H39" i="1" s="1"/>
  <c r="H40" i="1" s="1"/>
  <c r="H41" i="1" s="1"/>
  <c r="H15" i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14" i="1"/>
  <c r="U52" i="3" l="1"/>
  <c r="U65" i="3"/>
  <c r="T39" i="3"/>
  <c r="V13" i="3"/>
  <c r="V6" i="3"/>
  <c r="Z12" i="3"/>
  <c r="U39" i="3"/>
  <c r="S8" i="3"/>
  <c r="U8" i="3"/>
  <c r="T11" i="3"/>
  <c r="V5" i="3"/>
  <c r="S5" i="3"/>
  <c r="T12" i="3"/>
  <c r="U26" i="3"/>
  <c r="T10" i="3"/>
  <c r="S52" i="3"/>
  <c r="T5" i="3"/>
  <c r="S11" i="3"/>
  <c r="S7" i="3"/>
  <c r="T9" i="3"/>
  <c r="U11" i="3"/>
  <c r="U7" i="3"/>
  <c r="U13" i="3" s="1"/>
  <c r="T65" i="3"/>
  <c r="S6" i="3"/>
  <c r="U6" i="3"/>
  <c r="V39" i="3"/>
  <c r="U5" i="3"/>
  <c r="S10" i="3"/>
  <c r="T6" i="3"/>
  <c r="T8" i="3"/>
  <c r="U10" i="3"/>
  <c r="S12" i="3"/>
  <c r="V12" i="3"/>
  <c r="V52" i="3"/>
  <c r="S65" i="3"/>
  <c r="S39" i="3"/>
  <c r="T52" i="3"/>
  <c r="Y4" i="2"/>
  <c r="Y3" i="2"/>
  <c r="Y5" i="2"/>
  <c r="J6" i="2"/>
  <c r="J11" i="2"/>
  <c r="J9" i="2"/>
  <c r="R55" i="2"/>
  <c r="J12" i="2"/>
  <c r="J8" i="2"/>
  <c r="N55" i="2"/>
  <c r="J55" i="2"/>
  <c r="V5" i="2"/>
  <c r="V55" i="2"/>
  <c r="N9" i="2"/>
  <c r="J5" i="2"/>
  <c r="N10" i="2"/>
  <c r="V10" i="2"/>
  <c r="J10" i="2"/>
  <c r="V9" i="2"/>
  <c r="R6" i="2"/>
  <c r="N5" i="2"/>
  <c r="V11" i="2"/>
  <c r="N11" i="2"/>
  <c r="V7" i="2"/>
  <c r="N7" i="2"/>
  <c r="J7" i="2"/>
  <c r="V6" i="2"/>
  <c r="N6" i="2"/>
  <c r="V8" i="2"/>
  <c r="V12" i="2"/>
  <c r="N8" i="2"/>
  <c r="N12" i="2"/>
  <c r="D13" i="2"/>
  <c r="N4" i="2"/>
  <c r="V4" i="2"/>
  <c r="J4" i="2"/>
  <c r="N69" i="2"/>
  <c r="R69" i="2"/>
  <c r="J69" i="2"/>
  <c r="V69" i="2"/>
  <c r="R41" i="2"/>
  <c r="N41" i="2"/>
  <c r="J41" i="2"/>
  <c r="V41" i="2"/>
  <c r="J27" i="2"/>
  <c r="S13" i="3" l="1"/>
  <c r="T13" i="3"/>
  <c r="Y7" i="2"/>
  <c r="J13" i="2"/>
  <c r="V13" i="2"/>
  <c r="N13" i="2"/>
  <c r="V27" i="2" l="1"/>
  <c r="N27" i="2"/>
  <c r="R27" i="2"/>
</calcChain>
</file>

<file path=xl/sharedStrings.xml><?xml version="1.0" encoding="utf-8"?>
<sst xmlns="http://schemas.openxmlformats.org/spreadsheetml/2006/main" count="766" uniqueCount="49">
  <si>
    <t>Kriterium</t>
  </si>
  <si>
    <t>Hygiene</t>
  </si>
  <si>
    <t xml:space="preserve">Anzahl Prozessschritte </t>
  </si>
  <si>
    <t>Konsequenz</t>
  </si>
  <si>
    <t>Summe</t>
  </si>
  <si>
    <t>Kehrwert</t>
  </si>
  <si>
    <t>Gewichtung</t>
  </si>
  <si>
    <t>-</t>
  </si>
  <si>
    <t>Spülbarkeit der Leitungen</t>
  </si>
  <si>
    <t>nötige Isolierung/Beheziung der Leitungen</t>
  </si>
  <si>
    <t>V2 - Erwärmung</t>
  </si>
  <si>
    <t>V3 - Verdünnung</t>
  </si>
  <si>
    <t>V4 - Kombi</t>
  </si>
  <si>
    <t>zu hoher Förderdruck</t>
  </si>
  <si>
    <t>Entscheidung für Grundverfahren</t>
  </si>
  <si>
    <t>Christoph</t>
  </si>
  <si>
    <t>Dosiergenauigkeit</t>
  </si>
  <si>
    <t>Erfüllung</t>
  </si>
  <si>
    <t>gew. Erfüllung</t>
  </si>
  <si>
    <t>V1 - ohne Vorbereitung</t>
  </si>
  <si>
    <t>Münch</t>
  </si>
  <si>
    <t>Dosierzeit verkürzt ?</t>
  </si>
  <si>
    <t>Rührer nötig ?</t>
  </si>
  <si>
    <t>Vorlagebehälter nötig ?</t>
  </si>
  <si>
    <t>Konsequenz-Min</t>
  </si>
  <si>
    <t>Konsequenz-Opt/Max.</t>
  </si>
  <si>
    <t>Roman</t>
  </si>
  <si>
    <t>Dr. Reinhardt</t>
  </si>
  <si>
    <t>Mittelwert</t>
  </si>
  <si>
    <t>Kategorie</t>
  </si>
  <si>
    <t>Invest</t>
  </si>
  <si>
    <t>Sauberkeit Anlagenteile</t>
  </si>
  <si>
    <t>Prozess</t>
  </si>
  <si>
    <t>Investition</t>
  </si>
  <si>
    <t>Prozessgestaltung</t>
  </si>
  <si>
    <t>Bewertung</t>
  </si>
  <si>
    <t>V1</t>
  </si>
  <si>
    <t>V2</t>
  </si>
  <si>
    <t>V3</t>
  </si>
  <si>
    <t>V4</t>
  </si>
  <si>
    <t>Kmin</t>
  </si>
  <si>
    <t>Kmax</t>
  </si>
  <si>
    <t>gewichtete
Erfüllung</t>
  </si>
  <si>
    <t>ohne alles</t>
  </si>
  <si>
    <t>Erwärmung</t>
  </si>
  <si>
    <t>Verdünnung</t>
  </si>
  <si>
    <t>Verdünnnung und Erwärmung</t>
  </si>
  <si>
    <t>Erfüllungsstatus</t>
  </si>
  <si>
    <t>gewichtete
Erfüllungsstatus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</si>
</sst>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7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9" fontId="0" fillId="0" borderId="0" xfId="0" applyNumberForma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0" xfId="0" applyAlignment="1">
      <alignment horizontal="center"/>
    </xf>
    <xf numFmtId="0" fontId="3" fillId="0" borderId="1" xfId="0" applyFont="1" applyBorder="1"/>
    <xf numFmtId="0" fontId="3" fillId="0" borderId="13" xfId="0" applyFont="1" applyBorder="1"/>
    <xf numFmtId="9" fontId="3" fillId="0" borderId="14" xfId="0" applyNumberFormat="1" applyFont="1" applyBorder="1"/>
    <xf numFmtId="0" fontId="3" fillId="0" borderId="14" xfId="0" applyFont="1" applyBorder="1"/>
    <xf numFmtId="9" fontId="3" fillId="0" borderId="15" xfId="0" applyNumberFormat="1" applyFont="1" applyBorder="1"/>
    <xf numFmtId="0" fontId="3" fillId="0" borderId="12" xfId="0" applyFont="1" applyBorder="1"/>
    <xf numFmtId="9" fontId="0" fillId="0" borderId="0" xfId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3" xfId="0" applyFont="1" applyBorder="1"/>
    <xf numFmtId="9" fontId="0" fillId="0" borderId="7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9" fontId="0" fillId="0" borderId="4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15" xfId="0" applyFont="1" applyBorder="1"/>
    <xf numFmtId="0" fontId="3" fillId="0" borderId="12" xfId="0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3" fillId="0" borderId="0" xfId="0" applyFont="1" applyFill="1" applyBorder="1"/>
    <xf numFmtId="9" fontId="0" fillId="0" borderId="0" xfId="1" applyFont="1"/>
    <xf numFmtId="0" fontId="4" fillId="0" borderId="10" xfId="0" applyFont="1" applyBorder="1"/>
    <xf numFmtId="0" fontId="4" fillId="0" borderId="4" xfId="0" applyFont="1" applyBorder="1"/>
    <xf numFmtId="9" fontId="4" fillId="0" borderId="4" xfId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9" fontId="4" fillId="0" borderId="0" xfId="1" applyFont="1" applyBorder="1" applyAlignment="1">
      <alignment horizontal="center"/>
    </xf>
    <xf numFmtId="9" fontId="4" fillId="0" borderId="5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9" fontId="4" fillId="0" borderId="2" xfId="1" applyFont="1" applyBorder="1" applyAlignment="1">
      <alignment horizontal="center"/>
    </xf>
    <xf numFmtId="9" fontId="4" fillId="0" borderId="3" xfId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4" fillId="0" borderId="10" xfId="0" applyFont="1" applyFill="1" applyBorder="1"/>
    <xf numFmtId="0" fontId="4" fillId="0" borderId="4" xfId="0" applyFont="1" applyFill="1" applyBorder="1"/>
    <xf numFmtId="0" fontId="4" fillId="0" borderId="1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11" xfId="0" applyFont="1" applyFill="1" applyBorder="1"/>
    <xf numFmtId="0" fontId="4" fillId="0" borderId="11" xfId="0" applyFont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9" fontId="4" fillId="0" borderId="7" xfId="1" applyFont="1" applyBorder="1" applyAlignment="1">
      <alignment horizontal="center"/>
    </xf>
    <xf numFmtId="9" fontId="4" fillId="0" borderId="8" xfId="1" applyFont="1" applyBorder="1" applyAlignment="1">
      <alignment horizontal="center"/>
    </xf>
    <xf numFmtId="0" fontId="5" fillId="0" borderId="12" xfId="0" applyFont="1" applyBorder="1"/>
    <xf numFmtId="9" fontId="5" fillId="0" borderId="12" xfId="0" applyNumberFormat="1" applyFont="1" applyBorder="1" applyAlignment="1">
      <alignment horizontal="center"/>
    </xf>
    <xf numFmtId="0" fontId="4" fillId="0" borderId="13" xfId="0" applyFont="1" applyBorder="1" applyAlignment="1"/>
    <xf numFmtId="0" fontId="4" fillId="0" borderId="15" xfId="0" applyFont="1" applyBorder="1" applyAlignment="1"/>
    <xf numFmtId="0" fontId="5" fillId="0" borderId="14" xfId="0" applyFont="1" applyBorder="1"/>
    <xf numFmtId="9" fontId="5" fillId="0" borderId="14" xfId="0" applyNumberFormat="1" applyFont="1" applyBorder="1"/>
    <xf numFmtId="9" fontId="5" fillId="0" borderId="15" xfId="0" applyNumberFormat="1" applyFont="1" applyBorder="1"/>
    <xf numFmtId="0" fontId="4" fillId="0" borderId="0" xfId="0" applyFont="1"/>
    <xf numFmtId="0" fontId="4" fillId="0" borderId="0" xfId="0" applyFont="1" applyBorder="1"/>
    <xf numFmtId="0" fontId="4" fillId="0" borderId="1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5" fillId="0" borderId="9" xfId="0" applyFont="1" applyBorder="1"/>
    <xf numFmtId="0" fontId="5" fillId="0" borderId="13" xfId="0" applyFont="1" applyBorder="1"/>
    <xf numFmtId="0" fontId="5" fillId="0" borderId="15" xfId="0" applyFont="1" applyBorder="1"/>
    <xf numFmtId="9" fontId="4" fillId="0" borderId="4" xfId="1" applyFont="1" applyFill="1" applyBorder="1" applyAlignment="1">
      <alignment horizontal="center"/>
    </xf>
    <xf numFmtId="9" fontId="4" fillId="0" borderId="6" xfId="1" applyFont="1" applyFill="1" applyBorder="1" applyAlignment="1">
      <alignment horizontal="center"/>
    </xf>
    <xf numFmtId="0" fontId="4" fillId="0" borderId="1" xfId="0" applyFont="1" applyBorder="1"/>
    <xf numFmtId="9" fontId="4" fillId="0" borderId="9" xfId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9" fontId="4" fillId="0" borderId="10" xfId="1" applyFont="1" applyBorder="1" applyAlignment="1">
      <alignment horizontal="center"/>
    </xf>
    <xf numFmtId="9" fontId="4" fillId="0" borderId="10" xfId="1" applyFont="1" applyFill="1" applyBorder="1" applyAlignment="1">
      <alignment horizontal="center"/>
    </xf>
    <xf numFmtId="0" fontId="4" fillId="0" borderId="6" xfId="0" applyFont="1" applyFill="1" applyBorder="1"/>
    <xf numFmtId="9" fontId="4" fillId="0" borderId="11" xfId="1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9" fontId="3" fillId="0" borderId="13" xfId="0" applyNumberFormat="1" applyFont="1" applyBorder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0" fillId="0" borderId="0" xfId="0" applyAlignment="1">
      <alignment horizontal="left"/>
    </xf>
    <xf numFmtId="175" fontId="4" fillId="0" borderId="4" xfId="1" applyNumberFormat="1" applyFont="1" applyBorder="1" applyAlignment="1">
      <alignment horizontal="center"/>
    </xf>
    <xf numFmtId="175" fontId="0" fillId="0" borderId="1" xfId="1" applyNumberFormat="1" applyFont="1" applyBorder="1" applyAlignment="1">
      <alignment horizontal="center"/>
    </xf>
    <xf numFmtId="175" fontId="0" fillId="0" borderId="2" xfId="1" applyNumberFormat="1" applyFont="1" applyBorder="1" applyAlignment="1">
      <alignment horizontal="center"/>
    </xf>
    <xf numFmtId="175" fontId="0" fillId="0" borderId="3" xfId="1" applyNumberFormat="1" applyFont="1" applyBorder="1" applyAlignment="1">
      <alignment horizontal="center"/>
    </xf>
    <xf numFmtId="175" fontId="0" fillId="0" borderId="4" xfId="1" applyNumberFormat="1" applyFont="1" applyBorder="1" applyAlignment="1">
      <alignment horizontal="center"/>
    </xf>
    <xf numFmtId="175" fontId="0" fillId="0" borderId="0" xfId="1" applyNumberFormat="1" applyFont="1" applyBorder="1" applyAlignment="1">
      <alignment horizontal="center"/>
    </xf>
    <xf numFmtId="175" fontId="0" fillId="0" borderId="5" xfId="1" applyNumberFormat="1" applyFont="1" applyBorder="1" applyAlignment="1">
      <alignment horizontal="center"/>
    </xf>
    <xf numFmtId="175" fontId="0" fillId="0" borderId="6" xfId="1" applyNumberFormat="1" applyFont="1" applyBorder="1" applyAlignment="1">
      <alignment horizontal="center"/>
    </xf>
    <xf numFmtId="175" fontId="0" fillId="0" borderId="7" xfId="1" applyNumberFormat="1" applyFont="1" applyBorder="1" applyAlignment="1">
      <alignment horizontal="center"/>
    </xf>
    <xf numFmtId="175" fontId="0" fillId="0" borderId="8" xfId="1" applyNumberFormat="1" applyFont="1" applyBorder="1" applyAlignment="1">
      <alignment horizontal="center"/>
    </xf>
    <xf numFmtId="175" fontId="3" fillId="0" borderId="13" xfId="0" applyNumberFormat="1" applyFont="1" applyBorder="1"/>
    <xf numFmtId="175" fontId="3" fillId="0" borderId="14" xfId="0" applyNumberFormat="1" applyFont="1" applyBorder="1"/>
    <xf numFmtId="175" fontId="3" fillId="0" borderId="15" xfId="0" applyNumberFormat="1" applyFon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Tabelle1!$H$13:$H$43</c:f>
              <c:numCache>
                <c:formatCode>m/d/yyyy</c:formatCode>
                <c:ptCount val="31"/>
                <c:pt idx="0">
                  <c:v>44508</c:v>
                </c:pt>
                <c:pt idx="1">
                  <c:v>44509</c:v>
                </c:pt>
                <c:pt idx="2">
                  <c:v>44510</c:v>
                </c:pt>
                <c:pt idx="3">
                  <c:v>44511</c:v>
                </c:pt>
                <c:pt idx="4">
                  <c:v>44512</c:v>
                </c:pt>
                <c:pt idx="5">
                  <c:v>44513</c:v>
                </c:pt>
                <c:pt idx="6">
                  <c:v>44514</c:v>
                </c:pt>
                <c:pt idx="7">
                  <c:v>44515</c:v>
                </c:pt>
                <c:pt idx="8">
                  <c:v>44516</c:v>
                </c:pt>
                <c:pt idx="9">
                  <c:v>44517</c:v>
                </c:pt>
                <c:pt idx="10">
                  <c:v>44518</c:v>
                </c:pt>
                <c:pt idx="11">
                  <c:v>44519</c:v>
                </c:pt>
                <c:pt idx="12">
                  <c:v>44520</c:v>
                </c:pt>
                <c:pt idx="13">
                  <c:v>44521</c:v>
                </c:pt>
                <c:pt idx="14">
                  <c:v>44522</c:v>
                </c:pt>
                <c:pt idx="15">
                  <c:v>44523</c:v>
                </c:pt>
                <c:pt idx="16">
                  <c:v>44524</c:v>
                </c:pt>
                <c:pt idx="17">
                  <c:v>44525</c:v>
                </c:pt>
                <c:pt idx="18">
                  <c:v>44526</c:v>
                </c:pt>
                <c:pt idx="19">
                  <c:v>44527</c:v>
                </c:pt>
                <c:pt idx="20">
                  <c:v>44528</c:v>
                </c:pt>
                <c:pt idx="21">
                  <c:v>44529</c:v>
                </c:pt>
                <c:pt idx="22">
                  <c:v>44530</c:v>
                </c:pt>
                <c:pt idx="23">
                  <c:v>44531</c:v>
                </c:pt>
                <c:pt idx="24">
                  <c:v>44532</c:v>
                </c:pt>
                <c:pt idx="25">
                  <c:v>44533</c:v>
                </c:pt>
                <c:pt idx="26">
                  <c:v>44534</c:v>
                </c:pt>
                <c:pt idx="27">
                  <c:v>44535</c:v>
                </c:pt>
                <c:pt idx="28">
                  <c:v>44536</c:v>
                </c:pt>
                <c:pt idx="29">
                  <c:v>44537</c:v>
                </c:pt>
                <c:pt idx="30">
                  <c:v>44538</c:v>
                </c:pt>
              </c:numCache>
            </c:numRef>
          </c:xVal>
          <c:yVal>
            <c:numRef>
              <c:f>Tabelle1!$J$13:$J$43</c:f>
              <c:numCache>
                <c:formatCode>General</c:formatCode>
                <c:ptCount val="31"/>
                <c:pt idx="0">
                  <c:v>150</c:v>
                </c:pt>
                <c:pt idx="3">
                  <c:v>150</c:v>
                </c:pt>
                <c:pt idx="9">
                  <c:v>125</c:v>
                </c:pt>
                <c:pt idx="3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5E-4672-AAB5-A0B44E064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82655"/>
        <c:axId val="1722731567"/>
      </c:scatterChart>
      <c:valAx>
        <c:axId val="183228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731567"/>
        <c:crosses val="autoZero"/>
        <c:crossBetween val="midCat"/>
      </c:valAx>
      <c:valAx>
        <c:axId val="172273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228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Gewichtung der Kategorien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Nutzwerte!$X$3:$X$5</c:f>
              <c:strCache>
                <c:ptCount val="3"/>
                <c:pt idx="0">
                  <c:v>Prozessgestaltung</c:v>
                </c:pt>
                <c:pt idx="1">
                  <c:v>Hygiene</c:v>
                </c:pt>
                <c:pt idx="2">
                  <c:v>Investition</c:v>
                </c:pt>
              </c:strCache>
            </c:strRef>
          </c:cat>
          <c:val>
            <c:numRef>
              <c:f>Nutzwerte!$Y$3:$Y$5</c:f>
              <c:numCache>
                <c:formatCode>0%</c:formatCode>
                <c:ptCount val="3"/>
                <c:pt idx="0">
                  <c:v>0.3666666666666667</c:v>
                </c:pt>
                <c:pt idx="1">
                  <c:v>0.35</c:v>
                </c:pt>
                <c:pt idx="2">
                  <c:v>0.28333333333333333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D-4FA5-AC52-C7AFCAA2B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152400</xdr:colOff>
      <xdr:row>20</xdr:row>
      <xdr:rowOff>166687</xdr:rowOff>
    </xdr:from>
    <xdr:to>
      <xdr:col>24</xdr:col>
      <xdr:colOff>152400</xdr:colOff>
      <xdr:row>35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A241FC-92FB-4563-877C-9407AEBE3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9525</xdr:colOff>
      <xdr:row>1</xdr:row>
      <xdr:rowOff>185737</xdr:rowOff>
    </xdr:from>
    <xdr:to>
      <xdr:col>32</xdr:col>
      <xdr:colOff>9525</xdr:colOff>
      <xdr:row>16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AAF560D-8AED-468E-9F7E-348FC7C13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3849-4440-40D0-82DE-F49077B46BF1}">
  <dimension ref="H13:J43"/>
  <sheetViews>
    <sheetView topLeftCell="H1" workbookViewId="0">
      <selection activeCell="AF34" sqref="AF34"/>
    </sheetView>
  </sheetViews>
  <sheetFormatPr baseColWidth="10" defaultRowHeight="15" x14ac:dyDescent="0.25"/>
  <sheetData>
    <row r="13" spans="8:10" x14ac:dyDescent="0.25">
      <c r="H13" s="2">
        <v>44508</v>
      </c>
      <c r="I13" s="3">
        <v>0</v>
      </c>
      <c r="J13">
        <v>150</v>
      </c>
    </row>
    <row r="14" spans="8:10" x14ac:dyDescent="0.25">
      <c r="H14" s="1">
        <f>H13+1</f>
        <v>44509</v>
      </c>
      <c r="I14">
        <f>I13+1</f>
        <v>1</v>
      </c>
    </row>
    <row r="15" spans="8:10" x14ac:dyDescent="0.25">
      <c r="H15" s="1">
        <f t="shared" ref="H15:H43" si="0">H14+1</f>
        <v>44510</v>
      </c>
      <c r="I15">
        <f t="shared" ref="I15:I43" si="1">I14+1</f>
        <v>2</v>
      </c>
    </row>
    <row r="16" spans="8:10" x14ac:dyDescent="0.25">
      <c r="H16" s="2">
        <f t="shared" si="0"/>
        <v>44511</v>
      </c>
      <c r="I16" s="3">
        <f t="shared" si="1"/>
        <v>3</v>
      </c>
      <c r="J16">
        <v>150</v>
      </c>
    </row>
    <row r="17" spans="8:10" x14ac:dyDescent="0.25">
      <c r="H17" s="1">
        <f t="shared" si="0"/>
        <v>44512</v>
      </c>
      <c r="I17">
        <f t="shared" si="1"/>
        <v>4</v>
      </c>
    </row>
    <row r="18" spans="8:10" x14ac:dyDescent="0.25">
      <c r="H18" s="1">
        <f t="shared" si="0"/>
        <v>44513</v>
      </c>
      <c r="I18">
        <f t="shared" si="1"/>
        <v>5</v>
      </c>
    </row>
    <row r="19" spans="8:10" x14ac:dyDescent="0.25">
      <c r="H19" s="1">
        <f t="shared" si="0"/>
        <v>44514</v>
      </c>
      <c r="I19">
        <f t="shared" si="1"/>
        <v>6</v>
      </c>
    </row>
    <row r="20" spans="8:10" x14ac:dyDescent="0.25">
      <c r="H20" s="1">
        <f t="shared" si="0"/>
        <v>44515</v>
      </c>
      <c r="I20">
        <f t="shared" si="1"/>
        <v>7</v>
      </c>
    </row>
    <row r="21" spans="8:10" x14ac:dyDescent="0.25">
      <c r="H21" s="1">
        <f t="shared" si="0"/>
        <v>44516</v>
      </c>
      <c r="I21">
        <f t="shared" si="1"/>
        <v>8</v>
      </c>
    </row>
    <row r="22" spans="8:10" x14ac:dyDescent="0.25">
      <c r="H22" s="2">
        <f t="shared" si="0"/>
        <v>44517</v>
      </c>
      <c r="I22" s="3">
        <f t="shared" si="1"/>
        <v>9</v>
      </c>
      <c r="J22">
        <v>125</v>
      </c>
    </row>
    <row r="23" spans="8:10" x14ac:dyDescent="0.25">
      <c r="H23" s="1">
        <f t="shared" si="0"/>
        <v>44518</v>
      </c>
      <c r="I23">
        <f t="shared" si="1"/>
        <v>10</v>
      </c>
    </row>
    <row r="24" spans="8:10" x14ac:dyDescent="0.25">
      <c r="H24" s="1">
        <f t="shared" si="0"/>
        <v>44519</v>
      </c>
      <c r="I24">
        <f t="shared" si="1"/>
        <v>11</v>
      </c>
    </row>
    <row r="25" spans="8:10" x14ac:dyDescent="0.25">
      <c r="H25" s="1">
        <f t="shared" si="0"/>
        <v>44520</v>
      </c>
      <c r="I25">
        <f t="shared" si="1"/>
        <v>12</v>
      </c>
    </row>
    <row r="26" spans="8:10" x14ac:dyDescent="0.25">
      <c r="H26" s="1">
        <f t="shared" si="0"/>
        <v>44521</v>
      </c>
      <c r="I26">
        <f t="shared" si="1"/>
        <v>13</v>
      </c>
    </row>
    <row r="27" spans="8:10" x14ac:dyDescent="0.25">
      <c r="H27" s="1">
        <f t="shared" si="0"/>
        <v>44522</v>
      </c>
      <c r="I27">
        <f t="shared" si="1"/>
        <v>14</v>
      </c>
    </row>
    <row r="28" spans="8:10" x14ac:dyDescent="0.25">
      <c r="H28" s="1">
        <f t="shared" si="0"/>
        <v>44523</v>
      </c>
      <c r="I28">
        <f t="shared" si="1"/>
        <v>15</v>
      </c>
    </row>
    <row r="29" spans="8:10" x14ac:dyDescent="0.25">
      <c r="H29" s="1">
        <f t="shared" si="0"/>
        <v>44524</v>
      </c>
      <c r="I29">
        <f t="shared" si="1"/>
        <v>16</v>
      </c>
    </row>
    <row r="30" spans="8:10" x14ac:dyDescent="0.25">
      <c r="H30" s="1">
        <f t="shared" si="0"/>
        <v>44525</v>
      </c>
      <c r="I30">
        <f t="shared" si="1"/>
        <v>17</v>
      </c>
    </row>
    <row r="31" spans="8:10" x14ac:dyDescent="0.25">
      <c r="H31" s="1">
        <f t="shared" si="0"/>
        <v>44526</v>
      </c>
      <c r="I31">
        <f t="shared" si="1"/>
        <v>18</v>
      </c>
    </row>
    <row r="32" spans="8:10" x14ac:dyDescent="0.25">
      <c r="H32" s="1">
        <f t="shared" si="0"/>
        <v>44527</v>
      </c>
      <c r="I32">
        <f t="shared" si="1"/>
        <v>19</v>
      </c>
    </row>
    <row r="33" spans="8:10" x14ac:dyDescent="0.25">
      <c r="H33" s="1">
        <f t="shared" si="0"/>
        <v>44528</v>
      </c>
      <c r="I33">
        <f t="shared" si="1"/>
        <v>20</v>
      </c>
    </row>
    <row r="34" spans="8:10" x14ac:dyDescent="0.25">
      <c r="H34" s="1">
        <f>H33+1</f>
        <v>44529</v>
      </c>
      <c r="I34">
        <f t="shared" si="1"/>
        <v>21</v>
      </c>
    </row>
    <row r="35" spans="8:10" x14ac:dyDescent="0.25">
      <c r="H35" s="1">
        <f t="shared" si="0"/>
        <v>44530</v>
      </c>
      <c r="I35">
        <f t="shared" si="1"/>
        <v>22</v>
      </c>
    </row>
    <row r="36" spans="8:10" x14ac:dyDescent="0.25">
      <c r="H36" s="1">
        <f t="shared" si="0"/>
        <v>44531</v>
      </c>
      <c r="I36">
        <f t="shared" si="1"/>
        <v>23</v>
      </c>
    </row>
    <row r="37" spans="8:10" x14ac:dyDescent="0.25">
      <c r="H37" s="1">
        <f t="shared" si="0"/>
        <v>44532</v>
      </c>
      <c r="I37">
        <f t="shared" si="1"/>
        <v>24</v>
      </c>
    </row>
    <row r="38" spans="8:10" x14ac:dyDescent="0.25">
      <c r="H38" s="1">
        <f t="shared" si="0"/>
        <v>44533</v>
      </c>
      <c r="I38">
        <f t="shared" si="1"/>
        <v>25</v>
      </c>
    </row>
    <row r="39" spans="8:10" x14ac:dyDescent="0.25">
      <c r="H39" s="1">
        <f t="shared" si="0"/>
        <v>44534</v>
      </c>
      <c r="I39">
        <f t="shared" si="1"/>
        <v>26</v>
      </c>
    </row>
    <row r="40" spans="8:10" x14ac:dyDescent="0.25">
      <c r="H40" s="1">
        <f t="shared" si="0"/>
        <v>44535</v>
      </c>
      <c r="I40">
        <f t="shared" si="1"/>
        <v>27</v>
      </c>
    </row>
    <row r="41" spans="8:10" x14ac:dyDescent="0.25">
      <c r="H41" s="1">
        <f t="shared" si="0"/>
        <v>44536</v>
      </c>
      <c r="I41">
        <f t="shared" si="1"/>
        <v>28</v>
      </c>
    </row>
    <row r="42" spans="8:10" x14ac:dyDescent="0.25">
      <c r="H42" s="1">
        <f>H41+1</f>
        <v>44537</v>
      </c>
      <c r="I42">
        <f t="shared" si="1"/>
        <v>29</v>
      </c>
    </row>
    <row r="43" spans="8:10" x14ac:dyDescent="0.25">
      <c r="H43" s="2">
        <f t="shared" si="0"/>
        <v>44538</v>
      </c>
      <c r="I43" s="3">
        <f t="shared" si="1"/>
        <v>30</v>
      </c>
      <c r="J43">
        <v>80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426C-C049-4752-994C-A6F0DF957BCF}">
  <sheetPr>
    <pageSetUpPr fitToPage="1"/>
  </sheetPr>
  <dimension ref="B1:Y70"/>
  <sheetViews>
    <sheetView zoomScaleNormal="100" workbookViewId="0">
      <selection activeCell="R14" sqref="R14"/>
    </sheetView>
  </sheetViews>
  <sheetFormatPr baseColWidth="10" defaultRowHeight="15" x14ac:dyDescent="0.25"/>
  <cols>
    <col min="2" max="2" width="39.5703125" bestFit="1" customWidth="1"/>
    <col min="3" max="3" width="9.5703125" style="12" bestFit="1" customWidth="1"/>
    <col min="4" max="4" width="11.7109375" bestFit="1" customWidth="1"/>
    <col min="5" max="5" width="16.28515625" bestFit="1" customWidth="1"/>
    <col min="6" max="6" width="21.42578125" bestFit="1" customWidth="1"/>
    <col min="7" max="7" width="22" bestFit="1" customWidth="1"/>
    <col min="8" max="8" width="9.28515625" bestFit="1" customWidth="1"/>
    <col min="9" max="9" width="9" bestFit="1" customWidth="1"/>
    <col min="10" max="10" width="13.7109375" bestFit="1" customWidth="1"/>
    <col min="11" max="11" width="14.85546875" bestFit="1" customWidth="1"/>
    <col min="12" max="12" width="9.28515625" bestFit="1" customWidth="1"/>
    <col min="13" max="13" width="9" bestFit="1" customWidth="1"/>
    <col min="14" max="14" width="13.7109375" bestFit="1" customWidth="1"/>
    <col min="15" max="15" width="15.85546875" bestFit="1" customWidth="1"/>
    <col min="16" max="16" width="9.28515625" bestFit="1" customWidth="1"/>
    <col min="17" max="17" width="9" bestFit="1" customWidth="1"/>
    <col min="18" max="18" width="13.7109375" bestFit="1" customWidth="1"/>
    <col min="19" max="19" width="11.85546875" bestFit="1" customWidth="1"/>
    <col min="20" max="20" width="9.28515625" bestFit="1" customWidth="1"/>
    <col min="21" max="21" width="9" bestFit="1" customWidth="1"/>
    <col min="22" max="22" width="13.7109375" bestFit="1" customWidth="1"/>
    <col min="24" max="24" width="17.140625" bestFit="1" customWidth="1"/>
    <col min="25" max="25" width="16.42578125" bestFit="1" customWidth="1"/>
  </cols>
  <sheetData>
    <row r="1" spans="2:25" ht="15.75" thickBot="1" x14ac:dyDescent="0.3">
      <c r="B1" t="s">
        <v>14</v>
      </c>
    </row>
    <row r="2" spans="2:25" ht="15.75" thickBot="1" x14ac:dyDescent="0.3">
      <c r="B2" t="s">
        <v>28</v>
      </c>
      <c r="F2" s="7"/>
      <c r="G2" s="9" t="s">
        <v>19</v>
      </c>
      <c r="H2" s="10"/>
      <c r="I2" s="10"/>
      <c r="J2" s="11"/>
      <c r="K2" s="9" t="s">
        <v>10</v>
      </c>
      <c r="L2" s="10"/>
      <c r="M2" s="10"/>
      <c r="N2" s="11"/>
      <c r="O2" s="9" t="s">
        <v>11</v>
      </c>
      <c r="P2" s="10"/>
      <c r="Q2" s="10"/>
      <c r="R2" s="11"/>
      <c r="S2" s="9" t="s">
        <v>12</v>
      </c>
      <c r="T2" s="10"/>
      <c r="U2" s="10"/>
      <c r="V2" s="11"/>
      <c r="X2" s="37" t="s">
        <v>29</v>
      </c>
    </row>
    <row r="3" spans="2:25" ht="15.75" thickBot="1" x14ac:dyDescent="0.3">
      <c r="B3" s="18" t="s">
        <v>0</v>
      </c>
      <c r="C3" s="33" t="s">
        <v>29</v>
      </c>
      <c r="D3" s="16" t="s">
        <v>6</v>
      </c>
      <c r="E3" s="18" t="s">
        <v>24</v>
      </c>
      <c r="F3" s="18" t="s">
        <v>25</v>
      </c>
      <c r="G3" s="14" t="s">
        <v>3</v>
      </c>
      <c r="H3" s="16" t="s">
        <v>5</v>
      </c>
      <c r="I3" s="16" t="s">
        <v>17</v>
      </c>
      <c r="J3" s="32" t="s">
        <v>18</v>
      </c>
      <c r="K3" s="14" t="s">
        <v>3</v>
      </c>
      <c r="L3" s="16" t="s">
        <v>5</v>
      </c>
      <c r="M3" s="16" t="s">
        <v>17</v>
      </c>
      <c r="N3" s="32" t="s">
        <v>18</v>
      </c>
      <c r="O3" s="14" t="s">
        <v>3</v>
      </c>
      <c r="P3" s="16" t="s">
        <v>5</v>
      </c>
      <c r="Q3" s="16" t="s">
        <v>17</v>
      </c>
      <c r="R3" s="32" t="s">
        <v>18</v>
      </c>
      <c r="S3" s="14" t="s">
        <v>3</v>
      </c>
      <c r="T3" s="16" t="s">
        <v>5</v>
      </c>
      <c r="U3" s="16" t="s">
        <v>17</v>
      </c>
      <c r="V3" s="32" t="s">
        <v>18</v>
      </c>
      <c r="X3" t="s">
        <v>34</v>
      </c>
      <c r="Y3" s="38">
        <f>D4+D8+D12</f>
        <v>0.3666666666666667</v>
      </c>
    </row>
    <row r="4" spans="2:25" x14ac:dyDescent="0.25">
      <c r="B4" s="39" t="s">
        <v>2</v>
      </c>
      <c r="C4" s="43" t="s">
        <v>32</v>
      </c>
      <c r="D4" s="41">
        <f>AVERAGE(D18,D32,D46,D60)</f>
        <v>0.13333333333333333</v>
      </c>
      <c r="E4" s="42">
        <v>0</v>
      </c>
      <c r="F4" s="42">
        <v>1</v>
      </c>
      <c r="G4" s="43">
        <v>1</v>
      </c>
      <c r="H4" s="44">
        <f>1/G4</f>
        <v>1</v>
      </c>
      <c r="I4" s="45">
        <f>G4/F4</f>
        <v>1</v>
      </c>
      <c r="J4" s="46">
        <f>I4*D4</f>
        <v>0.13333333333333333</v>
      </c>
      <c r="K4" s="43">
        <v>2</v>
      </c>
      <c r="L4" s="44">
        <f>1/K4</f>
        <v>0.5</v>
      </c>
      <c r="M4" s="45">
        <f>L4/F4</f>
        <v>0.5</v>
      </c>
      <c r="N4" s="46">
        <f>M4*D4</f>
        <v>6.6666666666666666E-2</v>
      </c>
      <c r="O4" s="47">
        <v>2</v>
      </c>
      <c r="P4" s="48">
        <f>1/O4</f>
        <v>0.5</v>
      </c>
      <c r="Q4" s="49">
        <f>P4/F4</f>
        <v>0.5</v>
      </c>
      <c r="R4" s="50">
        <f>Q4*D4</f>
        <v>6.6666666666666666E-2</v>
      </c>
      <c r="S4" s="47">
        <v>3</v>
      </c>
      <c r="T4" s="51">
        <f>1/S4</f>
        <v>0.33333333333333331</v>
      </c>
      <c r="U4" s="49">
        <f>T4/F4</f>
        <v>0.33333333333333331</v>
      </c>
      <c r="V4" s="50">
        <f>U4*D4</f>
        <v>4.4444444444444439E-2</v>
      </c>
      <c r="X4" t="s">
        <v>1</v>
      </c>
      <c r="Y4" s="4">
        <f>D5+D9</f>
        <v>0.35</v>
      </c>
    </row>
    <row r="5" spans="2:25" x14ac:dyDescent="0.25">
      <c r="B5" s="39" t="s">
        <v>31</v>
      </c>
      <c r="C5" s="43" t="s">
        <v>1</v>
      </c>
      <c r="D5" s="41">
        <f>AVERAGE(D19,D33,D47,D61)</f>
        <v>0.18333333333333335</v>
      </c>
      <c r="E5" s="42">
        <v>0</v>
      </c>
      <c r="F5" s="42">
        <v>2</v>
      </c>
      <c r="G5" s="43">
        <v>2</v>
      </c>
      <c r="H5" s="44" t="s">
        <v>7</v>
      </c>
      <c r="I5" s="45">
        <f>G5/F5</f>
        <v>1</v>
      </c>
      <c r="J5" s="46">
        <f>I5*D5</f>
        <v>0.18333333333333335</v>
      </c>
      <c r="K5" s="43">
        <v>1</v>
      </c>
      <c r="L5" s="44" t="s">
        <v>7</v>
      </c>
      <c r="M5" s="45">
        <f>K5/F5</f>
        <v>0.5</v>
      </c>
      <c r="N5" s="46">
        <f t="shared" ref="N5:N12" si="0">M5*D5</f>
        <v>9.1666666666666674E-2</v>
      </c>
      <c r="O5" s="43">
        <v>0</v>
      </c>
      <c r="P5" s="44" t="s">
        <v>7</v>
      </c>
      <c r="Q5" s="45">
        <f>O5/F5</f>
        <v>0</v>
      </c>
      <c r="R5" s="46">
        <f>Q5*D5</f>
        <v>0</v>
      </c>
      <c r="S5" s="43">
        <v>0</v>
      </c>
      <c r="T5" s="44" t="s">
        <v>7</v>
      </c>
      <c r="U5" s="45">
        <f>S5/F5</f>
        <v>0</v>
      </c>
      <c r="V5" s="46">
        <f t="shared" ref="V5:V12" si="1">U5*D5</f>
        <v>0</v>
      </c>
      <c r="X5" t="s">
        <v>33</v>
      </c>
      <c r="Y5" s="4">
        <f>D6+D7+D10+D11</f>
        <v>0.28333333333333333</v>
      </c>
    </row>
    <row r="6" spans="2:25" x14ac:dyDescent="0.25">
      <c r="B6" s="39" t="s">
        <v>22</v>
      </c>
      <c r="C6" s="43" t="s">
        <v>30</v>
      </c>
      <c r="D6" s="41">
        <f>AVERAGE(D20,D34,D48,D62)</f>
        <v>6.6666666666666666E-2</v>
      </c>
      <c r="E6" s="42">
        <v>0</v>
      </c>
      <c r="F6" s="42">
        <v>1</v>
      </c>
      <c r="G6" s="43">
        <v>1</v>
      </c>
      <c r="H6" s="44" t="s">
        <v>7</v>
      </c>
      <c r="I6" s="45">
        <f>G6/F6</f>
        <v>1</v>
      </c>
      <c r="J6" s="46">
        <f>I6*D6</f>
        <v>6.6666666666666666E-2</v>
      </c>
      <c r="K6" s="43">
        <v>0</v>
      </c>
      <c r="L6" s="44" t="s">
        <v>7</v>
      </c>
      <c r="M6" s="45">
        <f t="shared" ref="M6:M11" si="2">K6/F6</f>
        <v>0</v>
      </c>
      <c r="N6" s="46">
        <f t="shared" si="0"/>
        <v>0</v>
      </c>
      <c r="O6" s="43">
        <v>0</v>
      </c>
      <c r="P6" s="44" t="s">
        <v>7</v>
      </c>
      <c r="Q6" s="45">
        <f t="shared" ref="Q6:Q11" si="3">O6/F6</f>
        <v>0</v>
      </c>
      <c r="R6" s="46">
        <f t="shared" ref="R5:R12" si="4">Q6*D6</f>
        <v>0</v>
      </c>
      <c r="S6" s="43">
        <v>0</v>
      </c>
      <c r="T6" s="44" t="s">
        <v>7</v>
      </c>
      <c r="U6" s="45">
        <f t="shared" ref="U6:U11" si="5">S6/F6</f>
        <v>0</v>
      </c>
      <c r="V6" s="46">
        <f t="shared" si="1"/>
        <v>0</v>
      </c>
    </row>
    <row r="7" spans="2:25" x14ac:dyDescent="0.25">
      <c r="B7" s="39" t="s">
        <v>23</v>
      </c>
      <c r="C7" s="43" t="s">
        <v>30</v>
      </c>
      <c r="D7" s="41">
        <f>AVERAGE(D21,D35,D49,D63)</f>
        <v>6.6666666666666666E-2</v>
      </c>
      <c r="E7" s="42">
        <v>0</v>
      </c>
      <c r="F7" s="42">
        <v>4</v>
      </c>
      <c r="G7" s="43">
        <v>4</v>
      </c>
      <c r="H7" s="44" t="s">
        <v>7</v>
      </c>
      <c r="I7" s="45">
        <f>G7/F7</f>
        <v>1</v>
      </c>
      <c r="J7" s="46">
        <f>I7*D7</f>
        <v>6.6666666666666666E-2</v>
      </c>
      <c r="K7" s="43">
        <v>3</v>
      </c>
      <c r="L7" s="44" t="s">
        <v>7</v>
      </c>
      <c r="M7" s="45">
        <f t="shared" si="2"/>
        <v>0.75</v>
      </c>
      <c r="N7" s="46">
        <f t="shared" si="0"/>
        <v>0.05</v>
      </c>
      <c r="O7" s="43">
        <v>2</v>
      </c>
      <c r="P7" s="44" t="s">
        <v>7</v>
      </c>
      <c r="Q7" s="45">
        <f t="shared" si="3"/>
        <v>0.5</v>
      </c>
      <c r="R7" s="46">
        <f>Q7*D7</f>
        <v>3.3333333333333333E-2</v>
      </c>
      <c r="S7" s="43">
        <v>1</v>
      </c>
      <c r="T7" s="44" t="s">
        <v>7</v>
      </c>
      <c r="U7" s="45">
        <f t="shared" si="5"/>
        <v>0.25</v>
      </c>
      <c r="V7" s="46">
        <f t="shared" si="1"/>
        <v>1.6666666666666666E-2</v>
      </c>
      <c r="X7" t="s">
        <v>4</v>
      </c>
      <c r="Y7" s="4">
        <f>SUM(Y3:Y5)</f>
        <v>1</v>
      </c>
    </row>
    <row r="8" spans="2:25" x14ac:dyDescent="0.25">
      <c r="B8" s="52" t="s">
        <v>21</v>
      </c>
      <c r="C8" s="55" t="s">
        <v>32</v>
      </c>
      <c r="D8" s="41">
        <f>AVERAGE(D22,D36,D50,D64)</f>
        <v>9.9999999999999992E-2</v>
      </c>
      <c r="E8" s="42">
        <v>0</v>
      </c>
      <c r="F8" s="54">
        <v>1</v>
      </c>
      <c r="G8" s="55">
        <v>0</v>
      </c>
      <c r="H8" s="44" t="s">
        <v>7</v>
      </c>
      <c r="I8" s="45">
        <f>G8/F8</f>
        <v>0</v>
      </c>
      <c r="J8" s="46">
        <f>I8*D8</f>
        <v>0</v>
      </c>
      <c r="K8" s="55">
        <v>0</v>
      </c>
      <c r="L8" s="44" t="s">
        <v>7</v>
      </c>
      <c r="M8" s="45">
        <f t="shared" si="2"/>
        <v>0</v>
      </c>
      <c r="N8" s="46">
        <f t="shared" si="0"/>
        <v>0</v>
      </c>
      <c r="O8" s="55">
        <v>1</v>
      </c>
      <c r="P8" s="44" t="s">
        <v>7</v>
      </c>
      <c r="Q8" s="45">
        <f t="shared" si="3"/>
        <v>1</v>
      </c>
      <c r="R8" s="46">
        <f>Q8*D8</f>
        <v>9.9999999999999992E-2</v>
      </c>
      <c r="S8" s="55">
        <v>1</v>
      </c>
      <c r="T8" s="44" t="s">
        <v>7</v>
      </c>
      <c r="U8" s="45">
        <f t="shared" si="5"/>
        <v>1</v>
      </c>
      <c r="V8" s="46">
        <f t="shared" si="1"/>
        <v>9.9999999999999992E-2</v>
      </c>
    </row>
    <row r="9" spans="2:25" x14ac:dyDescent="0.25">
      <c r="B9" s="52" t="s">
        <v>8</v>
      </c>
      <c r="C9" s="55" t="s">
        <v>1</v>
      </c>
      <c r="D9" s="41">
        <f>AVERAGE(D23,D37,D51,D65)</f>
        <v>0.16666666666666666</v>
      </c>
      <c r="E9" s="42">
        <v>0</v>
      </c>
      <c r="F9" s="54">
        <v>2</v>
      </c>
      <c r="G9" s="55">
        <v>0</v>
      </c>
      <c r="H9" s="44" t="s">
        <v>7</v>
      </c>
      <c r="I9" s="45">
        <f>G9/F9</f>
        <v>0</v>
      </c>
      <c r="J9" s="46">
        <f>I9*D9</f>
        <v>0</v>
      </c>
      <c r="K9" s="55">
        <v>1</v>
      </c>
      <c r="L9" s="44" t="s">
        <v>7</v>
      </c>
      <c r="M9" s="45">
        <f t="shared" si="2"/>
        <v>0.5</v>
      </c>
      <c r="N9" s="46">
        <f t="shared" si="0"/>
        <v>8.3333333333333329E-2</v>
      </c>
      <c r="O9" s="55">
        <v>2</v>
      </c>
      <c r="P9" s="44" t="s">
        <v>7</v>
      </c>
      <c r="Q9" s="45">
        <f t="shared" si="3"/>
        <v>1</v>
      </c>
      <c r="R9" s="46">
        <f>Q9*D9</f>
        <v>0.16666666666666666</v>
      </c>
      <c r="S9" s="55">
        <v>2</v>
      </c>
      <c r="T9" s="44" t="s">
        <v>7</v>
      </c>
      <c r="U9" s="45">
        <f t="shared" si="5"/>
        <v>1</v>
      </c>
      <c r="V9" s="46">
        <f t="shared" si="1"/>
        <v>0.16666666666666666</v>
      </c>
    </row>
    <row r="10" spans="2:25" x14ac:dyDescent="0.25">
      <c r="B10" s="52" t="s">
        <v>9</v>
      </c>
      <c r="C10" s="43" t="s">
        <v>30</v>
      </c>
      <c r="D10" s="41">
        <f>AVERAGE(D24,D38,D52,D66)</f>
        <v>8.3333333333333329E-2</v>
      </c>
      <c r="E10" s="42">
        <v>0</v>
      </c>
      <c r="F10" s="54">
        <v>1</v>
      </c>
      <c r="G10" s="55">
        <v>1</v>
      </c>
      <c r="H10" s="44" t="s">
        <v>7</v>
      </c>
      <c r="I10" s="45">
        <f>G10/F10</f>
        <v>1</v>
      </c>
      <c r="J10" s="46">
        <f>I10*D10</f>
        <v>8.3333333333333329E-2</v>
      </c>
      <c r="K10" s="55">
        <v>0</v>
      </c>
      <c r="L10" s="44" t="s">
        <v>7</v>
      </c>
      <c r="M10" s="45">
        <f t="shared" si="2"/>
        <v>0</v>
      </c>
      <c r="N10" s="46">
        <f t="shared" si="0"/>
        <v>0</v>
      </c>
      <c r="O10" s="55">
        <v>1</v>
      </c>
      <c r="P10" s="44" t="s">
        <v>7</v>
      </c>
      <c r="Q10" s="45">
        <f t="shared" si="3"/>
        <v>1</v>
      </c>
      <c r="R10" s="46">
        <f>Q10*D10</f>
        <v>8.3333333333333329E-2</v>
      </c>
      <c r="S10" s="55">
        <v>0</v>
      </c>
      <c r="T10" s="44" t="s">
        <v>7</v>
      </c>
      <c r="U10" s="45">
        <f t="shared" si="5"/>
        <v>0</v>
      </c>
      <c r="V10" s="46">
        <f t="shared" si="1"/>
        <v>0</v>
      </c>
    </row>
    <row r="11" spans="2:25" x14ac:dyDescent="0.25">
      <c r="B11" s="52" t="s">
        <v>13</v>
      </c>
      <c r="C11" s="43" t="s">
        <v>30</v>
      </c>
      <c r="D11" s="41">
        <f>AVERAGE(D25,D39,D53,D67)</f>
        <v>6.6666666666666666E-2</v>
      </c>
      <c r="E11" s="42">
        <v>0</v>
      </c>
      <c r="F11" s="54">
        <v>2</v>
      </c>
      <c r="G11" s="55">
        <v>0</v>
      </c>
      <c r="H11" s="44" t="s">
        <v>7</v>
      </c>
      <c r="I11" s="45">
        <f>G11/F11</f>
        <v>0</v>
      </c>
      <c r="J11" s="46">
        <f>I11*D11</f>
        <v>0</v>
      </c>
      <c r="K11" s="55">
        <v>1</v>
      </c>
      <c r="L11" s="44" t="s">
        <v>7</v>
      </c>
      <c r="M11" s="45">
        <f t="shared" si="2"/>
        <v>0.5</v>
      </c>
      <c r="N11" s="46">
        <f t="shared" si="0"/>
        <v>3.3333333333333333E-2</v>
      </c>
      <c r="O11" s="55">
        <v>2</v>
      </c>
      <c r="P11" s="44" t="s">
        <v>7</v>
      </c>
      <c r="Q11" s="45">
        <f t="shared" si="3"/>
        <v>1</v>
      </c>
      <c r="R11" s="46">
        <f>Q11*D11</f>
        <v>6.6666666666666666E-2</v>
      </c>
      <c r="S11" s="55">
        <v>2</v>
      </c>
      <c r="T11" s="44" t="s">
        <v>7</v>
      </c>
      <c r="U11" s="45">
        <f t="shared" si="5"/>
        <v>1</v>
      </c>
      <c r="V11" s="46">
        <f t="shared" si="1"/>
        <v>6.6666666666666666E-2</v>
      </c>
    </row>
    <row r="12" spans="2:25" ht="15.75" thickBot="1" x14ac:dyDescent="0.3">
      <c r="B12" s="56" t="s">
        <v>16</v>
      </c>
      <c r="C12" s="43" t="s">
        <v>32</v>
      </c>
      <c r="D12" s="41">
        <f>AVERAGE(D26,D40,D54,D68)</f>
        <v>0.13333333333333333</v>
      </c>
      <c r="E12" s="57">
        <v>0</v>
      </c>
      <c r="F12" s="58">
        <v>2</v>
      </c>
      <c r="G12" s="59">
        <v>0</v>
      </c>
      <c r="H12" s="60" t="s">
        <v>7</v>
      </c>
      <c r="I12" s="61">
        <f>G12/F12</f>
        <v>0</v>
      </c>
      <c r="J12" s="62">
        <f>I12*D12</f>
        <v>0</v>
      </c>
      <c r="K12" s="59">
        <v>1</v>
      </c>
      <c r="L12" s="60" t="s">
        <v>7</v>
      </c>
      <c r="M12" s="61">
        <f>K12/F12</f>
        <v>0.5</v>
      </c>
      <c r="N12" s="62">
        <f t="shared" si="0"/>
        <v>6.6666666666666666E-2</v>
      </c>
      <c r="O12" s="59">
        <v>2</v>
      </c>
      <c r="P12" s="60" t="s">
        <v>7</v>
      </c>
      <c r="Q12" s="61">
        <f>O12/F12</f>
        <v>1</v>
      </c>
      <c r="R12" s="62">
        <f>Q12*D12</f>
        <v>0.13333333333333333</v>
      </c>
      <c r="S12" s="59">
        <v>2</v>
      </c>
      <c r="T12" s="60" t="s">
        <v>7</v>
      </c>
      <c r="U12" s="61">
        <f>S12/F12</f>
        <v>1</v>
      </c>
      <c r="V12" s="62">
        <f t="shared" si="1"/>
        <v>0.13333333333333333</v>
      </c>
    </row>
    <row r="13" spans="2:25" ht="15.75" thickBot="1" x14ac:dyDescent="0.3">
      <c r="B13" s="63" t="s">
        <v>4</v>
      </c>
      <c r="C13" s="87"/>
      <c r="D13" s="64">
        <f>SUM(D4:D12)</f>
        <v>0.99999999999999989</v>
      </c>
      <c r="E13" s="65"/>
      <c r="F13" s="66"/>
      <c r="G13" s="67"/>
      <c r="H13" s="67"/>
      <c r="I13" s="68"/>
      <c r="J13" s="68">
        <f>SUM(J4:J12)</f>
        <v>0.53333333333333333</v>
      </c>
      <c r="K13" s="67"/>
      <c r="L13" s="67"/>
      <c r="M13" s="67"/>
      <c r="N13" s="68">
        <f>SUM(N4:N12)</f>
        <v>0.39166666666666661</v>
      </c>
      <c r="O13" s="67"/>
      <c r="P13" s="67"/>
      <c r="Q13" s="67"/>
      <c r="R13" s="68">
        <f>SUM(R4:R12)</f>
        <v>0.65</v>
      </c>
      <c r="S13" s="67"/>
      <c r="T13" s="67"/>
      <c r="U13" s="67"/>
      <c r="V13" s="69">
        <f>SUM(V4:V12)</f>
        <v>0.52777777777777768</v>
      </c>
    </row>
    <row r="14" spans="2:25" x14ac:dyDescent="0.25">
      <c r="B14" s="70"/>
      <c r="C14" s="88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spans="2:25" ht="15.75" thickBot="1" x14ac:dyDescent="0.3">
      <c r="B15" s="70" t="s">
        <v>14</v>
      </c>
      <c r="C15" s="88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</row>
    <row r="16" spans="2:25" ht="15.75" thickBot="1" x14ac:dyDescent="0.3">
      <c r="B16" s="70" t="s">
        <v>20</v>
      </c>
      <c r="C16" s="88"/>
      <c r="D16" s="70"/>
      <c r="E16" s="70"/>
      <c r="F16" s="71"/>
      <c r="G16" s="72" t="s">
        <v>19</v>
      </c>
      <c r="H16" s="73"/>
      <c r="I16" s="73"/>
      <c r="J16" s="74"/>
      <c r="K16" s="72" t="s">
        <v>10</v>
      </c>
      <c r="L16" s="73"/>
      <c r="M16" s="73"/>
      <c r="N16" s="74"/>
      <c r="O16" s="72" t="s">
        <v>11</v>
      </c>
      <c r="P16" s="73"/>
      <c r="Q16" s="73"/>
      <c r="R16" s="74"/>
      <c r="S16" s="72" t="s">
        <v>12</v>
      </c>
      <c r="T16" s="73"/>
      <c r="U16" s="73"/>
      <c r="V16" s="74"/>
    </row>
    <row r="17" spans="2:22" ht="15.75" thickBot="1" x14ac:dyDescent="0.3">
      <c r="B17" s="75" t="s">
        <v>0</v>
      </c>
      <c r="C17" s="87" t="s">
        <v>29</v>
      </c>
      <c r="D17" s="76" t="s">
        <v>6</v>
      </c>
      <c r="E17" s="63" t="s">
        <v>24</v>
      </c>
      <c r="F17" s="63" t="s">
        <v>25</v>
      </c>
      <c r="G17" s="76" t="s">
        <v>3</v>
      </c>
      <c r="H17" s="67" t="s">
        <v>5</v>
      </c>
      <c r="I17" s="67" t="s">
        <v>17</v>
      </c>
      <c r="J17" s="77" t="s">
        <v>18</v>
      </c>
      <c r="K17" s="76" t="s">
        <v>3</v>
      </c>
      <c r="L17" s="67" t="s">
        <v>5</v>
      </c>
      <c r="M17" s="67" t="s">
        <v>17</v>
      </c>
      <c r="N17" s="77" t="s">
        <v>18</v>
      </c>
      <c r="O17" s="76" t="s">
        <v>3</v>
      </c>
      <c r="P17" s="67" t="s">
        <v>5</v>
      </c>
      <c r="Q17" s="67" t="s">
        <v>17</v>
      </c>
      <c r="R17" s="77" t="s">
        <v>18</v>
      </c>
      <c r="S17" s="76" t="s">
        <v>3</v>
      </c>
      <c r="T17" s="67" t="s">
        <v>5</v>
      </c>
      <c r="U17" s="67" t="s">
        <v>17</v>
      </c>
      <c r="V17" s="77" t="s">
        <v>18</v>
      </c>
    </row>
    <row r="18" spans="2:22" x14ac:dyDescent="0.25">
      <c r="B18" s="39" t="s">
        <v>2</v>
      </c>
      <c r="C18" s="43" t="s">
        <v>32</v>
      </c>
      <c r="D18" s="41">
        <v>0.1</v>
      </c>
      <c r="E18" s="42">
        <v>0</v>
      </c>
      <c r="F18" s="42">
        <v>1</v>
      </c>
      <c r="G18" s="43">
        <v>1</v>
      </c>
      <c r="H18" s="44">
        <f>1/G18</f>
        <v>1</v>
      </c>
      <c r="I18" s="45">
        <f>G18/F18</f>
        <v>1</v>
      </c>
      <c r="J18" s="46">
        <f>I18*D18</f>
        <v>0.1</v>
      </c>
      <c r="K18" s="43">
        <v>2</v>
      </c>
      <c r="L18" s="44">
        <f>1/K18</f>
        <v>0.5</v>
      </c>
      <c r="M18" s="45">
        <f>L18/F18</f>
        <v>0.5</v>
      </c>
      <c r="N18" s="46">
        <f>M18*D18</f>
        <v>0.05</v>
      </c>
      <c r="O18" s="47">
        <v>2</v>
      </c>
      <c r="P18" s="48">
        <f>1/O18</f>
        <v>0.5</v>
      </c>
      <c r="Q18" s="49">
        <f>P18/F18</f>
        <v>0.5</v>
      </c>
      <c r="R18" s="50">
        <f>Q18*D18</f>
        <v>0.05</v>
      </c>
      <c r="S18" s="47">
        <v>3</v>
      </c>
      <c r="T18" s="51">
        <f>1/S18</f>
        <v>0.33333333333333331</v>
      </c>
      <c r="U18" s="49">
        <f>T18/F18</f>
        <v>0.33333333333333331</v>
      </c>
      <c r="V18" s="50">
        <f>U18*D18</f>
        <v>3.3333333333333333E-2</v>
      </c>
    </row>
    <row r="19" spans="2:22" x14ac:dyDescent="0.25">
      <c r="B19" s="39" t="s">
        <v>31</v>
      </c>
      <c r="C19" s="43" t="s">
        <v>1</v>
      </c>
      <c r="D19" s="41">
        <v>0.1</v>
      </c>
      <c r="E19" s="42">
        <v>0</v>
      </c>
      <c r="F19" s="42">
        <v>2</v>
      </c>
      <c r="G19" s="43">
        <v>2</v>
      </c>
      <c r="H19" s="44" t="s">
        <v>7</v>
      </c>
      <c r="I19" s="45">
        <f>G19/F19</f>
        <v>1</v>
      </c>
      <c r="J19" s="46">
        <f>I19*D19</f>
        <v>0.1</v>
      </c>
      <c r="K19" s="43">
        <v>1</v>
      </c>
      <c r="L19" s="44" t="s">
        <v>7</v>
      </c>
      <c r="M19" s="45">
        <f>K19/F19</f>
        <v>0.5</v>
      </c>
      <c r="N19" s="46">
        <f t="shared" ref="N19:N26" si="6">M19*D19</f>
        <v>0.05</v>
      </c>
      <c r="O19" s="43">
        <v>0</v>
      </c>
      <c r="P19" s="44" t="s">
        <v>7</v>
      </c>
      <c r="Q19" s="45">
        <f>O19/F19</f>
        <v>0</v>
      </c>
      <c r="R19" s="46">
        <f t="shared" ref="R19:R26" si="7">Q19*D19</f>
        <v>0</v>
      </c>
      <c r="S19" s="43">
        <v>0</v>
      </c>
      <c r="T19" s="44" t="s">
        <v>7</v>
      </c>
      <c r="U19" s="45">
        <f>S19/F19</f>
        <v>0</v>
      </c>
      <c r="V19" s="46">
        <f t="shared" ref="V19:V26" si="8">U19*D19</f>
        <v>0</v>
      </c>
    </row>
    <row r="20" spans="2:22" x14ac:dyDescent="0.25">
      <c r="B20" s="39" t="s">
        <v>22</v>
      </c>
      <c r="C20" s="43" t="s">
        <v>30</v>
      </c>
      <c r="D20" s="41">
        <v>0.1</v>
      </c>
      <c r="E20" s="42">
        <v>0</v>
      </c>
      <c r="F20" s="42">
        <v>1</v>
      </c>
      <c r="G20" s="43">
        <v>1</v>
      </c>
      <c r="H20" s="44" t="s">
        <v>7</v>
      </c>
      <c r="I20" s="45">
        <f>G20/F20</f>
        <v>1</v>
      </c>
      <c r="J20" s="46">
        <f>I20*D20</f>
        <v>0.1</v>
      </c>
      <c r="K20" s="43">
        <v>0</v>
      </c>
      <c r="L20" s="44" t="s">
        <v>7</v>
      </c>
      <c r="M20" s="45">
        <f t="shared" ref="M20:M25" si="9">K20/F20</f>
        <v>0</v>
      </c>
      <c r="N20" s="46">
        <f t="shared" si="6"/>
        <v>0</v>
      </c>
      <c r="O20" s="43">
        <v>0</v>
      </c>
      <c r="P20" s="44" t="s">
        <v>7</v>
      </c>
      <c r="Q20" s="45">
        <f t="shared" ref="Q20:Q25" si="10">O20/F20</f>
        <v>0</v>
      </c>
      <c r="R20" s="46">
        <f t="shared" si="7"/>
        <v>0</v>
      </c>
      <c r="S20" s="43">
        <v>0</v>
      </c>
      <c r="T20" s="44" t="s">
        <v>7</v>
      </c>
      <c r="U20" s="45">
        <f t="shared" ref="U20:U25" si="11">S20/F20</f>
        <v>0</v>
      </c>
      <c r="V20" s="46">
        <f t="shared" si="8"/>
        <v>0</v>
      </c>
    </row>
    <row r="21" spans="2:22" x14ac:dyDescent="0.25">
      <c r="B21" s="39" t="s">
        <v>23</v>
      </c>
      <c r="C21" s="43" t="s">
        <v>30</v>
      </c>
      <c r="D21" s="41">
        <v>0.1</v>
      </c>
      <c r="E21" s="42">
        <v>0</v>
      </c>
      <c r="F21" s="42">
        <v>4</v>
      </c>
      <c r="G21" s="43">
        <v>4</v>
      </c>
      <c r="H21" s="44" t="s">
        <v>7</v>
      </c>
      <c r="I21" s="45">
        <f>G21/F21</f>
        <v>1</v>
      </c>
      <c r="J21" s="46">
        <f>I21*D21</f>
        <v>0.1</v>
      </c>
      <c r="K21" s="43">
        <v>3</v>
      </c>
      <c r="L21" s="44" t="s">
        <v>7</v>
      </c>
      <c r="M21" s="45">
        <f t="shared" si="9"/>
        <v>0.75</v>
      </c>
      <c r="N21" s="46">
        <f t="shared" si="6"/>
        <v>7.5000000000000011E-2</v>
      </c>
      <c r="O21" s="43">
        <v>2</v>
      </c>
      <c r="P21" s="44" t="s">
        <v>7</v>
      </c>
      <c r="Q21" s="45">
        <f t="shared" si="10"/>
        <v>0.5</v>
      </c>
      <c r="R21" s="46">
        <f t="shared" si="7"/>
        <v>0.05</v>
      </c>
      <c r="S21" s="43">
        <v>1</v>
      </c>
      <c r="T21" s="44" t="s">
        <v>7</v>
      </c>
      <c r="U21" s="45">
        <f t="shared" si="11"/>
        <v>0.25</v>
      </c>
      <c r="V21" s="46">
        <f t="shared" si="8"/>
        <v>2.5000000000000001E-2</v>
      </c>
    </row>
    <row r="22" spans="2:22" x14ac:dyDescent="0.25">
      <c r="B22" s="52" t="s">
        <v>21</v>
      </c>
      <c r="C22" s="55" t="s">
        <v>32</v>
      </c>
      <c r="D22" s="78">
        <v>0.15</v>
      </c>
      <c r="E22" s="42">
        <v>0</v>
      </c>
      <c r="F22" s="54">
        <v>1</v>
      </c>
      <c r="G22" s="55">
        <v>0</v>
      </c>
      <c r="H22" s="44" t="s">
        <v>7</v>
      </c>
      <c r="I22" s="45">
        <f>G22/F22</f>
        <v>0</v>
      </c>
      <c r="J22" s="46">
        <f>I22*D22</f>
        <v>0</v>
      </c>
      <c r="K22" s="55">
        <v>0</v>
      </c>
      <c r="L22" s="44" t="s">
        <v>7</v>
      </c>
      <c r="M22" s="45">
        <f t="shared" si="9"/>
        <v>0</v>
      </c>
      <c r="N22" s="46">
        <f t="shared" si="6"/>
        <v>0</v>
      </c>
      <c r="O22" s="55">
        <v>1</v>
      </c>
      <c r="P22" s="44" t="s">
        <v>7</v>
      </c>
      <c r="Q22" s="45">
        <f t="shared" si="10"/>
        <v>1</v>
      </c>
      <c r="R22" s="46">
        <f t="shared" si="7"/>
        <v>0.15</v>
      </c>
      <c r="S22" s="55">
        <v>1</v>
      </c>
      <c r="T22" s="44" t="s">
        <v>7</v>
      </c>
      <c r="U22" s="45">
        <f t="shared" si="11"/>
        <v>1</v>
      </c>
      <c r="V22" s="46">
        <f t="shared" si="8"/>
        <v>0.15</v>
      </c>
    </row>
    <row r="23" spans="2:22" x14ac:dyDescent="0.25">
      <c r="B23" s="52" t="s">
        <v>8</v>
      </c>
      <c r="C23" s="55" t="s">
        <v>1</v>
      </c>
      <c r="D23" s="78">
        <v>0.15</v>
      </c>
      <c r="E23" s="42">
        <v>0</v>
      </c>
      <c r="F23" s="54">
        <v>2</v>
      </c>
      <c r="G23" s="55">
        <v>0</v>
      </c>
      <c r="H23" s="44" t="s">
        <v>7</v>
      </c>
      <c r="I23" s="45">
        <f>G23/F23</f>
        <v>0</v>
      </c>
      <c r="J23" s="46">
        <f>I23*D23</f>
        <v>0</v>
      </c>
      <c r="K23" s="55">
        <v>1</v>
      </c>
      <c r="L23" s="44" t="s">
        <v>7</v>
      </c>
      <c r="M23" s="45">
        <f t="shared" si="9"/>
        <v>0.5</v>
      </c>
      <c r="N23" s="46">
        <f t="shared" si="6"/>
        <v>7.4999999999999997E-2</v>
      </c>
      <c r="O23" s="55">
        <v>2</v>
      </c>
      <c r="P23" s="44" t="s">
        <v>7</v>
      </c>
      <c r="Q23" s="45">
        <f t="shared" si="10"/>
        <v>1</v>
      </c>
      <c r="R23" s="46">
        <f t="shared" si="7"/>
        <v>0.15</v>
      </c>
      <c r="S23" s="55">
        <v>2</v>
      </c>
      <c r="T23" s="44" t="s">
        <v>7</v>
      </c>
      <c r="U23" s="45">
        <f t="shared" si="11"/>
        <v>1</v>
      </c>
      <c r="V23" s="46">
        <f t="shared" si="8"/>
        <v>0.15</v>
      </c>
    </row>
    <row r="24" spans="2:22" x14ac:dyDescent="0.25">
      <c r="B24" s="52" t="s">
        <v>9</v>
      </c>
      <c r="C24" s="43" t="s">
        <v>30</v>
      </c>
      <c r="D24" s="78">
        <v>0.1</v>
      </c>
      <c r="E24" s="42">
        <v>0</v>
      </c>
      <c r="F24" s="54">
        <v>1</v>
      </c>
      <c r="G24" s="55">
        <v>1</v>
      </c>
      <c r="H24" s="44" t="s">
        <v>7</v>
      </c>
      <c r="I24" s="45">
        <f>G24/F24</f>
        <v>1</v>
      </c>
      <c r="J24" s="46">
        <f>I24*D24</f>
        <v>0.1</v>
      </c>
      <c r="K24" s="55">
        <v>0</v>
      </c>
      <c r="L24" s="44" t="s">
        <v>7</v>
      </c>
      <c r="M24" s="45">
        <f t="shared" si="9"/>
        <v>0</v>
      </c>
      <c r="N24" s="46">
        <f t="shared" si="6"/>
        <v>0</v>
      </c>
      <c r="O24" s="55">
        <v>1</v>
      </c>
      <c r="P24" s="44" t="s">
        <v>7</v>
      </c>
      <c r="Q24" s="45">
        <f t="shared" si="10"/>
        <v>1</v>
      </c>
      <c r="R24" s="46">
        <f t="shared" si="7"/>
        <v>0.1</v>
      </c>
      <c r="S24" s="55">
        <v>0</v>
      </c>
      <c r="T24" s="44" t="s">
        <v>7</v>
      </c>
      <c r="U24" s="45">
        <f t="shared" si="11"/>
        <v>0</v>
      </c>
      <c r="V24" s="46">
        <f t="shared" si="8"/>
        <v>0</v>
      </c>
    </row>
    <row r="25" spans="2:22" x14ac:dyDescent="0.25">
      <c r="B25" s="52" t="s">
        <v>13</v>
      </c>
      <c r="C25" s="43" t="s">
        <v>30</v>
      </c>
      <c r="D25" s="78">
        <v>0.1</v>
      </c>
      <c r="E25" s="42">
        <v>0</v>
      </c>
      <c r="F25" s="54">
        <v>2</v>
      </c>
      <c r="G25" s="55">
        <v>0</v>
      </c>
      <c r="H25" s="44" t="s">
        <v>7</v>
      </c>
      <c r="I25" s="45">
        <f>G25/F25</f>
        <v>0</v>
      </c>
      <c r="J25" s="46">
        <f>I25*D25</f>
        <v>0</v>
      </c>
      <c r="K25" s="55">
        <v>1</v>
      </c>
      <c r="L25" s="44" t="s">
        <v>7</v>
      </c>
      <c r="M25" s="45">
        <f t="shared" si="9"/>
        <v>0.5</v>
      </c>
      <c r="N25" s="46">
        <f t="shared" si="6"/>
        <v>0.05</v>
      </c>
      <c r="O25" s="55">
        <v>2</v>
      </c>
      <c r="P25" s="44" t="s">
        <v>7</v>
      </c>
      <c r="Q25" s="45">
        <f t="shared" si="10"/>
        <v>1</v>
      </c>
      <c r="R25" s="46">
        <f t="shared" si="7"/>
        <v>0.1</v>
      </c>
      <c r="S25" s="55">
        <v>2</v>
      </c>
      <c r="T25" s="44" t="s">
        <v>7</v>
      </c>
      <c r="U25" s="45">
        <f t="shared" si="11"/>
        <v>1</v>
      </c>
      <c r="V25" s="46">
        <f t="shared" si="8"/>
        <v>0.1</v>
      </c>
    </row>
    <row r="26" spans="2:22" ht="15.75" thickBot="1" x14ac:dyDescent="0.3">
      <c r="B26" s="56" t="s">
        <v>16</v>
      </c>
      <c r="C26" s="43" t="s">
        <v>32</v>
      </c>
      <c r="D26" s="79">
        <v>0.1</v>
      </c>
      <c r="E26" s="57">
        <v>0</v>
      </c>
      <c r="F26" s="58">
        <v>2</v>
      </c>
      <c r="G26" s="59">
        <v>0</v>
      </c>
      <c r="H26" s="60" t="s">
        <v>7</v>
      </c>
      <c r="I26" s="61">
        <f>G26/F26</f>
        <v>0</v>
      </c>
      <c r="J26" s="62">
        <f>I26*D26</f>
        <v>0</v>
      </c>
      <c r="K26" s="59">
        <v>1</v>
      </c>
      <c r="L26" s="60" t="s">
        <v>7</v>
      </c>
      <c r="M26" s="61">
        <f>K26/F26</f>
        <v>0.5</v>
      </c>
      <c r="N26" s="62">
        <f t="shared" si="6"/>
        <v>0.05</v>
      </c>
      <c r="O26" s="59">
        <v>2</v>
      </c>
      <c r="P26" s="60" t="s">
        <v>7</v>
      </c>
      <c r="Q26" s="61">
        <f>O26/F26</f>
        <v>1</v>
      </c>
      <c r="R26" s="62">
        <f t="shared" si="7"/>
        <v>0.1</v>
      </c>
      <c r="S26" s="59">
        <v>2</v>
      </c>
      <c r="T26" s="60" t="s">
        <v>7</v>
      </c>
      <c r="U26" s="61">
        <f>S26/F26</f>
        <v>1</v>
      </c>
      <c r="V26" s="62">
        <f t="shared" si="8"/>
        <v>0.1</v>
      </c>
    </row>
    <row r="27" spans="2:22" ht="15.75" thickBot="1" x14ac:dyDescent="0.3">
      <c r="B27" s="63" t="s">
        <v>4</v>
      </c>
      <c r="C27" s="87"/>
      <c r="D27" s="64">
        <f>SUM(D18:D26)</f>
        <v>1</v>
      </c>
      <c r="E27" s="65"/>
      <c r="F27" s="66"/>
      <c r="G27" s="67"/>
      <c r="H27" s="67"/>
      <c r="I27" s="68"/>
      <c r="J27" s="68">
        <f>SUM(J18:J26)</f>
        <v>0.5</v>
      </c>
      <c r="K27" s="67"/>
      <c r="L27" s="67"/>
      <c r="M27" s="67"/>
      <c r="N27" s="68">
        <f>SUM(N18:N26)</f>
        <v>0.35</v>
      </c>
      <c r="O27" s="67"/>
      <c r="P27" s="67"/>
      <c r="Q27" s="67"/>
      <c r="R27" s="68">
        <f>SUM(R18:R26)</f>
        <v>0.7</v>
      </c>
      <c r="S27" s="67"/>
      <c r="T27" s="67"/>
      <c r="U27" s="67"/>
      <c r="V27" s="69">
        <f>SUM(V18:V26)</f>
        <v>0.55833333333333324</v>
      </c>
    </row>
    <row r="28" spans="2:22" x14ac:dyDescent="0.25">
      <c r="B28" s="70"/>
      <c r="C28" s="88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</row>
    <row r="29" spans="2:22" ht="15.75" thickBot="1" x14ac:dyDescent="0.3">
      <c r="B29" s="70" t="s">
        <v>14</v>
      </c>
      <c r="C29" s="88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</row>
    <row r="30" spans="2:22" ht="15.75" thickBot="1" x14ac:dyDescent="0.3">
      <c r="B30" s="70" t="s">
        <v>15</v>
      </c>
      <c r="C30" s="88"/>
      <c r="D30" s="70"/>
      <c r="E30" s="70"/>
      <c r="F30" s="71"/>
      <c r="G30" s="72" t="s">
        <v>19</v>
      </c>
      <c r="H30" s="73"/>
      <c r="I30" s="73"/>
      <c r="J30" s="74"/>
      <c r="K30" s="72" t="s">
        <v>10</v>
      </c>
      <c r="L30" s="73"/>
      <c r="M30" s="73"/>
      <c r="N30" s="74"/>
      <c r="O30" s="72" t="s">
        <v>11</v>
      </c>
      <c r="P30" s="73"/>
      <c r="Q30" s="73"/>
      <c r="R30" s="74"/>
      <c r="S30" s="72" t="s">
        <v>12</v>
      </c>
      <c r="T30" s="73"/>
      <c r="U30" s="73"/>
      <c r="V30" s="74"/>
    </row>
    <row r="31" spans="2:22" ht="15.75" thickBot="1" x14ac:dyDescent="0.3">
      <c r="B31" s="75" t="s">
        <v>0</v>
      </c>
      <c r="C31" s="87" t="s">
        <v>29</v>
      </c>
      <c r="D31" s="67" t="s">
        <v>6</v>
      </c>
      <c r="E31" s="63" t="s">
        <v>24</v>
      </c>
      <c r="F31" s="63" t="s">
        <v>25</v>
      </c>
      <c r="G31" s="76" t="s">
        <v>3</v>
      </c>
      <c r="H31" s="67" t="s">
        <v>5</v>
      </c>
      <c r="I31" s="67" t="s">
        <v>17</v>
      </c>
      <c r="J31" s="77" t="s">
        <v>18</v>
      </c>
      <c r="K31" s="76" t="s">
        <v>3</v>
      </c>
      <c r="L31" s="67" t="s">
        <v>5</v>
      </c>
      <c r="M31" s="67" t="s">
        <v>17</v>
      </c>
      <c r="N31" s="77" t="s">
        <v>18</v>
      </c>
      <c r="O31" s="76" t="s">
        <v>3</v>
      </c>
      <c r="P31" s="67" t="s">
        <v>5</v>
      </c>
      <c r="Q31" s="67" t="s">
        <v>17</v>
      </c>
      <c r="R31" s="77" t="s">
        <v>18</v>
      </c>
      <c r="S31" s="76" t="s">
        <v>3</v>
      </c>
      <c r="T31" s="67" t="s">
        <v>5</v>
      </c>
      <c r="U31" s="67" t="s">
        <v>17</v>
      </c>
      <c r="V31" s="77" t="s">
        <v>18</v>
      </c>
    </row>
    <row r="32" spans="2:22" x14ac:dyDescent="0.25">
      <c r="B32" s="39" t="s">
        <v>2</v>
      </c>
      <c r="C32" s="43" t="s">
        <v>32</v>
      </c>
      <c r="D32" s="41">
        <v>0.15</v>
      </c>
      <c r="E32" s="42">
        <v>0</v>
      </c>
      <c r="F32" s="42">
        <v>1</v>
      </c>
      <c r="G32" s="43">
        <v>1</v>
      </c>
      <c r="H32" s="44">
        <f>1/G32</f>
        <v>1</v>
      </c>
      <c r="I32" s="45">
        <f>G32/F32</f>
        <v>1</v>
      </c>
      <c r="J32" s="46">
        <f>I32*D32</f>
        <v>0.15</v>
      </c>
      <c r="K32" s="47">
        <v>2</v>
      </c>
      <c r="L32" s="48">
        <f>1/K32</f>
        <v>0.5</v>
      </c>
      <c r="M32" s="49">
        <f>L32/F32</f>
        <v>0.5</v>
      </c>
      <c r="N32" s="50">
        <f>M32*D32</f>
        <v>7.4999999999999997E-2</v>
      </c>
      <c r="O32" s="47">
        <v>2</v>
      </c>
      <c r="P32" s="48">
        <f>1/O32</f>
        <v>0.5</v>
      </c>
      <c r="Q32" s="49">
        <f>P32/F32</f>
        <v>0.5</v>
      </c>
      <c r="R32" s="50">
        <f>Q32*D32</f>
        <v>7.4999999999999997E-2</v>
      </c>
      <c r="S32" s="47">
        <v>3</v>
      </c>
      <c r="T32" s="51">
        <f>1/S32</f>
        <v>0.33333333333333331</v>
      </c>
      <c r="U32" s="49">
        <f>T32/F32</f>
        <v>0.33333333333333331</v>
      </c>
      <c r="V32" s="50">
        <f>U32*D32</f>
        <v>4.9999999999999996E-2</v>
      </c>
    </row>
    <row r="33" spans="2:25" x14ac:dyDescent="0.25">
      <c r="B33" s="39" t="s">
        <v>31</v>
      </c>
      <c r="C33" s="43" t="s">
        <v>1</v>
      </c>
      <c r="D33" s="41">
        <v>0.25</v>
      </c>
      <c r="E33" s="42">
        <v>0</v>
      </c>
      <c r="F33" s="42">
        <v>2</v>
      </c>
      <c r="G33" s="43">
        <v>2</v>
      </c>
      <c r="H33" s="44" t="s">
        <v>7</v>
      </c>
      <c r="I33" s="45">
        <f>G33/F33</f>
        <v>1</v>
      </c>
      <c r="J33" s="46">
        <f>I33*D33</f>
        <v>0.25</v>
      </c>
      <c r="K33" s="43">
        <v>1</v>
      </c>
      <c r="L33" s="44" t="s">
        <v>7</v>
      </c>
      <c r="M33" s="45">
        <f>K33/F33</f>
        <v>0.5</v>
      </c>
      <c r="N33" s="46">
        <f t="shared" ref="N33:N40" si="12">M33*D33</f>
        <v>0.125</v>
      </c>
      <c r="O33" s="43">
        <v>0</v>
      </c>
      <c r="P33" s="44" t="s">
        <v>7</v>
      </c>
      <c r="Q33" s="45">
        <f>O33/F33</f>
        <v>0</v>
      </c>
      <c r="R33" s="46">
        <f t="shared" ref="R33:R40" si="13">Q33*D33</f>
        <v>0</v>
      </c>
      <c r="S33" s="43">
        <v>0</v>
      </c>
      <c r="T33" s="44" t="s">
        <v>7</v>
      </c>
      <c r="U33" s="45">
        <f>S33/F33</f>
        <v>0</v>
      </c>
      <c r="V33" s="46">
        <f t="shared" ref="V33:V40" si="14">U33*D33</f>
        <v>0</v>
      </c>
    </row>
    <row r="34" spans="2:25" x14ac:dyDescent="0.25">
      <c r="B34" s="39" t="s">
        <v>22</v>
      </c>
      <c r="C34" s="43" t="s">
        <v>30</v>
      </c>
      <c r="D34" s="41">
        <v>0.05</v>
      </c>
      <c r="E34" s="42">
        <v>0</v>
      </c>
      <c r="F34" s="42">
        <v>1</v>
      </c>
      <c r="G34" s="43">
        <v>1</v>
      </c>
      <c r="H34" s="44" t="s">
        <v>7</v>
      </c>
      <c r="I34" s="45">
        <f>G34/F34</f>
        <v>1</v>
      </c>
      <c r="J34" s="46">
        <f>I34*D34</f>
        <v>0.05</v>
      </c>
      <c r="K34" s="43">
        <v>0</v>
      </c>
      <c r="L34" s="44" t="s">
        <v>7</v>
      </c>
      <c r="M34" s="45">
        <f t="shared" ref="M34:M39" si="15">K34/F34</f>
        <v>0</v>
      </c>
      <c r="N34" s="46">
        <f t="shared" si="12"/>
        <v>0</v>
      </c>
      <c r="O34" s="43">
        <v>0</v>
      </c>
      <c r="P34" s="44" t="s">
        <v>7</v>
      </c>
      <c r="Q34" s="45">
        <f t="shared" ref="Q34:Q39" si="16">O34/F34</f>
        <v>0</v>
      </c>
      <c r="R34" s="46">
        <f t="shared" si="13"/>
        <v>0</v>
      </c>
      <c r="S34" s="43">
        <v>0</v>
      </c>
      <c r="T34" s="44" t="s">
        <v>7</v>
      </c>
      <c r="U34" s="45">
        <f t="shared" ref="U34:U39" si="17">S34/F34</f>
        <v>0</v>
      </c>
      <c r="V34" s="46">
        <f t="shared" si="14"/>
        <v>0</v>
      </c>
    </row>
    <row r="35" spans="2:25" x14ac:dyDescent="0.25">
      <c r="B35" s="39" t="s">
        <v>23</v>
      </c>
      <c r="C35" s="43" t="s">
        <v>30</v>
      </c>
      <c r="D35" s="41">
        <v>0.05</v>
      </c>
      <c r="E35" s="42">
        <v>0</v>
      </c>
      <c r="F35" s="42">
        <v>4</v>
      </c>
      <c r="G35" s="43">
        <v>4</v>
      </c>
      <c r="H35" s="44" t="s">
        <v>7</v>
      </c>
      <c r="I35" s="45">
        <f>G35/F35</f>
        <v>1</v>
      </c>
      <c r="J35" s="46">
        <f>I35*D35</f>
        <v>0.05</v>
      </c>
      <c r="K35" s="43">
        <v>3</v>
      </c>
      <c r="L35" s="44" t="s">
        <v>7</v>
      </c>
      <c r="M35" s="45">
        <f t="shared" si="15"/>
        <v>0.75</v>
      </c>
      <c r="N35" s="46">
        <f t="shared" si="12"/>
        <v>3.7500000000000006E-2</v>
      </c>
      <c r="O35" s="43">
        <v>2</v>
      </c>
      <c r="P35" s="44" t="s">
        <v>7</v>
      </c>
      <c r="Q35" s="45">
        <f t="shared" si="16"/>
        <v>0.5</v>
      </c>
      <c r="R35" s="46">
        <f t="shared" si="13"/>
        <v>2.5000000000000001E-2</v>
      </c>
      <c r="S35" s="43">
        <v>1</v>
      </c>
      <c r="T35" s="44" t="s">
        <v>7</v>
      </c>
      <c r="U35" s="45">
        <f t="shared" si="17"/>
        <v>0.25</v>
      </c>
      <c r="V35" s="46">
        <f t="shared" si="14"/>
        <v>1.2500000000000001E-2</v>
      </c>
    </row>
    <row r="36" spans="2:25" x14ac:dyDescent="0.25">
      <c r="B36" s="52" t="s">
        <v>21</v>
      </c>
      <c r="C36" s="55" t="s">
        <v>32</v>
      </c>
      <c r="D36" s="78">
        <v>0.1</v>
      </c>
      <c r="E36" s="42">
        <v>0</v>
      </c>
      <c r="F36" s="54">
        <v>1</v>
      </c>
      <c r="G36" s="55">
        <v>0</v>
      </c>
      <c r="H36" s="44" t="s">
        <v>7</v>
      </c>
      <c r="I36" s="45">
        <f>G36/F36</f>
        <v>0</v>
      </c>
      <c r="J36" s="46">
        <f>I36*D36</f>
        <v>0</v>
      </c>
      <c r="K36" s="55">
        <v>0</v>
      </c>
      <c r="L36" s="44" t="s">
        <v>7</v>
      </c>
      <c r="M36" s="45">
        <f t="shared" si="15"/>
        <v>0</v>
      </c>
      <c r="N36" s="46">
        <f t="shared" si="12"/>
        <v>0</v>
      </c>
      <c r="O36" s="55">
        <v>1</v>
      </c>
      <c r="P36" s="44" t="s">
        <v>7</v>
      </c>
      <c r="Q36" s="45">
        <f t="shared" si="16"/>
        <v>1</v>
      </c>
      <c r="R36" s="46">
        <f t="shared" si="13"/>
        <v>0.1</v>
      </c>
      <c r="S36" s="55">
        <v>1</v>
      </c>
      <c r="T36" s="44" t="s">
        <v>7</v>
      </c>
      <c r="U36" s="45">
        <f t="shared" si="17"/>
        <v>1</v>
      </c>
      <c r="V36" s="46">
        <f t="shared" si="14"/>
        <v>0.1</v>
      </c>
    </row>
    <row r="37" spans="2:25" x14ac:dyDescent="0.25">
      <c r="B37" s="52" t="s">
        <v>8</v>
      </c>
      <c r="C37" s="55" t="s">
        <v>1</v>
      </c>
      <c r="D37" s="78">
        <v>0.15</v>
      </c>
      <c r="E37" s="42">
        <v>0</v>
      </c>
      <c r="F37" s="54">
        <v>2</v>
      </c>
      <c r="G37" s="55">
        <v>0</v>
      </c>
      <c r="H37" s="44" t="s">
        <v>7</v>
      </c>
      <c r="I37" s="45">
        <f>G37/F37</f>
        <v>0</v>
      </c>
      <c r="J37" s="46">
        <f>I37*D37</f>
        <v>0</v>
      </c>
      <c r="K37" s="55">
        <v>1</v>
      </c>
      <c r="L37" s="44" t="s">
        <v>7</v>
      </c>
      <c r="M37" s="45">
        <f t="shared" si="15"/>
        <v>0.5</v>
      </c>
      <c r="N37" s="46">
        <f t="shared" si="12"/>
        <v>7.4999999999999997E-2</v>
      </c>
      <c r="O37" s="55">
        <v>2</v>
      </c>
      <c r="P37" s="44" t="s">
        <v>7</v>
      </c>
      <c r="Q37" s="45">
        <f t="shared" si="16"/>
        <v>1</v>
      </c>
      <c r="R37" s="46">
        <f t="shared" si="13"/>
        <v>0.15</v>
      </c>
      <c r="S37" s="55">
        <v>2</v>
      </c>
      <c r="T37" s="44" t="s">
        <v>7</v>
      </c>
      <c r="U37" s="45">
        <f t="shared" si="17"/>
        <v>1</v>
      </c>
      <c r="V37" s="46">
        <f t="shared" si="14"/>
        <v>0.15</v>
      </c>
    </row>
    <row r="38" spans="2:25" x14ac:dyDescent="0.25">
      <c r="B38" s="52" t="s">
        <v>9</v>
      </c>
      <c r="C38" s="43" t="s">
        <v>30</v>
      </c>
      <c r="D38" s="78">
        <v>0.1</v>
      </c>
      <c r="E38" s="42">
        <v>0</v>
      </c>
      <c r="F38" s="54">
        <v>1</v>
      </c>
      <c r="G38" s="55">
        <v>1</v>
      </c>
      <c r="H38" s="44" t="s">
        <v>7</v>
      </c>
      <c r="I38" s="45">
        <f>G38/F38</f>
        <v>1</v>
      </c>
      <c r="J38" s="46">
        <f>I38*D38</f>
        <v>0.1</v>
      </c>
      <c r="K38" s="55">
        <v>0</v>
      </c>
      <c r="L38" s="44" t="s">
        <v>7</v>
      </c>
      <c r="M38" s="45">
        <f t="shared" si="15"/>
        <v>0</v>
      </c>
      <c r="N38" s="46">
        <f t="shared" si="12"/>
        <v>0</v>
      </c>
      <c r="O38" s="55">
        <v>1</v>
      </c>
      <c r="P38" s="44" t="s">
        <v>7</v>
      </c>
      <c r="Q38" s="45">
        <f t="shared" si="16"/>
        <v>1</v>
      </c>
      <c r="R38" s="46">
        <f t="shared" si="13"/>
        <v>0.1</v>
      </c>
      <c r="S38" s="55">
        <v>0</v>
      </c>
      <c r="T38" s="44" t="s">
        <v>7</v>
      </c>
      <c r="U38" s="45">
        <f t="shared" si="17"/>
        <v>0</v>
      </c>
      <c r="V38" s="46">
        <f t="shared" si="14"/>
        <v>0</v>
      </c>
    </row>
    <row r="39" spans="2:25" x14ac:dyDescent="0.25">
      <c r="B39" s="52" t="s">
        <v>13</v>
      </c>
      <c r="C39" s="43" t="s">
        <v>30</v>
      </c>
      <c r="D39" s="78">
        <v>0.05</v>
      </c>
      <c r="E39" s="42">
        <v>0</v>
      </c>
      <c r="F39" s="54">
        <v>2</v>
      </c>
      <c r="G39" s="55">
        <v>0</v>
      </c>
      <c r="H39" s="44" t="s">
        <v>7</v>
      </c>
      <c r="I39" s="45">
        <f>G39/F39</f>
        <v>0</v>
      </c>
      <c r="J39" s="46">
        <f>I39*D39</f>
        <v>0</v>
      </c>
      <c r="K39" s="55">
        <v>1</v>
      </c>
      <c r="L39" s="44" t="s">
        <v>7</v>
      </c>
      <c r="M39" s="45">
        <f t="shared" si="15"/>
        <v>0.5</v>
      </c>
      <c r="N39" s="46">
        <f t="shared" si="12"/>
        <v>2.5000000000000001E-2</v>
      </c>
      <c r="O39" s="55">
        <v>2</v>
      </c>
      <c r="P39" s="44" t="s">
        <v>7</v>
      </c>
      <c r="Q39" s="45">
        <f t="shared" si="16"/>
        <v>1</v>
      </c>
      <c r="R39" s="46">
        <f t="shared" si="13"/>
        <v>0.05</v>
      </c>
      <c r="S39" s="55">
        <v>2</v>
      </c>
      <c r="T39" s="44" t="s">
        <v>7</v>
      </c>
      <c r="U39" s="45">
        <f t="shared" si="17"/>
        <v>1</v>
      </c>
      <c r="V39" s="46">
        <f t="shared" si="14"/>
        <v>0.05</v>
      </c>
    </row>
    <row r="40" spans="2:25" ht="15.75" thickBot="1" x14ac:dyDescent="0.3">
      <c r="B40" s="56" t="s">
        <v>16</v>
      </c>
      <c r="C40" s="43" t="s">
        <v>32</v>
      </c>
      <c r="D40" s="79">
        <v>0.1</v>
      </c>
      <c r="E40" s="57">
        <v>0</v>
      </c>
      <c r="F40" s="58">
        <v>2</v>
      </c>
      <c r="G40" s="59">
        <v>0</v>
      </c>
      <c r="H40" s="60" t="s">
        <v>7</v>
      </c>
      <c r="I40" s="61">
        <f>G40/F40</f>
        <v>0</v>
      </c>
      <c r="J40" s="62">
        <f>I40*D40</f>
        <v>0</v>
      </c>
      <c r="K40" s="59">
        <v>1</v>
      </c>
      <c r="L40" s="60" t="s">
        <v>7</v>
      </c>
      <c r="M40" s="61">
        <f>K40/F40</f>
        <v>0.5</v>
      </c>
      <c r="N40" s="62">
        <f t="shared" si="12"/>
        <v>0.05</v>
      </c>
      <c r="O40" s="59">
        <v>2</v>
      </c>
      <c r="P40" s="60" t="s">
        <v>7</v>
      </c>
      <c r="Q40" s="61">
        <f>O40/F40</f>
        <v>1</v>
      </c>
      <c r="R40" s="62">
        <f t="shared" si="13"/>
        <v>0.1</v>
      </c>
      <c r="S40" s="59">
        <v>2</v>
      </c>
      <c r="T40" s="60" t="s">
        <v>7</v>
      </c>
      <c r="U40" s="61">
        <f>S40/F40</f>
        <v>1</v>
      </c>
      <c r="V40" s="62">
        <f t="shared" si="14"/>
        <v>0.1</v>
      </c>
    </row>
    <row r="41" spans="2:25" ht="15.75" thickBot="1" x14ac:dyDescent="0.3">
      <c r="B41" s="63" t="s">
        <v>4</v>
      </c>
      <c r="C41" s="87"/>
      <c r="D41" s="64">
        <f>SUM(D32:D40)</f>
        <v>1</v>
      </c>
      <c r="E41" s="65"/>
      <c r="F41" s="66"/>
      <c r="G41" s="67"/>
      <c r="H41" s="67"/>
      <c r="I41" s="68"/>
      <c r="J41" s="68">
        <f>SUM(J32:J40)</f>
        <v>0.6</v>
      </c>
      <c r="K41" s="67"/>
      <c r="L41" s="67"/>
      <c r="M41" s="67"/>
      <c r="N41" s="68">
        <f>SUM(N32:N40)</f>
        <v>0.38750000000000001</v>
      </c>
      <c r="O41" s="67"/>
      <c r="P41" s="67"/>
      <c r="Q41" s="67"/>
      <c r="R41" s="68">
        <f>SUM(R32:R40)</f>
        <v>0.6</v>
      </c>
      <c r="S41" s="67"/>
      <c r="T41" s="67"/>
      <c r="U41" s="67"/>
      <c r="V41" s="69">
        <f>SUM(V32:V40)</f>
        <v>0.46250000000000002</v>
      </c>
    </row>
    <row r="42" spans="2:25" x14ac:dyDescent="0.25">
      <c r="B42" s="70"/>
      <c r="C42" s="88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</row>
    <row r="43" spans="2:25" ht="15.75" thickBot="1" x14ac:dyDescent="0.3">
      <c r="B43" s="70" t="s">
        <v>14</v>
      </c>
      <c r="C43" s="88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</row>
    <row r="44" spans="2:25" ht="15.75" thickBot="1" x14ac:dyDescent="0.3">
      <c r="B44" s="70" t="s">
        <v>26</v>
      </c>
      <c r="C44" s="88"/>
      <c r="D44" s="70"/>
      <c r="E44" s="70"/>
      <c r="F44" s="71"/>
      <c r="G44" s="72" t="s">
        <v>19</v>
      </c>
      <c r="H44" s="73"/>
      <c r="I44" s="73"/>
      <c r="J44" s="74"/>
      <c r="K44" s="72" t="s">
        <v>10</v>
      </c>
      <c r="L44" s="73"/>
      <c r="M44" s="73"/>
      <c r="N44" s="74"/>
      <c r="O44" s="72" t="s">
        <v>11</v>
      </c>
      <c r="P44" s="73"/>
      <c r="Q44" s="73"/>
      <c r="R44" s="74"/>
      <c r="S44" s="72" t="s">
        <v>12</v>
      </c>
      <c r="T44" s="73"/>
      <c r="U44" s="73"/>
      <c r="V44" s="74"/>
      <c r="Y44" s="4"/>
    </row>
    <row r="45" spans="2:25" ht="15.75" thickBot="1" x14ac:dyDescent="0.3">
      <c r="B45" s="76" t="s">
        <v>0</v>
      </c>
      <c r="C45" s="87" t="s">
        <v>29</v>
      </c>
      <c r="D45" s="67" t="s">
        <v>6</v>
      </c>
      <c r="E45" s="67" t="s">
        <v>24</v>
      </c>
      <c r="F45" s="67" t="s">
        <v>25</v>
      </c>
      <c r="G45" s="76" t="s">
        <v>3</v>
      </c>
      <c r="H45" s="67" t="s">
        <v>5</v>
      </c>
      <c r="I45" s="67" t="s">
        <v>17</v>
      </c>
      <c r="J45" s="77" t="s">
        <v>18</v>
      </c>
      <c r="K45" s="76" t="s">
        <v>3</v>
      </c>
      <c r="L45" s="67" t="s">
        <v>5</v>
      </c>
      <c r="M45" s="67" t="s">
        <v>17</v>
      </c>
      <c r="N45" s="77" t="s">
        <v>18</v>
      </c>
      <c r="O45" s="67" t="s">
        <v>3</v>
      </c>
      <c r="P45" s="67" t="s">
        <v>5</v>
      </c>
      <c r="Q45" s="67" t="s">
        <v>17</v>
      </c>
      <c r="R45" s="67" t="s">
        <v>18</v>
      </c>
      <c r="S45" s="76" t="s">
        <v>3</v>
      </c>
      <c r="T45" s="67" t="s">
        <v>5</v>
      </c>
      <c r="U45" s="67" t="s">
        <v>17</v>
      </c>
      <c r="V45" s="77" t="s">
        <v>18</v>
      </c>
    </row>
    <row r="46" spans="2:25" x14ac:dyDescent="0.25">
      <c r="B46" s="39" t="s">
        <v>2</v>
      </c>
      <c r="C46" s="43" t="s">
        <v>32</v>
      </c>
      <c r="D46" s="41">
        <v>0.15</v>
      </c>
      <c r="E46" s="42">
        <v>0</v>
      </c>
      <c r="F46" s="42">
        <v>1</v>
      </c>
      <c r="G46" s="43">
        <v>1</v>
      </c>
      <c r="H46" s="44">
        <f>1/G46</f>
        <v>1</v>
      </c>
      <c r="I46" s="45">
        <f>G46/F46</f>
        <v>1</v>
      </c>
      <c r="J46" s="46">
        <f>I46*D46</f>
        <v>0.15</v>
      </c>
      <c r="K46" s="47">
        <v>2</v>
      </c>
      <c r="L46" s="48">
        <f>1/K46</f>
        <v>0.5</v>
      </c>
      <c r="M46" s="49">
        <f>L46/F46</f>
        <v>0.5</v>
      </c>
      <c r="N46" s="50">
        <f>M46*D46</f>
        <v>7.4999999999999997E-2</v>
      </c>
      <c r="O46" s="47">
        <v>2</v>
      </c>
      <c r="P46" s="48">
        <f>1/O46</f>
        <v>0.5</v>
      </c>
      <c r="Q46" s="49">
        <f>P46/F46</f>
        <v>0.5</v>
      </c>
      <c r="R46" s="50">
        <f>Q46*D46</f>
        <v>7.4999999999999997E-2</v>
      </c>
      <c r="S46" s="47">
        <v>3</v>
      </c>
      <c r="T46" s="51">
        <f>1/S46</f>
        <v>0.33333333333333331</v>
      </c>
      <c r="U46" s="49">
        <f>T46/F46</f>
        <v>0.33333333333333331</v>
      </c>
      <c r="V46" s="50">
        <f>U46*D46</f>
        <v>4.9999999999999996E-2</v>
      </c>
    </row>
    <row r="47" spans="2:25" x14ac:dyDescent="0.25">
      <c r="B47" s="39" t="s">
        <v>31</v>
      </c>
      <c r="C47" s="43" t="s">
        <v>1</v>
      </c>
      <c r="D47" s="41">
        <v>0.2</v>
      </c>
      <c r="E47" s="42">
        <v>0</v>
      </c>
      <c r="F47" s="42">
        <v>2</v>
      </c>
      <c r="G47" s="43">
        <v>2</v>
      </c>
      <c r="H47" s="44" t="s">
        <v>7</v>
      </c>
      <c r="I47" s="45">
        <f>G47/F47</f>
        <v>1</v>
      </c>
      <c r="J47" s="46">
        <f>I47*D47</f>
        <v>0.2</v>
      </c>
      <c r="K47" s="43">
        <v>1</v>
      </c>
      <c r="L47" s="44" t="s">
        <v>7</v>
      </c>
      <c r="M47" s="45">
        <f>K47/F47</f>
        <v>0.5</v>
      </c>
      <c r="N47" s="46">
        <f t="shared" ref="N47:N54" si="18">M47*D47</f>
        <v>0.1</v>
      </c>
      <c r="O47" s="43">
        <v>0</v>
      </c>
      <c r="P47" s="44" t="s">
        <v>7</v>
      </c>
      <c r="Q47" s="45">
        <f>O47/F47</f>
        <v>0</v>
      </c>
      <c r="R47" s="46">
        <f t="shared" ref="R47:R54" si="19">Q47*D47</f>
        <v>0</v>
      </c>
      <c r="S47" s="43">
        <v>0</v>
      </c>
      <c r="T47" s="44" t="s">
        <v>7</v>
      </c>
      <c r="U47" s="45">
        <f>S47/F47</f>
        <v>0</v>
      </c>
      <c r="V47" s="46">
        <f t="shared" ref="V47:V54" si="20">U47*D47</f>
        <v>0</v>
      </c>
    </row>
    <row r="48" spans="2:25" x14ac:dyDescent="0.25">
      <c r="B48" s="39" t="s">
        <v>22</v>
      </c>
      <c r="C48" s="43" t="s">
        <v>30</v>
      </c>
      <c r="D48" s="41">
        <v>0.05</v>
      </c>
      <c r="E48" s="42">
        <v>0</v>
      </c>
      <c r="F48" s="42">
        <v>1</v>
      </c>
      <c r="G48" s="43">
        <v>1</v>
      </c>
      <c r="H48" s="44" t="s">
        <v>7</v>
      </c>
      <c r="I48" s="45">
        <f>G48/F48</f>
        <v>1</v>
      </c>
      <c r="J48" s="46">
        <f>I48*D48</f>
        <v>0.05</v>
      </c>
      <c r="K48" s="43">
        <v>0</v>
      </c>
      <c r="L48" s="44" t="s">
        <v>7</v>
      </c>
      <c r="M48" s="45">
        <f t="shared" ref="M48:M53" si="21">K48/F48</f>
        <v>0</v>
      </c>
      <c r="N48" s="46">
        <f t="shared" si="18"/>
        <v>0</v>
      </c>
      <c r="O48" s="43">
        <v>0</v>
      </c>
      <c r="P48" s="44" t="s">
        <v>7</v>
      </c>
      <c r="Q48" s="45">
        <f t="shared" ref="Q48:Q53" si="22">O48/F48</f>
        <v>0</v>
      </c>
      <c r="R48" s="46">
        <f t="shared" si="19"/>
        <v>0</v>
      </c>
      <c r="S48" s="43">
        <v>0</v>
      </c>
      <c r="T48" s="44" t="s">
        <v>7</v>
      </c>
      <c r="U48" s="45">
        <f t="shared" ref="U48:U53" si="23">S48/F48</f>
        <v>0</v>
      </c>
      <c r="V48" s="46">
        <f t="shared" si="20"/>
        <v>0</v>
      </c>
    </row>
    <row r="49" spans="2:22" x14ac:dyDescent="0.25">
      <c r="B49" s="39" t="s">
        <v>23</v>
      </c>
      <c r="C49" s="43" t="s">
        <v>30</v>
      </c>
      <c r="D49" s="41">
        <v>0.05</v>
      </c>
      <c r="E49" s="42">
        <v>0</v>
      </c>
      <c r="F49" s="42">
        <v>4</v>
      </c>
      <c r="G49" s="43">
        <v>4</v>
      </c>
      <c r="H49" s="44" t="s">
        <v>7</v>
      </c>
      <c r="I49" s="45">
        <f>G49/F49</f>
        <v>1</v>
      </c>
      <c r="J49" s="46">
        <f>I49*D49</f>
        <v>0.05</v>
      </c>
      <c r="K49" s="43">
        <v>3</v>
      </c>
      <c r="L49" s="44" t="s">
        <v>7</v>
      </c>
      <c r="M49" s="45">
        <f t="shared" si="21"/>
        <v>0.75</v>
      </c>
      <c r="N49" s="46">
        <f t="shared" si="18"/>
        <v>3.7500000000000006E-2</v>
      </c>
      <c r="O49" s="43">
        <v>2</v>
      </c>
      <c r="P49" s="44" t="s">
        <v>7</v>
      </c>
      <c r="Q49" s="45">
        <f t="shared" si="22"/>
        <v>0.5</v>
      </c>
      <c r="R49" s="46">
        <f t="shared" si="19"/>
        <v>2.5000000000000001E-2</v>
      </c>
      <c r="S49" s="43">
        <v>1</v>
      </c>
      <c r="T49" s="44" t="s">
        <v>7</v>
      </c>
      <c r="U49" s="45">
        <f t="shared" si="23"/>
        <v>0.25</v>
      </c>
      <c r="V49" s="46">
        <f t="shared" si="20"/>
        <v>1.2500000000000001E-2</v>
      </c>
    </row>
    <row r="50" spans="2:22" x14ac:dyDescent="0.25">
      <c r="B50" s="52" t="s">
        <v>21</v>
      </c>
      <c r="C50" s="55" t="s">
        <v>32</v>
      </c>
      <c r="D50" s="78">
        <v>0.05</v>
      </c>
      <c r="E50" s="42">
        <v>0</v>
      </c>
      <c r="F50" s="54">
        <v>1</v>
      </c>
      <c r="G50" s="55">
        <v>0</v>
      </c>
      <c r="H50" s="44" t="s">
        <v>7</v>
      </c>
      <c r="I50" s="45">
        <f>G50/F50</f>
        <v>0</v>
      </c>
      <c r="J50" s="46">
        <f>I50*D50</f>
        <v>0</v>
      </c>
      <c r="K50" s="55">
        <v>0</v>
      </c>
      <c r="L50" s="44" t="s">
        <v>7</v>
      </c>
      <c r="M50" s="45">
        <f t="shared" si="21"/>
        <v>0</v>
      </c>
      <c r="N50" s="46">
        <f t="shared" si="18"/>
        <v>0</v>
      </c>
      <c r="O50" s="55">
        <v>1</v>
      </c>
      <c r="P50" s="44" t="s">
        <v>7</v>
      </c>
      <c r="Q50" s="45">
        <f t="shared" si="22"/>
        <v>1</v>
      </c>
      <c r="R50" s="46">
        <f t="shared" si="19"/>
        <v>0.05</v>
      </c>
      <c r="S50" s="55">
        <v>1</v>
      </c>
      <c r="T50" s="44" t="s">
        <v>7</v>
      </c>
      <c r="U50" s="45">
        <f t="shared" si="23"/>
        <v>1</v>
      </c>
      <c r="V50" s="46">
        <f t="shared" si="20"/>
        <v>0.05</v>
      </c>
    </row>
    <row r="51" spans="2:22" x14ac:dyDescent="0.25">
      <c r="B51" s="52" t="s">
        <v>8</v>
      </c>
      <c r="C51" s="55" t="s">
        <v>1</v>
      </c>
      <c r="D51" s="78">
        <v>0.2</v>
      </c>
      <c r="E51" s="42">
        <v>0</v>
      </c>
      <c r="F51" s="54">
        <v>2</v>
      </c>
      <c r="G51" s="55">
        <v>0</v>
      </c>
      <c r="H51" s="44" t="s">
        <v>7</v>
      </c>
      <c r="I51" s="45">
        <f>G51/F51</f>
        <v>0</v>
      </c>
      <c r="J51" s="46">
        <f>I51*D51</f>
        <v>0</v>
      </c>
      <c r="K51" s="55">
        <v>1</v>
      </c>
      <c r="L51" s="44" t="s">
        <v>7</v>
      </c>
      <c r="M51" s="45">
        <f t="shared" si="21"/>
        <v>0.5</v>
      </c>
      <c r="N51" s="46">
        <f t="shared" si="18"/>
        <v>0.1</v>
      </c>
      <c r="O51" s="55">
        <v>2</v>
      </c>
      <c r="P51" s="44" t="s">
        <v>7</v>
      </c>
      <c r="Q51" s="45">
        <f t="shared" si="22"/>
        <v>1</v>
      </c>
      <c r="R51" s="46">
        <f t="shared" si="19"/>
        <v>0.2</v>
      </c>
      <c r="S51" s="55">
        <v>2</v>
      </c>
      <c r="T51" s="44" t="s">
        <v>7</v>
      </c>
      <c r="U51" s="45">
        <f t="shared" si="23"/>
        <v>1</v>
      </c>
      <c r="V51" s="46">
        <f t="shared" si="20"/>
        <v>0.2</v>
      </c>
    </row>
    <row r="52" spans="2:22" x14ac:dyDescent="0.25">
      <c r="B52" s="52" t="s">
        <v>9</v>
      </c>
      <c r="C52" s="43" t="s">
        <v>30</v>
      </c>
      <c r="D52" s="78">
        <v>0.05</v>
      </c>
      <c r="E52" s="42">
        <v>0</v>
      </c>
      <c r="F52" s="54">
        <v>1</v>
      </c>
      <c r="G52" s="55">
        <v>1</v>
      </c>
      <c r="H52" s="44" t="s">
        <v>7</v>
      </c>
      <c r="I52" s="45">
        <f>G52/F52</f>
        <v>1</v>
      </c>
      <c r="J52" s="46">
        <f>I52*D52</f>
        <v>0.05</v>
      </c>
      <c r="K52" s="55">
        <v>0</v>
      </c>
      <c r="L52" s="44" t="s">
        <v>7</v>
      </c>
      <c r="M52" s="45">
        <f t="shared" si="21"/>
        <v>0</v>
      </c>
      <c r="N52" s="46">
        <f t="shared" si="18"/>
        <v>0</v>
      </c>
      <c r="O52" s="55">
        <v>1</v>
      </c>
      <c r="P52" s="44" t="s">
        <v>7</v>
      </c>
      <c r="Q52" s="45">
        <f t="shared" si="22"/>
        <v>1</v>
      </c>
      <c r="R52" s="46">
        <f t="shared" si="19"/>
        <v>0.05</v>
      </c>
      <c r="S52" s="55">
        <v>0</v>
      </c>
      <c r="T52" s="44" t="s">
        <v>7</v>
      </c>
      <c r="U52" s="45">
        <f t="shared" si="23"/>
        <v>0</v>
      </c>
      <c r="V52" s="46">
        <f t="shared" si="20"/>
        <v>0</v>
      </c>
    </row>
    <row r="53" spans="2:22" x14ac:dyDescent="0.25">
      <c r="B53" s="52" t="s">
        <v>13</v>
      </c>
      <c r="C53" s="43" t="s">
        <v>30</v>
      </c>
      <c r="D53" s="78">
        <v>0.05</v>
      </c>
      <c r="E53" s="42">
        <v>0</v>
      </c>
      <c r="F53" s="54">
        <v>2</v>
      </c>
      <c r="G53" s="55">
        <v>0</v>
      </c>
      <c r="H53" s="44" t="s">
        <v>7</v>
      </c>
      <c r="I53" s="45">
        <f>G53/F53</f>
        <v>0</v>
      </c>
      <c r="J53" s="46">
        <f>I53*D53</f>
        <v>0</v>
      </c>
      <c r="K53" s="55">
        <v>1</v>
      </c>
      <c r="L53" s="44" t="s">
        <v>7</v>
      </c>
      <c r="M53" s="45">
        <f t="shared" si="21"/>
        <v>0.5</v>
      </c>
      <c r="N53" s="46">
        <f t="shared" si="18"/>
        <v>2.5000000000000001E-2</v>
      </c>
      <c r="O53" s="55">
        <v>2</v>
      </c>
      <c r="P53" s="44" t="s">
        <v>7</v>
      </c>
      <c r="Q53" s="45">
        <f t="shared" si="22"/>
        <v>1</v>
      </c>
      <c r="R53" s="46">
        <f t="shared" si="19"/>
        <v>0.05</v>
      </c>
      <c r="S53" s="55">
        <v>2</v>
      </c>
      <c r="T53" s="44" t="s">
        <v>7</v>
      </c>
      <c r="U53" s="45">
        <f t="shared" si="23"/>
        <v>1</v>
      </c>
      <c r="V53" s="46">
        <f t="shared" si="20"/>
        <v>0.05</v>
      </c>
    </row>
    <row r="54" spans="2:22" ht="15.75" thickBot="1" x14ac:dyDescent="0.3">
      <c r="B54" s="56" t="s">
        <v>16</v>
      </c>
      <c r="C54" s="43" t="s">
        <v>32</v>
      </c>
      <c r="D54" s="79">
        <v>0.2</v>
      </c>
      <c r="E54" s="57">
        <v>0</v>
      </c>
      <c r="F54" s="58">
        <v>2</v>
      </c>
      <c r="G54" s="59">
        <v>0</v>
      </c>
      <c r="H54" s="60" t="s">
        <v>7</v>
      </c>
      <c r="I54" s="61">
        <f>G54/F54</f>
        <v>0</v>
      </c>
      <c r="J54" s="62">
        <f>I54*D54</f>
        <v>0</v>
      </c>
      <c r="K54" s="59">
        <v>1</v>
      </c>
      <c r="L54" s="60" t="s">
        <v>7</v>
      </c>
      <c r="M54" s="61">
        <f>K54/F54</f>
        <v>0.5</v>
      </c>
      <c r="N54" s="62">
        <f t="shared" si="18"/>
        <v>0.1</v>
      </c>
      <c r="O54" s="59">
        <v>2</v>
      </c>
      <c r="P54" s="60" t="s">
        <v>7</v>
      </c>
      <c r="Q54" s="61">
        <f>O54/F54</f>
        <v>1</v>
      </c>
      <c r="R54" s="62">
        <f t="shared" si="19"/>
        <v>0.2</v>
      </c>
      <c r="S54" s="59">
        <v>2</v>
      </c>
      <c r="T54" s="60" t="s">
        <v>7</v>
      </c>
      <c r="U54" s="61">
        <f>S54/F54</f>
        <v>1</v>
      </c>
      <c r="V54" s="62">
        <f t="shared" si="20"/>
        <v>0.2</v>
      </c>
    </row>
    <row r="55" spans="2:22" ht="15.75" thickBot="1" x14ac:dyDescent="0.3">
      <c r="B55" s="63" t="s">
        <v>4</v>
      </c>
      <c r="C55" s="87"/>
      <c r="D55" s="64">
        <f>SUM(D46:D54)</f>
        <v>1</v>
      </c>
      <c r="E55" s="65"/>
      <c r="F55" s="66"/>
      <c r="G55" s="67"/>
      <c r="H55" s="67"/>
      <c r="I55" s="68"/>
      <c r="J55" s="68">
        <f>SUM(J46:J54)</f>
        <v>0.49999999999999994</v>
      </c>
      <c r="K55" s="67"/>
      <c r="L55" s="67"/>
      <c r="M55" s="67"/>
      <c r="N55" s="68">
        <f>SUM(N46:N54)</f>
        <v>0.4375</v>
      </c>
      <c r="O55" s="67"/>
      <c r="P55" s="67"/>
      <c r="Q55" s="67"/>
      <c r="R55" s="68">
        <f>SUM(R46:R54)</f>
        <v>0.65</v>
      </c>
      <c r="S55" s="67"/>
      <c r="T55" s="67"/>
      <c r="U55" s="67"/>
      <c r="V55" s="69">
        <f>SUM(V46:V54)</f>
        <v>0.5625</v>
      </c>
    </row>
    <row r="56" spans="2:22" x14ac:dyDescent="0.25">
      <c r="B56" s="70"/>
      <c r="C56" s="88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</row>
    <row r="57" spans="2:22" ht="15.75" thickBot="1" x14ac:dyDescent="0.3">
      <c r="B57" s="70" t="s">
        <v>14</v>
      </c>
      <c r="C57" s="88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</row>
    <row r="58" spans="2:22" ht="15.75" thickBot="1" x14ac:dyDescent="0.3">
      <c r="B58" s="70" t="s">
        <v>27</v>
      </c>
      <c r="C58" s="88"/>
      <c r="D58" s="70"/>
      <c r="E58" s="70"/>
      <c r="F58" s="71"/>
      <c r="G58" s="72" t="s">
        <v>19</v>
      </c>
      <c r="H58" s="73"/>
      <c r="I58" s="73"/>
      <c r="J58" s="74"/>
      <c r="K58" s="72" t="s">
        <v>10</v>
      </c>
      <c r="L58" s="73"/>
      <c r="M58" s="73"/>
      <c r="N58" s="74"/>
      <c r="O58" s="72" t="s">
        <v>11</v>
      </c>
      <c r="P58" s="73"/>
      <c r="Q58" s="73"/>
      <c r="R58" s="74"/>
      <c r="S58" s="72" t="s">
        <v>12</v>
      </c>
      <c r="T58" s="73"/>
      <c r="U58" s="73"/>
      <c r="V58" s="74"/>
    </row>
    <row r="59" spans="2:22" ht="15.75" thickBot="1" x14ac:dyDescent="0.3">
      <c r="B59" s="76" t="s">
        <v>0</v>
      </c>
      <c r="C59" s="87" t="s">
        <v>29</v>
      </c>
      <c r="D59" s="67" t="s">
        <v>6</v>
      </c>
      <c r="E59" s="67" t="s">
        <v>24</v>
      </c>
      <c r="F59" s="67" t="s">
        <v>25</v>
      </c>
      <c r="G59" s="76" t="s">
        <v>3</v>
      </c>
      <c r="H59" s="67" t="s">
        <v>5</v>
      </c>
      <c r="I59" s="67" t="s">
        <v>17</v>
      </c>
      <c r="J59" s="77" t="s">
        <v>18</v>
      </c>
      <c r="K59" s="76" t="s">
        <v>3</v>
      </c>
      <c r="L59" s="67" t="s">
        <v>5</v>
      </c>
      <c r="M59" s="67" t="s">
        <v>17</v>
      </c>
      <c r="N59" s="77" t="s">
        <v>18</v>
      </c>
      <c r="O59" s="67" t="s">
        <v>3</v>
      </c>
      <c r="P59" s="67" t="s">
        <v>5</v>
      </c>
      <c r="Q59" s="67" t="s">
        <v>17</v>
      </c>
      <c r="R59" s="67" t="s">
        <v>18</v>
      </c>
      <c r="S59" s="76" t="s">
        <v>3</v>
      </c>
      <c r="T59" s="67" t="s">
        <v>5</v>
      </c>
      <c r="U59" s="67" t="s">
        <v>17</v>
      </c>
      <c r="V59" s="77" t="s">
        <v>18</v>
      </c>
    </row>
    <row r="60" spans="2:22" x14ac:dyDescent="0.25">
      <c r="B60" s="80" t="s">
        <v>2</v>
      </c>
      <c r="C60" s="43" t="s">
        <v>32</v>
      </c>
      <c r="D60" s="81"/>
      <c r="E60" s="82">
        <v>0</v>
      </c>
      <c r="F60" s="82">
        <v>1</v>
      </c>
      <c r="G60" s="47">
        <v>1</v>
      </c>
      <c r="H60" s="48">
        <f>1/G60</f>
        <v>1</v>
      </c>
      <c r="I60" s="49">
        <f>G60/F60</f>
        <v>1</v>
      </c>
      <c r="J60" s="50">
        <f>I60*D60</f>
        <v>0</v>
      </c>
      <c r="K60" s="47">
        <v>2</v>
      </c>
      <c r="L60" s="48">
        <f>1/K60</f>
        <v>0.5</v>
      </c>
      <c r="M60" s="49">
        <f>L60/F60</f>
        <v>0.5</v>
      </c>
      <c r="N60" s="50">
        <f>M60*D60</f>
        <v>0</v>
      </c>
      <c r="O60" s="47">
        <v>2</v>
      </c>
      <c r="P60" s="48">
        <f>1/O60</f>
        <v>0.5</v>
      </c>
      <c r="Q60" s="49">
        <f>P60/F60</f>
        <v>0.5</v>
      </c>
      <c r="R60" s="50">
        <f>Q60*D60</f>
        <v>0</v>
      </c>
      <c r="S60" s="47">
        <v>3</v>
      </c>
      <c r="T60" s="51">
        <f>1/S60</f>
        <v>0.33333333333333331</v>
      </c>
      <c r="U60" s="49">
        <f>T60/F60</f>
        <v>0.33333333333333331</v>
      </c>
      <c r="V60" s="50">
        <f>U60*D60</f>
        <v>0</v>
      </c>
    </row>
    <row r="61" spans="2:22" x14ac:dyDescent="0.25">
      <c r="B61" s="40" t="s">
        <v>1</v>
      </c>
      <c r="C61" s="43" t="s">
        <v>1</v>
      </c>
      <c r="D61" s="83"/>
      <c r="E61" s="42">
        <v>0</v>
      </c>
      <c r="F61" s="42">
        <v>2</v>
      </c>
      <c r="G61" s="43">
        <v>2</v>
      </c>
      <c r="H61" s="44" t="s">
        <v>7</v>
      </c>
      <c r="I61" s="45">
        <f>G61/F61</f>
        <v>1</v>
      </c>
      <c r="J61" s="46">
        <f>I61*D61</f>
        <v>0</v>
      </c>
      <c r="K61" s="43">
        <v>1</v>
      </c>
      <c r="L61" s="44" t="s">
        <v>7</v>
      </c>
      <c r="M61" s="45">
        <f>K61/F61</f>
        <v>0.5</v>
      </c>
      <c r="N61" s="46">
        <f>M61*D61</f>
        <v>0</v>
      </c>
      <c r="O61" s="43">
        <v>0</v>
      </c>
      <c r="P61" s="44" t="s">
        <v>7</v>
      </c>
      <c r="Q61" s="45">
        <f>O61/F61</f>
        <v>0</v>
      </c>
      <c r="R61" s="46">
        <f>Q61*D61</f>
        <v>0</v>
      </c>
      <c r="S61" s="43">
        <v>0</v>
      </c>
      <c r="T61" s="44" t="s">
        <v>7</v>
      </c>
      <c r="U61" s="45">
        <f>S61/F61</f>
        <v>0</v>
      </c>
      <c r="V61" s="46">
        <f>U61*D61</f>
        <v>0</v>
      </c>
    </row>
    <row r="62" spans="2:22" x14ac:dyDescent="0.25">
      <c r="B62" s="53" t="s">
        <v>8</v>
      </c>
      <c r="C62" s="43" t="s">
        <v>30</v>
      </c>
      <c r="D62" s="84"/>
      <c r="E62" s="42">
        <v>0</v>
      </c>
      <c r="F62" s="54">
        <v>2</v>
      </c>
      <c r="G62" s="55">
        <v>0</v>
      </c>
      <c r="H62" s="44" t="s">
        <v>7</v>
      </c>
      <c r="I62" s="45">
        <f>G62/F62</f>
        <v>0</v>
      </c>
      <c r="J62" s="46">
        <f>I62*D62</f>
        <v>0</v>
      </c>
      <c r="K62" s="55">
        <v>1</v>
      </c>
      <c r="L62" s="44" t="s">
        <v>7</v>
      </c>
      <c r="M62" s="45">
        <f>K62/F62</f>
        <v>0.5</v>
      </c>
      <c r="N62" s="46">
        <f>M62*D62</f>
        <v>0</v>
      </c>
      <c r="O62" s="55">
        <v>2</v>
      </c>
      <c r="P62" s="44" t="s">
        <v>7</v>
      </c>
      <c r="Q62" s="45">
        <f>O62/F62</f>
        <v>1</v>
      </c>
      <c r="R62" s="46">
        <f>Q62*D62</f>
        <v>0</v>
      </c>
      <c r="S62" s="55">
        <v>2</v>
      </c>
      <c r="T62" s="44" t="s">
        <v>7</v>
      </c>
      <c r="U62" s="45">
        <f>S62/F62</f>
        <v>1</v>
      </c>
      <c r="V62" s="46">
        <f>U62*D62</f>
        <v>0</v>
      </c>
    </row>
    <row r="63" spans="2:22" x14ac:dyDescent="0.25">
      <c r="B63" s="53" t="s">
        <v>16</v>
      </c>
      <c r="C63" s="43" t="s">
        <v>30</v>
      </c>
      <c r="D63" s="84"/>
      <c r="E63" s="42">
        <v>0</v>
      </c>
      <c r="F63" s="54">
        <v>2</v>
      </c>
      <c r="G63" s="55">
        <v>0</v>
      </c>
      <c r="H63" s="44" t="s">
        <v>7</v>
      </c>
      <c r="I63" s="45">
        <f>G63/F63</f>
        <v>0</v>
      </c>
      <c r="J63" s="46">
        <f>I63*D63</f>
        <v>0</v>
      </c>
      <c r="K63" s="55">
        <v>1</v>
      </c>
      <c r="L63" s="44" t="s">
        <v>7</v>
      </c>
      <c r="M63" s="45">
        <f>K63/F63</f>
        <v>0.5</v>
      </c>
      <c r="N63" s="46">
        <f>M63*D63</f>
        <v>0</v>
      </c>
      <c r="O63" s="55">
        <v>2</v>
      </c>
      <c r="P63" s="44" t="s">
        <v>7</v>
      </c>
      <c r="Q63" s="45">
        <f>O63/F63</f>
        <v>1</v>
      </c>
      <c r="R63" s="46">
        <f>Q63*D63</f>
        <v>0</v>
      </c>
      <c r="S63" s="55">
        <v>2</v>
      </c>
      <c r="T63" s="44" t="s">
        <v>7</v>
      </c>
      <c r="U63" s="45">
        <f>S63/F63</f>
        <v>1</v>
      </c>
      <c r="V63" s="46">
        <f>U63*D63</f>
        <v>0</v>
      </c>
    </row>
    <row r="64" spans="2:22" x14ac:dyDescent="0.25">
      <c r="B64" s="53" t="s">
        <v>21</v>
      </c>
      <c r="C64" s="55" t="s">
        <v>32</v>
      </c>
      <c r="D64" s="84"/>
      <c r="E64" s="42">
        <v>0</v>
      </c>
      <c r="F64" s="54">
        <v>1</v>
      </c>
      <c r="G64" s="55">
        <v>0</v>
      </c>
      <c r="H64" s="44" t="s">
        <v>7</v>
      </c>
      <c r="I64" s="45">
        <f>G64/F64</f>
        <v>0</v>
      </c>
      <c r="J64" s="46">
        <f>I64*D64</f>
        <v>0</v>
      </c>
      <c r="K64" s="55">
        <v>0</v>
      </c>
      <c r="L64" s="44" t="s">
        <v>7</v>
      </c>
      <c r="M64" s="45">
        <f>K64/F64</f>
        <v>0</v>
      </c>
      <c r="N64" s="46">
        <f>M64*D64</f>
        <v>0</v>
      </c>
      <c r="O64" s="55">
        <v>1</v>
      </c>
      <c r="P64" s="44" t="s">
        <v>7</v>
      </c>
      <c r="Q64" s="45">
        <f>O64/F64</f>
        <v>1</v>
      </c>
      <c r="R64" s="46">
        <f>Q64*D64</f>
        <v>0</v>
      </c>
      <c r="S64" s="55">
        <v>1</v>
      </c>
      <c r="T64" s="44" t="s">
        <v>7</v>
      </c>
      <c r="U64" s="45">
        <f>S64/F64</f>
        <v>1</v>
      </c>
      <c r="V64" s="46">
        <f>U64*D64</f>
        <v>0</v>
      </c>
    </row>
    <row r="65" spans="2:22" x14ac:dyDescent="0.25">
      <c r="B65" s="40" t="s">
        <v>22</v>
      </c>
      <c r="C65" s="55" t="s">
        <v>1</v>
      </c>
      <c r="D65" s="83"/>
      <c r="E65" s="42">
        <v>0</v>
      </c>
      <c r="F65" s="42">
        <v>1</v>
      </c>
      <c r="G65" s="43">
        <v>1</v>
      </c>
      <c r="H65" s="44" t="s">
        <v>7</v>
      </c>
      <c r="I65" s="45">
        <f>G65/F65</f>
        <v>1</v>
      </c>
      <c r="J65" s="46">
        <f>I65*D65</f>
        <v>0</v>
      </c>
      <c r="K65" s="43">
        <v>0</v>
      </c>
      <c r="L65" s="44" t="s">
        <v>7</v>
      </c>
      <c r="M65" s="45">
        <f>K65/F65</f>
        <v>0</v>
      </c>
      <c r="N65" s="46">
        <f>M65*D65</f>
        <v>0</v>
      </c>
      <c r="O65" s="43">
        <v>0</v>
      </c>
      <c r="P65" s="44" t="s">
        <v>7</v>
      </c>
      <c r="Q65" s="45">
        <f>O65/F65</f>
        <v>0</v>
      </c>
      <c r="R65" s="46">
        <f>Q65*D65</f>
        <v>0</v>
      </c>
      <c r="S65" s="43">
        <v>0</v>
      </c>
      <c r="T65" s="44" t="s">
        <v>7</v>
      </c>
      <c r="U65" s="45">
        <f>S65/F65</f>
        <v>0</v>
      </c>
      <c r="V65" s="46">
        <f>U65*D65</f>
        <v>0</v>
      </c>
    </row>
    <row r="66" spans="2:22" x14ac:dyDescent="0.25">
      <c r="B66" s="40" t="s">
        <v>23</v>
      </c>
      <c r="C66" s="43" t="s">
        <v>30</v>
      </c>
      <c r="D66" s="83"/>
      <c r="E66" s="42">
        <v>0</v>
      </c>
      <c r="F66" s="42">
        <v>4</v>
      </c>
      <c r="G66" s="43">
        <v>4</v>
      </c>
      <c r="H66" s="44" t="s">
        <v>7</v>
      </c>
      <c r="I66" s="45">
        <f>G66/F66</f>
        <v>1</v>
      </c>
      <c r="J66" s="46">
        <f>I66*D66</f>
        <v>0</v>
      </c>
      <c r="K66" s="43">
        <v>3</v>
      </c>
      <c r="L66" s="44" t="s">
        <v>7</v>
      </c>
      <c r="M66" s="45">
        <f>K66/F66</f>
        <v>0.75</v>
      </c>
      <c r="N66" s="46">
        <f>M66*D66</f>
        <v>0</v>
      </c>
      <c r="O66" s="43">
        <v>2</v>
      </c>
      <c r="P66" s="44" t="s">
        <v>7</v>
      </c>
      <c r="Q66" s="45">
        <f>O66/F66</f>
        <v>0.5</v>
      </c>
      <c r="R66" s="46">
        <f>Q66*D66</f>
        <v>0</v>
      </c>
      <c r="S66" s="43">
        <v>1</v>
      </c>
      <c r="T66" s="44" t="s">
        <v>7</v>
      </c>
      <c r="U66" s="45">
        <f>S66/F66</f>
        <v>0.25</v>
      </c>
      <c r="V66" s="46">
        <f>U66*D66</f>
        <v>0</v>
      </c>
    </row>
    <row r="67" spans="2:22" x14ac:dyDescent="0.25">
      <c r="B67" s="53" t="s">
        <v>9</v>
      </c>
      <c r="C67" s="43" t="s">
        <v>30</v>
      </c>
      <c r="D67" s="84"/>
      <c r="E67" s="42">
        <v>0</v>
      </c>
      <c r="F67" s="54">
        <v>1</v>
      </c>
      <c r="G67" s="55">
        <v>1</v>
      </c>
      <c r="H67" s="44" t="s">
        <v>7</v>
      </c>
      <c r="I67" s="45">
        <f>G67/F67</f>
        <v>1</v>
      </c>
      <c r="J67" s="46">
        <f>I67*D67</f>
        <v>0</v>
      </c>
      <c r="K67" s="55">
        <v>0</v>
      </c>
      <c r="L67" s="44" t="s">
        <v>7</v>
      </c>
      <c r="M67" s="45">
        <f>K67/F67</f>
        <v>0</v>
      </c>
      <c r="N67" s="46">
        <f>M67*D67</f>
        <v>0</v>
      </c>
      <c r="O67" s="55">
        <v>1</v>
      </c>
      <c r="P67" s="44" t="s">
        <v>7</v>
      </c>
      <c r="Q67" s="45">
        <f>O67/F67</f>
        <v>1</v>
      </c>
      <c r="R67" s="46">
        <f>Q67*D67</f>
        <v>0</v>
      </c>
      <c r="S67" s="55">
        <v>0</v>
      </c>
      <c r="T67" s="44" t="s">
        <v>7</v>
      </c>
      <c r="U67" s="45">
        <f>S67/F67</f>
        <v>0</v>
      </c>
      <c r="V67" s="46">
        <f>U67*D67</f>
        <v>0</v>
      </c>
    </row>
    <row r="68" spans="2:22" ht="15.75" thickBot="1" x14ac:dyDescent="0.3">
      <c r="B68" s="85" t="s">
        <v>13</v>
      </c>
      <c r="C68" s="43" t="s">
        <v>32</v>
      </c>
      <c r="D68" s="86"/>
      <c r="E68" s="57">
        <v>0</v>
      </c>
      <c r="F68" s="58">
        <v>2</v>
      </c>
      <c r="G68" s="59">
        <v>0</v>
      </c>
      <c r="H68" s="60" t="s">
        <v>7</v>
      </c>
      <c r="I68" s="61">
        <f>G68/F68</f>
        <v>0</v>
      </c>
      <c r="J68" s="62">
        <f>I68*D68</f>
        <v>0</v>
      </c>
      <c r="K68" s="59">
        <v>1</v>
      </c>
      <c r="L68" s="60" t="s">
        <v>7</v>
      </c>
      <c r="M68" s="61">
        <f>K68/F68</f>
        <v>0.5</v>
      </c>
      <c r="N68" s="62">
        <f>M68*D68</f>
        <v>0</v>
      </c>
      <c r="O68" s="59">
        <v>2</v>
      </c>
      <c r="P68" s="60" t="s">
        <v>7</v>
      </c>
      <c r="Q68" s="61">
        <f>O68/F68</f>
        <v>1</v>
      </c>
      <c r="R68" s="62">
        <f>Q68*D68</f>
        <v>0</v>
      </c>
      <c r="S68" s="59">
        <v>2</v>
      </c>
      <c r="T68" s="60" t="s">
        <v>7</v>
      </c>
      <c r="U68" s="61">
        <f>S68/F68</f>
        <v>1</v>
      </c>
      <c r="V68" s="62">
        <f>U68*D68</f>
        <v>0</v>
      </c>
    </row>
    <row r="69" spans="2:22" ht="15.75" thickBot="1" x14ac:dyDescent="0.3">
      <c r="B69" s="63" t="s">
        <v>4</v>
      </c>
      <c r="C69" s="87"/>
      <c r="D69" s="64">
        <f>SUM(D60:D68)</f>
        <v>0</v>
      </c>
      <c r="E69" s="65"/>
      <c r="F69" s="66"/>
      <c r="G69" s="67"/>
      <c r="H69" s="67"/>
      <c r="I69" s="68"/>
      <c r="J69" s="68">
        <f>SUM(J60:J68)</f>
        <v>0</v>
      </c>
      <c r="K69" s="67"/>
      <c r="L69" s="67"/>
      <c r="M69" s="67"/>
      <c r="N69" s="68">
        <f>SUM(N60:N68)</f>
        <v>0</v>
      </c>
      <c r="O69" s="67"/>
      <c r="P69" s="67"/>
      <c r="Q69" s="67"/>
      <c r="R69" s="68">
        <f>SUM(R60:R68)</f>
        <v>0</v>
      </c>
      <c r="S69" s="67"/>
      <c r="T69" s="67"/>
      <c r="U69" s="67"/>
      <c r="V69" s="69">
        <f>SUM(V60:V68)</f>
        <v>0</v>
      </c>
    </row>
    <row r="70" spans="2:22" x14ac:dyDescent="0.25">
      <c r="B70" s="70"/>
      <c r="C70" s="88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</row>
  </sheetData>
  <phoneticPr fontId="2" type="noConversion"/>
  <pageMargins left="0.7" right="0.7" top="0.78740157499999996" bottom="0.78740157499999996" header="0.3" footer="0.3"/>
  <pageSetup paperSize="9" scale="2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BBF76-EAA6-457A-8B2E-85CE82F4F599}">
  <sheetPr>
    <pageSetUpPr fitToPage="1"/>
  </sheetPr>
  <dimension ref="B1:Z65"/>
  <sheetViews>
    <sheetView tabSelected="1" topLeftCell="A7" zoomScaleNormal="100" workbookViewId="0">
      <selection activeCell="S4" sqref="S4"/>
    </sheetView>
  </sheetViews>
  <sheetFormatPr baseColWidth="10" defaultRowHeight="15" x14ac:dyDescent="0.25"/>
  <cols>
    <col min="2" max="2" width="39.5703125" bestFit="1" customWidth="1"/>
    <col min="5" max="5" width="5.5703125" bestFit="1" customWidth="1"/>
    <col min="6" max="6" width="5.85546875" bestFit="1" customWidth="1"/>
    <col min="7" max="9" width="3.28515625" bestFit="1" customWidth="1"/>
    <col min="10" max="14" width="4.5703125" bestFit="1" customWidth="1"/>
    <col min="15" max="15" width="7.140625" bestFit="1" customWidth="1"/>
    <col min="16" max="16" width="6.140625" bestFit="1" customWidth="1"/>
    <col min="17" max="18" width="7.140625" bestFit="1" customWidth="1"/>
    <col min="19" max="20" width="6.140625" bestFit="1" customWidth="1"/>
    <col min="21" max="21" width="7.140625" bestFit="1" customWidth="1"/>
    <col min="22" max="22" width="6.140625" bestFit="1" customWidth="1"/>
    <col min="26" max="26" width="27.85546875" bestFit="1" customWidth="1"/>
  </cols>
  <sheetData>
    <row r="1" spans="2:26" ht="15.75" thickBot="1" x14ac:dyDescent="0.3"/>
    <row r="2" spans="2:26" ht="15" customHeight="1" thickBot="1" x14ac:dyDescent="0.3">
      <c r="B2" t="s">
        <v>14</v>
      </c>
      <c r="C2" s="12"/>
      <c r="S2" s="97" t="s">
        <v>48</v>
      </c>
      <c r="T2" s="98"/>
      <c r="U2" s="98"/>
      <c r="V2" s="99"/>
    </row>
    <row r="3" spans="2:26" ht="15.75" customHeight="1" thickBot="1" x14ac:dyDescent="0.3">
      <c r="B3" t="s">
        <v>28</v>
      </c>
      <c r="C3" s="12"/>
      <c r="G3" s="94" t="s">
        <v>35</v>
      </c>
      <c r="H3" s="95"/>
      <c r="I3" s="95"/>
      <c r="J3" s="96"/>
      <c r="K3" s="94" t="s">
        <v>5</v>
      </c>
      <c r="L3" s="95"/>
      <c r="M3" s="95"/>
      <c r="N3" s="96"/>
      <c r="O3" s="94" t="s">
        <v>47</v>
      </c>
      <c r="P3" s="95"/>
      <c r="Q3" s="95"/>
      <c r="R3" s="95"/>
      <c r="S3" s="100"/>
      <c r="T3" s="101"/>
      <c r="U3" s="101"/>
      <c r="V3" s="102"/>
      <c r="Y3" s="12" t="s">
        <v>36</v>
      </c>
      <c r="Z3" s="103" t="s">
        <v>43</v>
      </c>
    </row>
    <row r="4" spans="2:26" ht="15.75" thickBot="1" x14ac:dyDescent="0.3">
      <c r="B4" s="18" t="s">
        <v>0</v>
      </c>
      <c r="C4" s="33" t="s">
        <v>29</v>
      </c>
      <c r="D4" s="16" t="s">
        <v>6</v>
      </c>
      <c r="E4" s="13" t="s">
        <v>40</v>
      </c>
      <c r="F4" s="24" t="s">
        <v>41</v>
      </c>
      <c r="G4" s="27" t="s">
        <v>36</v>
      </c>
      <c r="H4" s="28" t="s">
        <v>37</v>
      </c>
      <c r="I4" s="28" t="s">
        <v>38</v>
      </c>
      <c r="J4" s="29" t="s">
        <v>39</v>
      </c>
      <c r="K4" s="27" t="s">
        <v>36</v>
      </c>
      <c r="L4" s="28" t="s">
        <v>37</v>
      </c>
      <c r="M4" s="28" t="s">
        <v>38</v>
      </c>
      <c r="N4" s="29" t="s">
        <v>39</v>
      </c>
      <c r="O4" s="27" t="s">
        <v>36</v>
      </c>
      <c r="P4" s="28" t="s">
        <v>37</v>
      </c>
      <c r="Q4" s="28" t="s">
        <v>38</v>
      </c>
      <c r="R4" s="29" t="s">
        <v>39</v>
      </c>
      <c r="S4" s="27" t="s">
        <v>36</v>
      </c>
      <c r="T4" s="28" t="s">
        <v>37</v>
      </c>
      <c r="U4" s="28" t="s">
        <v>38</v>
      </c>
      <c r="V4" s="29" t="s">
        <v>39</v>
      </c>
      <c r="Y4" s="12" t="s">
        <v>37</v>
      </c>
      <c r="Z4" s="103" t="s">
        <v>44</v>
      </c>
    </row>
    <row r="5" spans="2:26" x14ac:dyDescent="0.25">
      <c r="B5" s="39" t="s">
        <v>2</v>
      </c>
      <c r="C5" s="43" t="s">
        <v>32</v>
      </c>
      <c r="D5" s="104">
        <f>AVERAGE(D18,D31,D44,D57)</f>
        <v>0.15</v>
      </c>
      <c r="E5" s="5">
        <v>0</v>
      </c>
      <c r="F5" s="6">
        <v>1</v>
      </c>
      <c r="G5" s="21">
        <v>1</v>
      </c>
      <c r="H5" s="8">
        <v>2</v>
      </c>
      <c r="I5" s="8">
        <v>2</v>
      </c>
      <c r="J5" s="31">
        <v>3</v>
      </c>
      <c r="K5" s="21">
        <f>1/G5</f>
        <v>1</v>
      </c>
      <c r="L5" s="36">
        <f>1/H5</f>
        <v>0.5</v>
      </c>
      <c r="M5" s="36">
        <f>1/I5</f>
        <v>0.5</v>
      </c>
      <c r="N5" s="90">
        <f>1/J5</f>
        <v>0.33333333333333331</v>
      </c>
      <c r="O5" s="105">
        <f>K5/$F$5</f>
        <v>1</v>
      </c>
      <c r="P5" s="106">
        <f>L5/F5</f>
        <v>0.5</v>
      </c>
      <c r="Q5" s="106">
        <f>M5/G5</f>
        <v>0.5</v>
      </c>
      <c r="R5" s="107">
        <f>N5/F5</f>
        <v>0.33333333333333331</v>
      </c>
      <c r="S5" s="105">
        <f>O5*D5</f>
        <v>0.15</v>
      </c>
      <c r="T5" s="106">
        <f>P5*D5</f>
        <v>7.4999999999999997E-2</v>
      </c>
      <c r="U5" s="106">
        <f>Q5*D5</f>
        <v>7.4999999999999997E-2</v>
      </c>
      <c r="V5" s="107">
        <f>R5*D5</f>
        <v>4.9999999999999996E-2</v>
      </c>
      <c r="Y5" s="12" t="s">
        <v>38</v>
      </c>
      <c r="Z5" s="103" t="s">
        <v>45</v>
      </c>
    </row>
    <row r="6" spans="2:26" x14ac:dyDescent="0.25">
      <c r="B6" s="39" t="s">
        <v>31</v>
      </c>
      <c r="C6" s="43" t="s">
        <v>1</v>
      </c>
      <c r="D6" s="104">
        <f>AVERAGE(D19,D32,D45,D58)</f>
        <v>0.20000000000000004</v>
      </c>
      <c r="E6" s="21">
        <v>0</v>
      </c>
      <c r="F6" s="31">
        <v>2</v>
      </c>
      <c r="G6" s="21">
        <v>2</v>
      </c>
      <c r="H6" s="8">
        <v>1</v>
      </c>
      <c r="I6" s="8">
        <v>0</v>
      </c>
      <c r="J6" s="31">
        <v>0</v>
      </c>
      <c r="K6" s="21" t="s">
        <v>7</v>
      </c>
      <c r="L6" s="8" t="s">
        <v>7</v>
      </c>
      <c r="M6" s="8" t="s">
        <v>7</v>
      </c>
      <c r="N6" s="31" t="s">
        <v>7</v>
      </c>
      <c r="O6" s="108">
        <f>G6/F6</f>
        <v>1</v>
      </c>
      <c r="P6" s="109">
        <f>H6/F6</f>
        <v>0.5</v>
      </c>
      <c r="Q6" s="109">
        <f>I6/F6</f>
        <v>0</v>
      </c>
      <c r="R6" s="110">
        <f>J6/F6</f>
        <v>0</v>
      </c>
      <c r="S6" s="108">
        <f>O6*D6</f>
        <v>0.20000000000000004</v>
      </c>
      <c r="T6" s="109">
        <f>P6*D6</f>
        <v>0.10000000000000002</v>
      </c>
      <c r="U6" s="109">
        <f>Q6*D6</f>
        <v>0</v>
      </c>
      <c r="V6" s="110">
        <f>D6*R6</f>
        <v>0</v>
      </c>
      <c r="Y6" s="12" t="s">
        <v>39</v>
      </c>
      <c r="Z6" s="103" t="s">
        <v>46</v>
      </c>
    </row>
    <row r="7" spans="2:26" x14ac:dyDescent="0.25">
      <c r="B7" s="39" t="s">
        <v>22</v>
      </c>
      <c r="C7" s="43" t="s">
        <v>30</v>
      </c>
      <c r="D7" s="104">
        <v>7.4999999999999997E-2</v>
      </c>
      <c r="E7" s="21">
        <v>0</v>
      </c>
      <c r="F7" s="31">
        <v>3</v>
      </c>
      <c r="G7" s="21">
        <v>3</v>
      </c>
      <c r="H7" s="8">
        <v>2</v>
      </c>
      <c r="I7" s="8">
        <v>1</v>
      </c>
      <c r="J7" s="31">
        <v>0</v>
      </c>
      <c r="K7" s="21" t="s">
        <v>7</v>
      </c>
      <c r="L7" s="8" t="s">
        <v>7</v>
      </c>
      <c r="M7" s="8" t="s">
        <v>7</v>
      </c>
      <c r="N7" s="31" t="s">
        <v>7</v>
      </c>
      <c r="O7" s="108">
        <f t="shared" ref="O7:O11" si="0">G7/F7</f>
        <v>1</v>
      </c>
      <c r="P7" s="109">
        <f t="shared" ref="P7:P11" si="1">H7/F7</f>
        <v>0.66666666666666663</v>
      </c>
      <c r="Q7" s="109">
        <f t="shared" ref="Q7:Q11" si="2">I7/F7</f>
        <v>0.33333333333333331</v>
      </c>
      <c r="R7" s="110">
        <f t="shared" ref="R7:R11" si="3">J7/F7</f>
        <v>0</v>
      </c>
      <c r="S7" s="108">
        <f t="shared" ref="S7:S11" si="4">O7*D7</f>
        <v>7.4999999999999997E-2</v>
      </c>
      <c r="T7" s="109">
        <f t="shared" ref="T7:T11" si="5">P7*D7</f>
        <v>4.9999999999999996E-2</v>
      </c>
      <c r="U7" s="109">
        <f t="shared" ref="U7:U11" si="6">Q7*D7</f>
        <v>2.4999999999999998E-2</v>
      </c>
      <c r="V7" s="110">
        <f t="shared" ref="V7:V11" si="7">D7*R7</f>
        <v>0</v>
      </c>
    </row>
    <row r="8" spans="2:26" x14ac:dyDescent="0.25">
      <c r="B8" s="39" t="s">
        <v>23</v>
      </c>
      <c r="C8" s="43" t="s">
        <v>30</v>
      </c>
      <c r="D8" s="104">
        <v>7.4999999999999997E-2</v>
      </c>
      <c r="E8" s="21">
        <v>0</v>
      </c>
      <c r="F8" s="31">
        <v>3</v>
      </c>
      <c r="G8" s="21">
        <v>3</v>
      </c>
      <c r="H8" s="8">
        <v>2</v>
      </c>
      <c r="I8" s="8">
        <v>1</v>
      </c>
      <c r="J8" s="31">
        <v>0</v>
      </c>
      <c r="K8" s="21" t="s">
        <v>7</v>
      </c>
      <c r="L8" s="8" t="s">
        <v>7</v>
      </c>
      <c r="M8" s="8" t="s">
        <v>7</v>
      </c>
      <c r="N8" s="31" t="s">
        <v>7</v>
      </c>
      <c r="O8" s="108">
        <f t="shared" si="0"/>
        <v>1</v>
      </c>
      <c r="P8" s="109">
        <f t="shared" si="1"/>
        <v>0.66666666666666663</v>
      </c>
      <c r="Q8" s="109">
        <f t="shared" si="2"/>
        <v>0.33333333333333331</v>
      </c>
      <c r="R8" s="110">
        <f t="shared" si="3"/>
        <v>0</v>
      </c>
      <c r="S8" s="108">
        <f t="shared" si="4"/>
        <v>7.4999999999999997E-2</v>
      </c>
      <c r="T8" s="109">
        <f t="shared" si="5"/>
        <v>4.9999999999999996E-2</v>
      </c>
      <c r="U8" s="109">
        <f t="shared" si="6"/>
        <v>2.4999999999999998E-2</v>
      </c>
      <c r="V8" s="110">
        <f t="shared" si="7"/>
        <v>0</v>
      </c>
    </row>
    <row r="9" spans="2:26" x14ac:dyDescent="0.25">
      <c r="B9" s="52" t="s">
        <v>8</v>
      </c>
      <c r="C9" s="55" t="s">
        <v>1</v>
      </c>
      <c r="D9" s="104">
        <v>0.2</v>
      </c>
      <c r="E9" s="21">
        <v>0</v>
      </c>
      <c r="F9" s="31">
        <v>2</v>
      </c>
      <c r="G9" s="21">
        <v>0</v>
      </c>
      <c r="H9" s="8">
        <v>1</v>
      </c>
      <c r="I9" s="8">
        <v>2</v>
      </c>
      <c r="J9" s="31">
        <v>2</v>
      </c>
      <c r="K9" s="21" t="s">
        <v>7</v>
      </c>
      <c r="L9" s="8" t="s">
        <v>7</v>
      </c>
      <c r="M9" s="8" t="s">
        <v>7</v>
      </c>
      <c r="N9" s="31" t="s">
        <v>7</v>
      </c>
      <c r="O9" s="108">
        <f t="shared" si="0"/>
        <v>0</v>
      </c>
      <c r="P9" s="109">
        <f t="shared" si="1"/>
        <v>0.5</v>
      </c>
      <c r="Q9" s="109">
        <f t="shared" si="2"/>
        <v>1</v>
      </c>
      <c r="R9" s="110">
        <f t="shared" si="3"/>
        <v>1</v>
      </c>
      <c r="S9" s="108">
        <f t="shared" si="4"/>
        <v>0</v>
      </c>
      <c r="T9" s="109">
        <f t="shared" si="5"/>
        <v>0.1</v>
      </c>
      <c r="U9" s="109">
        <f t="shared" si="6"/>
        <v>0.2</v>
      </c>
      <c r="V9" s="110">
        <f t="shared" si="7"/>
        <v>0.2</v>
      </c>
      <c r="Y9" s="12" t="s">
        <v>1</v>
      </c>
      <c r="Z9" s="4">
        <f>D6+D9</f>
        <v>0.4</v>
      </c>
    </row>
    <row r="10" spans="2:26" x14ac:dyDescent="0.25">
      <c r="B10" s="52" t="s">
        <v>9</v>
      </c>
      <c r="C10" s="43" t="s">
        <v>30</v>
      </c>
      <c r="D10" s="104">
        <v>7.4999999999999997E-2</v>
      </c>
      <c r="E10" s="21">
        <v>0</v>
      </c>
      <c r="F10" s="31">
        <v>1</v>
      </c>
      <c r="G10" s="21">
        <v>1</v>
      </c>
      <c r="H10" s="8">
        <v>0</v>
      </c>
      <c r="I10" s="8">
        <v>1</v>
      </c>
      <c r="J10" s="31">
        <v>1</v>
      </c>
      <c r="K10" s="21" t="s">
        <v>7</v>
      </c>
      <c r="L10" s="8" t="s">
        <v>7</v>
      </c>
      <c r="M10" s="8" t="s">
        <v>7</v>
      </c>
      <c r="N10" s="31" t="s">
        <v>7</v>
      </c>
      <c r="O10" s="108">
        <f t="shared" si="0"/>
        <v>1</v>
      </c>
      <c r="P10" s="109">
        <f t="shared" si="1"/>
        <v>0</v>
      </c>
      <c r="Q10" s="109">
        <f t="shared" si="2"/>
        <v>1</v>
      </c>
      <c r="R10" s="110">
        <f t="shared" si="3"/>
        <v>1</v>
      </c>
      <c r="S10" s="108">
        <f t="shared" si="4"/>
        <v>7.4999999999999997E-2</v>
      </c>
      <c r="T10" s="109">
        <f t="shared" si="5"/>
        <v>0</v>
      </c>
      <c r="U10" s="109">
        <f t="shared" si="6"/>
        <v>7.4999999999999997E-2</v>
      </c>
      <c r="V10" s="110">
        <f t="shared" si="7"/>
        <v>7.4999999999999997E-2</v>
      </c>
      <c r="Y10" s="12" t="s">
        <v>32</v>
      </c>
      <c r="Z10" s="4">
        <f>D5+D12</f>
        <v>0.3</v>
      </c>
    </row>
    <row r="11" spans="2:26" x14ac:dyDescent="0.25">
      <c r="B11" s="52" t="s">
        <v>13</v>
      </c>
      <c r="C11" s="43" t="s">
        <v>30</v>
      </c>
      <c r="D11" s="104">
        <v>7.4999999999999997E-2</v>
      </c>
      <c r="E11" s="21">
        <v>0</v>
      </c>
      <c r="F11" s="31">
        <v>2</v>
      </c>
      <c r="G11" s="21">
        <v>0</v>
      </c>
      <c r="H11" s="8">
        <v>1</v>
      </c>
      <c r="I11" s="8">
        <v>2</v>
      </c>
      <c r="J11" s="31">
        <v>2</v>
      </c>
      <c r="K11" s="21" t="s">
        <v>7</v>
      </c>
      <c r="L11" s="8" t="s">
        <v>7</v>
      </c>
      <c r="M11" s="8" t="s">
        <v>7</v>
      </c>
      <c r="N11" s="31" t="s">
        <v>7</v>
      </c>
      <c r="O11" s="108">
        <f t="shared" si="0"/>
        <v>0</v>
      </c>
      <c r="P11" s="109">
        <f t="shared" si="1"/>
        <v>0.5</v>
      </c>
      <c r="Q11" s="109">
        <f t="shared" si="2"/>
        <v>1</v>
      </c>
      <c r="R11" s="110">
        <f t="shared" si="3"/>
        <v>1</v>
      </c>
      <c r="S11" s="108">
        <f t="shared" si="4"/>
        <v>0</v>
      </c>
      <c r="T11" s="109">
        <f t="shared" si="5"/>
        <v>3.7499999999999999E-2</v>
      </c>
      <c r="U11" s="109">
        <f t="shared" si="6"/>
        <v>7.4999999999999997E-2</v>
      </c>
      <c r="V11" s="110">
        <f t="shared" si="7"/>
        <v>7.4999999999999997E-2</v>
      </c>
      <c r="Y11" s="12" t="s">
        <v>30</v>
      </c>
      <c r="Z11" s="4">
        <f>D7+D8+D10+D11</f>
        <v>0.3</v>
      </c>
    </row>
    <row r="12" spans="2:26" ht="15.75" thickBot="1" x14ac:dyDescent="0.3">
      <c r="B12" s="56" t="s">
        <v>16</v>
      </c>
      <c r="C12" s="43" t="s">
        <v>32</v>
      </c>
      <c r="D12" s="104">
        <v>0.15</v>
      </c>
      <c r="E12" s="23">
        <v>0</v>
      </c>
      <c r="F12" s="89">
        <v>2</v>
      </c>
      <c r="G12" s="23">
        <v>0</v>
      </c>
      <c r="H12" s="22">
        <v>1</v>
      </c>
      <c r="I12" s="22">
        <v>2</v>
      </c>
      <c r="J12" s="89">
        <v>2</v>
      </c>
      <c r="K12" s="23" t="s">
        <v>7</v>
      </c>
      <c r="L12" s="22" t="s">
        <v>7</v>
      </c>
      <c r="M12" s="22" t="s">
        <v>7</v>
      </c>
      <c r="N12" s="89" t="s">
        <v>7</v>
      </c>
      <c r="O12" s="111">
        <f>G12/F12</f>
        <v>0</v>
      </c>
      <c r="P12" s="112">
        <f>H12/F12</f>
        <v>0.5</v>
      </c>
      <c r="Q12" s="112">
        <f>I12/F12</f>
        <v>1</v>
      </c>
      <c r="R12" s="112">
        <f>J12/F12</f>
        <v>1</v>
      </c>
      <c r="S12" s="111">
        <f>D12*O12</f>
        <v>0</v>
      </c>
      <c r="T12" s="112">
        <f>D12*P12</f>
        <v>7.4999999999999997E-2</v>
      </c>
      <c r="U12" s="112">
        <f>D12*Q12</f>
        <v>0.15</v>
      </c>
      <c r="V12" s="113">
        <f>D12*R12</f>
        <v>0.15</v>
      </c>
      <c r="Z12" s="4">
        <f>SUM(Z9:Z11)</f>
        <v>1</v>
      </c>
    </row>
    <row r="13" spans="2:26" ht="15.75" thickBot="1" x14ac:dyDescent="0.3">
      <c r="B13" s="63" t="s">
        <v>4</v>
      </c>
      <c r="C13" s="87"/>
      <c r="D13" s="64">
        <f>SUM(D5:D12)</f>
        <v>0.99999999999999989</v>
      </c>
      <c r="S13" s="114">
        <f>SUM(S5:S12)</f>
        <v>0.57499999999999996</v>
      </c>
      <c r="T13" s="115">
        <f>SUM(T5:T12)</f>
        <v>0.48749999999999999</v>
      </c>
      <c r="U13" s="115">
        <f>SUM(U5:U12)</f>
        <v>0.625</v>
      </c>
      <c r="V13" s="116">
        <f>SUM(V5:V12)</f>
        <v>0.55000000000000004</v>
      </c>
    </row>
    <row r="14" spans="2:26" ht="15.75" thickBot="1" x14ac:dyDescent="0.3">
      <c r="B14" s="70"/>
      <c r="C14" s="88"/>
      <c r="D14" s="70"/>
    </row>
    <row r="15" spans="2:26" ht="15" customHeight="1" thickBot="1" x14ac:dyDescent="0.3">
      <c r="B15" s="70" t="s">
        <v>14</v>
      </c>
      <c r="C15" s="88"/>
      <c r="D15" s="70"/>
      <c r="S15" s="97" t="s">
        <v>42</v>
      </c>
      <c r="T15" s="98"/>
      <c r="U15" s="98"/>
      <c r="V15" s="99"/>
    </row>
    <row r="16" spans="2:26" ht="15.75" thickBot="1" x14ac:dyDescent="0.3">
      <c r="B16" s="70" t="s">
        <v>20</v>
      </c>
      <c r="C16" s="88"/>
      <c r="D16" s="70"/>
      <c r="G16" s="94" t="s">
        <v>35</v>
      </c>
      <c r="H16" s="95"/>
      <c r="I16" s="95"/>
      <c r="J16" s="96"/>
      <c r="K16" s="94" t="s">
        <v>5</v>
      </c>
      <c r="L16" s="95"/>
      <c r="M16" s="95"/>
      <c r="N16" s="96"/>
      <c r="O16" s="94" t="s">
        <v>17</v>
      </c>
      <c r="P16" s="95"/>
      <c r="Q16" s="95"/>
      <c r="R16" s="95"/>
      <c r="S16" s="100"/>
      <c r="T16" s="101"/>
      <c r="U16" s="101"/>
      <c r="V16" s="102"/>
    </row>
    <row r="17" spans="2:22" ht="15.75" thickBot="1" x14ac:dyDescent="0.3">
      <c r="B17" s="75" t="s">
        <v>0</v>
      </c>
      <c r="C17" s="87" t="s">
        <v>29</v>
      </c>
      <c r="D17" s="76" t="s">
        <v>6</v>
      </c>
      <c r="E17" s="13" t="s">
        <v>40</v>
      </c>
      <c r="F17" s="24" t="s">
        <v>41</v>
      </c>
      <c r="G17" s="27" t="s">
        <v>36</v>
      </c>
      <c r="H17" s="28" t="s">
        <v>37</v>
      </c>
      <c r="I17" s="28" t="s">
        <v>38</v>
      </c>
      <c r="J17" s="29" t="s">
        <v>39</v>
      </c>
      <c r="K17" s="27" t="s">
        <v>36</v>
      </c>
      <c r="L17" s="28" t="s">
        <v>37</v>
      </c>
      <c r="M17" s="28" t="s">
        <v>38</v>
      </c>
      <c r="N17" s="29" t="s">
        <v>39</v>
      </c>
      <c r="O17" s="27" t="s">
        <v>36</v>
      </c>
      <c r="P17" s="28" t="s">
        <v>37</v>
      </c>
      <c r="Q17" s="28" t="s">
        <v>38</v>
      </c>
      <c r="R17" s="29" t="s">
        <v>39</v>
      </c>
      <c r="S17" s="27" t="s">
        <v>36</v>
      </c>
      <c r="T17" s="28" t="s">
        <v>37</v>
      </c>
      <c r="U17" s="28" t="s">
        <v>38</v>
      </c>
      <c r="V17" s="29" t="s">
        <v>39</v>
      </c>
    </row>
    <row r="18" spans="2:22" x14ac:dyDescent="0.25">
      <c r="B18" s="39" t="s">
        <v>2</v>
      </c>
      <c r="C18" s="43" t="s">
        <v>32</v>
      </c>
      <c r="D18" s="41">
        <v>0.15</v>
      </c>
      <c r="E18" s="5">
        <v>0</v>
      </c>
      <c r="F18" s="6">
        <v>1</v>
      </c>
      <c r="G18" s="21">
        <v>1</v>
      </c>
      <c r="H18" s="8">
        <v>2</v>
      </c>
      <c r="I18" s="8">
        <v>2</v>
      </c>
      <c r="J18" s="31">
        <v>3</v>
      </c>
      <c r="K18" s="21">
        <f>1/G18</f>
        <v>1</v>
      </c>
      <c r="L18" s="36">
        <f>1/H18</f>
        <v>0.5</v>
      </c>
      <c r="M18" s="36">
        <f>1/I18</f>
        <v>0.5</v>
      </c>
      <c r="N18" s="90">
        <f>1/J18</f>
        <v>0.33333333333333331</v>
      </c>
      <c r="O18" s="91">
        <f>K18/$F$5</f>
        <v>1</v>
      </c>
      <c r="P18" s="34">
        <f>L18/F18</f>
        <v>0.5</v>
      </c>
      <c r="Q18" s="34">
        <f>M18/G18</f>
        <v>0.5</v>
      </c>
      <c r="R18" s="35">
        <f>N18/F18</f>
        <v>0.33333333333333331</v>
      </c>
      <c r="S18" s="91">
        <f>O18*D18</f>
        <v>0.15</v>
      </c>
      <c r="T18" s="34">
        <f>P18*D18</f>
        <v>7.4999999999999997E-2</v>
      </c>
      <c r="U18" s="34">
        <f>Q18*D18</f>
        <v>7.4999999999999997E-2</v>
      </c>
      <c r="V18" s="35">
        <f>R18*D18</f>
        <v>4.9999999999999996E-2</v>
      </c>
    </row>
    <row r="19" spans="2:22" x14ac:dyDescent="0.25">
      <c r="B19" s="39" t="s">
        <v>31</v>
      </c>
      <c r="C19" s="43" t="s">
        <v>1</v>
      </c>
      <c r="D19" s="41">
        <v>0.15</v>
      </c>
      <c r="E19" s="21">
        <v>0</v>
      </c>
      <c r="F19" s="31">
        <v>2</v>
      </c>
      <c r="G19" s="21">
        <v>2</v>
      </c>
      <c r="H19" s="8">
        <v>1</v>
      </c>
      <c r="I19" s="8">
        <v>0</v>
      </c>
      <c r="J19" s="31">
        <v>0</v>
      </c>
      <c r="K19" s="21" t="s">
        <v>7</v>
      </c>
      <c r="L19" s="8" t="s">
        <v>7</v>
      </c>
      <c r="M19" s="8" t="s">
        <v>7</v>
      </c>
      <c r="N19" s="31" t="s">
        <v>7</v>
      </c>
      <c r="O19" s="30">
        <f>G19/F19</f>
        <v>1</v>
      </c>
      <c r="P19" s="19">
        <f>H19/F19</f>
        <v>0.5</v>
      </c>
      <c r="Q19" s="19">
        <f>I19/F19</f>
        <v>0</v>
      </c>
      <c r="R19" s="20">
        <f>J19/F19</f>
        <v>0</v>
      </c>
      <c r="S19" s="30">
        <f>O19*D19</f>
        <v>0.15</v>
      </c>
      <c r="T19" s="19">
        <f>P19*D19</f>
        <v>7.4999999999999997E-2</v>
      </c>
      <c r="U19" s="19">
        <f>Q19*D19</f>
        <v>0</v>
      </c>
      <c r="V19" s="20">
        <f>D19*R19</f>
        <v>0</v>
      </c>
    </row>
    <row r="20" spans="2:22" x14ac:dyDescent="0.25">
      <c r="B20" s="39" t="s">
        <v>22</v>
      </c>
      <c r="C20" s="43" t="s">
        <v>30</v>
      </c>
      <c r="D20" s="41">
        <v>0.1</v>
      </c>
      <c r="E20" s="21">
        <v>0</v>
      </c>
      <c r="F20" s="31">
        <v>1</v>
      </c>
      <c r="G20" s="21">
        <v>1</v>
      </c>
      <c r="H20" s="8">
        <v>0</v>
      </c>
      <c r="I20" s="8">
        <v>0</v>
      </c>
      <c r="J20" s="31">
        <v>0</v>
      </c>
      <c r="K20" s="21" t="s">
        <v>7</v>
      </c>
      <c r="L20" s="8" t="s">
        <v>7</v>
      </c>
      <c r="M20" s="8" t="s">
        <v>7</v>
      </c>
      <c r="N20" s="31" t="s">
        <v>7</v>
      </c>
      <c r="O20" s="30">
        <f t="shared" ref="O20:O24" si="8">G20/F20</f>
        <v>1</v>
      </c>
      <c r="P20" s="19">
        <f t="shared" ref="P20:P24" si="9">H20/F20</f>
        <v>0</v>
      </c>
      <c r="Q20" s="19">
        <f t="shared" ref="Q20:Q24" si="10">I20/F20</f>
        <v>0</v>
      </c>
      <c r="R20" s="20">
        <f t="shared" ref="R20:R24" si="11">J20/F20</f>
        <v>0</v>
      </c>
      <c r="S20" s="30">
        <f t="shared" ref="S20:S24" si="12">O20*D20</f>
        <v>0.1</v>
      </c>
      <c r="T20" s="19">
        <f t="shared" ref="T20:T24" si="13">P20*D20</f>
        <v>0</v>
      </c>
      <c r="U20" s="19">
        <f t="shared" ref="U20:U24" si="14">Q20*D20</f>
        <v>0</v>
      </c>
      <c r="V20" s="20">
        <f t="shared" ref="V20:V24" si="15">D20*R20</f>
        <v>0</v>
      </c>
    </row>
    <row r="21" spans="2:22" x14ac:dyDescent="0.25">
      <c r="B21" s="39" t="s">
        <v>23</v>
      </c>
      <c r="C21" s="43" t="s">
        <v>30</v>
      </c>
      <c r="D21" s="41">
        <v>0.1</v>
      </c>
      <c r="E21" s="21">
        <v>0</v>
      </c>
      <c r="F21" s="31">
        <v>4</v>
      </c>
      <c r="G21" s="21">
        <v>4</v>
      </c>
      <c r="H21" s="8">
        <v>3</v>
      </c>
      <c r="I21" s="8">
        <v>2</v>
      </c>
      <c r="J21" s="31">
        <v>1</v>
      </c>
      <c r="K21" s="21" t="s">
        <v>7</v>
      </c>
      <c r="L21" s="8" t="s">
        <v>7</v>
      </c>
      <c r="M21" s="8" t="s">
        <v>7</v>
      </c>
      <c r="N21" s="31" t="s">
        <v>7</v>
      </c>
      <c r="O21" s="30">
        <f t="shared" si="8"/>
        <v>1</v>
      </c>
      <c r="P21" s="19">
        <f t="shared" si="9"/>
        <v>0.75</v>
      </c>
      <c r="Q21" s="19">
        <f t="shared" si="10"/>
        <v>0.5</v>
      </c>
      <c r="R21" s="20">
        <f t="shared" si="11"/>
        <v>0.25</v>
      </c>
      <c r="S21" s="30">
        <f t="shared" si="12"/>
        <v>0.1</v>
      </c>
      <c r="T21" s="19">
        <f t="shared" si="13"/>
        <v>7.5000000000000011E-2</v>
      </c>
      <c r="U21" s="19">
        <f t="shared" si="14"/>
        <v>0.05</v>
      </c>
      <c r="V21" s="20">
        <f t="shared" si="15"/>
        <v>2.5000000000000001E-2</v>
      </c>
    </row>
    <row r="22" spans="2:22" x14ac:dyDescent="0.25">
      <c r="B22" s="52" t="s">
        <v>8</v>
      </c>
      <c r="C22" s="55" t="s">
        <v>1</v>
      </c>
      <c r="D22" s="78">
        <v>0.15</v>
      </c>
      <c r="E22" s="21">
        <v>0</v>
      </c>
      <c r="F22" s="31">
        <v>2</v>
      </c>
      <c r="G22" s="21">
        <v>0</v>
      </c>
      <c r="H22" s="8">
        <v>1</v>
      </c>
      <c r="I22" s="8">
        <v>2</v>
      </c>
      <c r="J22" s="31">
        <v>2</v>
      </c>
      <c r="K22" s="21" t="s">
        <v>7</v>
      </c>
      <c r="L22" s="8" t="s">
        <v>7</v>
      </c>
      <c r="M22" s="8" t="s">
        <v>7</v>
      </c>
      <c r="N22" s="31" t="s">
        <v>7</v>
      </c>
      <c r="O22" s="30">
        <f t="shared" si="8"/>
        <v>0</v>
      </c>
      <c r="P22" s="19">
        <f t="shared" si="9"/>
        <v>0.5</v>
      </c>
      <c r="Q22" s="19">
        <f t="shared" si="10"/>
        <v>1</v>
      </c>
      <c r="R22" s="20">
        <f t="shared" si="11"/>
        <v>1</v>
      </c>
      <c r="S22" s="30">
        <f t="shared" si="12"/>
        <v>0</v>
      </c>
      <c r="T22" s="19">
        <f t="shared" si="13"/>
        <v>7.4999999999999997E-2</v>
      </c>
      <c r="U22" s="19">
        <f t="shared" si="14"/>
        <v>0.15</v>
      </c>
      <c r="V22" s="20">
        <f t="shared" si="15"/>
        <v>0.15</v>
      </c>
    </row>
    <row r="23" spans="2:22" x14ac:dyDescent="0.25">
      <c r="B23" s="52" t="s">
        <v>9</v>
      </c>
      <c r="C23" s="43" t="s">
        <v>30</v>
      </c>
      <c r="D23" s="78">
        <v>0.1</v>
      </c>
      <c r="E23" s="21">
        <v>0</v>
      </c>
      <c r="F23" s="31">
        <v>1</v>
      </c>
      <c r="G23" s="21">
        <v>1</v>
      </c>
      <c r="H23" s="8">
        <v>0</v>
      </c>
      <c r="I23" s="8">
        <v>1</v>
      </c>
      <c r="J23" s="31">
        <v>0</v>
      </c>
      <c r="K23" s="21" t="s">
        <v>7</v>
      </c>
      <c r="L23" s="8" t="s">
        <v>7</v>
      </c>
      <c r="M23" s="8" t="s">
        <v>7</v>
      </c>
      <c r="N23" s="31" t="s">
        <v>7</v>
      </c>
      <c r="O23" s="30">
        <f t="shared" si="8"/>
        <v>1</v>
      </c>
      <c r="P23" s="19">
        <f t="shared" si="9"/>
        <v>0</v>
      </c>
      <c r="Q23" s="19">
        <f t="shared" si="10"/>
        <v>1</v>
      </c>
      <c r="R23" s="20">
        <f t="shared" si="11"/>
        <v>0</v>
      </c>
      <c r="S23" s="30">
        <f t="shared" si="12"/>
        <v>0.1</v>
      </c>
      <c r="T23" s="19">
        <f t="shared" si="13"/>
        <v>0</v>
      </c>
      <c r="U23" s="19">
        <f t="shared" si="14"/>
        <v>0.1</v>
      </c>
      <c r="V23" s="20">
        <f t="shared" si="15"/>
        <v>0</v>
      </c>
    </row>
    <row r="24" spans="2:22" x14ac:dyDescent="0.25">
      <c r="B24" s="52" t="s">
        <v>13</v>
      </c>
      <c r="C24" s="43" t="s">
        <v>30</v>
      </c>
      <c r="D24" s="78">
        <v>0.1</v>
      </c>
      <c r="E24" s="21">
        <v>0</v>
      </c>
      <c r="F24" s="31">
        <v>2</v>
      </c>
      <c r="G24" s="21">
        <v>0</v>
      </c>
      <c r="H24" s="8">
        <v>1</v>
      </c>
      <c r="I24" s="8">
        <v>2</v>
      </c>
      <c r="J24" s="31">
        <v>2</v>
      </c>
      <c r="K24" s="21" t="s">
        <v>7</v>
      </c>
      <c r="L24" s="8" t="s">
        <v>7</v>
      </c>
      <c r="M24" s="8" t="s">
        <v>7</v>
      </c>
      <c r="N24" s="31" t="s">
        <v>7</v>
      </c>
      <c r="O24" s="30">
        <f t="shared" si="8"/>
        <v>0</v>
      </c>
      <c r="P24" s="19">
        <f t="shared" si="9"/>
        <v>0.5</v>
      </c>
      <c r="Q24" s="19">
        <f t="shared" si="10"/>
        <v>1</v>
      </c>
      <c r="R24" s="20">
        <f t="shared" si="11"/>
        <v>1</v>
      </c>
      <c r="S24" s="30">
        <f t="shared" si="12"/>
        <v>0</v>
      </c>
      <c r="T24" s="19">
        <f t="shared" si="13"/>
        <v>0.05</v>
      </c>
      <c r="U24" s="19">
        <f t="shared" si="14"/>
        <v>0.1</v>
      </c>
      <c r="V24" s="20">
        <f t="shared" si="15"/>
        <v>0.1</v>
      </c>
    </row>
    <row r="25" spans="2:22" ht="15.75" thickBot="1" x14ac:dyDescent="0.3">
      <c r="B25" s="56" t="s">
        <v>16</v>
      </c>
      <c r="C25" s="43" t="s">
        <v>32</v>
      </c>
      <c r="D25" s="79">
        <v>0.15</v>
      </c>
      <c r="E25" s="23">
        <v>0</v>
      </c>
      <c r="F25" s="89">
        <v>2</v>
      </c>
      <c r="G25" s="23">
        <v>0</v>
      </c>
      <c r="H25" s="22">
        <v>1</v>
      </c>
      <c r="I25" s="22">
        <v>2</v>
      </c>
      <c r="J25" s="89">
        <v>2</v>
      </c>
      <c r="K25" s="23" t="s">
        <v>7</v>
      </c>
      <c r="L25" s="22" t="s">
        <v>7</v>
      </c>
      <c r="M25" s="22" t="s">
        <v>7</v>
      </c>
      <c r="N25" s="89" t="s">
        <v>7</v>
      </c>
      <c r="O25" s="92">
        <f>G25/F25</f>
        <v>0</v>
      </c>
      <c r="P25" s="25">
        <f>H25/F25</f>
        <v>0.5</v>
      </c>
      <c r="Q25" s="25">
        <f>I25/F25</f>
        <v>1</v>
      </c>
      <c r="R25" s="25">
        <f>J25/F25</f>
        <v>1</v>
      </c>
      <c r="S25" s="92">
        <f>D25*O25</f>
        <v>0</v>
      </c>
      <c r="T25" s="25">
        <f>D25*P25</f>
        <v>7.4999999999999997E-2</v>
      </c>
      <c r="U25" s="25">
        <f>D25*Q25</f>
        <v>0.15</v>
      </c>
      <c r="V25" s="26">
        <f>D25*R25</f>
        <v>0.15</v>
      </c>
    </row>
    <row r="26" spans="2:22" ht="15.75" thickBot="1" x14ac:dyDescent="0.3">
      <c r="B26" s="63" t="s">
        <v>4</v>
      </c>
      <c r="C26" s="87"/>
      <c r="D26" s="64">
        <f>SUM(D18:D25)</f>
        <v>1</v>
      </c>
      <c r="S26" s="93">
        <f>SUM(S18:S25)</f>
        <v>0.6</v>
      </c>
      <c r="T26" s="15">
        <f>SUM(T18:T25)</f>
        <v>0.42499999999999999</v>
      </c>
      <c r="U26" s="15">
        <f>SUM(U18:U25)</f>
        <v>0.625</v>
      </c>
      <c r="V26" s="17">
        <f>SUM(V18:V25)</f>
        <v>0.47499999999999998</v>
      </c>
    </row>
    <row r="27" spans="2:22" ht="15.75" thickBot="1" x14ac:dyDescent="0.3">
      <c r="B27" s="70"/>
      <c r="C27" s="88"/>
      <c r="D27" s="70"/>
    </row>
    <row r="28" spans="2:22" ht="15" customHeight="1" thickBot="1" x14ac:dyDescent="0.3">
      <c r="B28" s="70" t="s">
        <v>14</v>
      </c>
      <c r="C28" s="88"/>
      <c r="D28" s="70"/>
      <c r="S28" s="97" t="s">
        <v>42</v>
      </c>
      <c r="T28" s="98"/>
      <c r="U28" s="98"/>
      <c r="V28" s="99"/>
    </row>
    <row r="29" spans="2:22" ht="15.75" thickBot="1" x14ac:dyDescent="0.3">
      <c r="B29" s="70" t="s">
        <v>15</v>
      </c>
      <c r="C29" s="88"/>
      <c r="D29" s="70"/>
      <c r="G29" s="94" t="s">
        <v>35</v>
      </c>
      <c r="H29" s="95"/>
      <c r="I29" s="95"/>
      <c r="J29" s="96"/>
      <c r="K29" s="94" t="s">
        <v>5</v>
      </c>
      <c r="L29" s="95"/>
      <c r="M29" s="95"/>
      <c r="N29" s="96"/>
      <c r="O29" s="94" t="s">
        <v>17</v>
      </c>
      <c r="P29" s="95"/>
      <c r="Q29" s="95"/>
      <c r="R29" s="95"/>
      <c r="S29" s="100"/>
      <c r="T29" s="101"/>
      <c r="U29" s="101"/>
      <c r="V29" s="102"/>
    </row>
    <row r="30" spans="2:22" ht="15.75" thickBot="1" x14ac:dyDescent="0.3">
      <c r="B30" s="75" t="s">
        <v>0</v>
      </c>
      <c r="C30" s="87" t="s">
        <v>29</v>
      </c>
      <c r="D30" s="67" t="s">
        <v>6</v>
      </c>
      <c r="E30" s="13" t="s">
        <v>40</v>
      </c>
      <c r="F30" s="24" t="s">
        <v>41</v>
      </c>
      <c r="G30" s="27" t="s">
        <v>36</v>
      </c>
      <c r="H30" s="28" t="s">
        <v>37</v>
      </c>
      <c r="I30" s="28" t="s">
        <v>38</v>
      </c>
      <c r="J30" s="29" t="s">
        <v>39</v>
      </c>
      <c r="K30" s="27" t="s">
        <v>36</v>
      </c>
      <c r="L30" s="28" t="s">
        <v>37</v>
      </c>
      <c r="M30" s="28" t="s">
        <v>38</v>
      </c>
      <c r="N30" s="29" t="s">
        <v>39</v>
      </c>
      <c r="O30" s="27" t="s">
        <v>36</v>
      </c>
      <c r="P30" s="28" t="s">
        <v>37</v>
      </c>
      <c r="Q30" s="28" t="s">
        <v>38</v>
      </c>
      <c r="R30" s="29" t="s">
        <v>39</v>
      </c>
      <c r="S30" s="27" t="s">
        <v>36</v>
      </c>
      <c r="T30" s="28" t="s">
        <v>37</v>
      </c>
      <c r="U30" s="28" t="s">
        <v>38</v>
      </c>
      <c r="V30" s="29" t="s">
        <v>39</v>
      </c>
    </row>
    <row r="31" spans="2:22" x14ac:dyDescent="0.25">
      <c r="B31" s="39" t="s">
        <v>2</v>
      </c>
      <c r="C31" s="43" t="s">
        <v>32</v>
      </c>
      <c r="D31" s="41">
        <v>0.15</v>
      </c>
      <c r="E31" s="5">
        <v>0</v>
      </c>
      <c r="F31" s="6">
        <v>1</v>
      </c>
      <c r="G31" s="21">
        <v>1</v>
      </c>
      <c r="H31" s="8">
        <v>2</v>
      </c>
      <c r="I31" s="8">
        <v>2</v>
      </c>
      <c r="J31" s="31">
        <v>3</v>
      </c>
      <c r="K31" s="21">
        <f>1/G31</f>
        <v>1</v>
      </c>
      <c r="L31" s="36">
        <f>1/H31</f>
        <v>0.5</v>
      </c>
      <c r="M31" s="36">
        <f>1/I31</f>
        <v>0.5</v>
      </c>
      <c r="N31" s="90">
        <f>1/J31</f>
        <v>0.33333333333333331</v>
      </c>
      <c r="O31" s="91">
        <f>K31/$F$5</f>
        <v>1</v>
      </c>
      <c r="P31" s="34">
        <f>L31/F31</f>
        <v>0.5</v>
      </c>
      <c r="Q31" s="34">
        <f>M31/G31</f>
        <v>0.5</v>
      </c>
      <c r="R31" s="35">
        <f>N31/F31</f>
        <v>0.33333333333333331</v>
      </c>
      <c r="S31" s="91">
        <f>O31*D31</f>
        <v>0.15</v>
      </c>
      <c r="T31" s="34">
        <f>P31*D31</f>
        <v>7.4999999999999997E-2</v>
      </c>
      <c r="U31" s="34">
        <f>Q31*D31</f>
        <v>7.4999999999999997E-2</v>
      </c>
      <c r="V31" s="35">
        <f>R31*D31</f>
        <v>4.9999999999999996E-2</v>
      </c>
    </row>
    <row r="32" spans="2:22" x14ac:dyDescent="0.25">
      <c r="B32" s="39" t="s">
        <v>31</v>
      </c>
      <c r="C32" s="43" t="s">
        <v>1</v>
      </c>
      <c r="D32" s="41">
        <v>0.25</v>
      </c>
      <c r="E32" s="21">
        <v>0</v>
      </c>
      <c r="F32" s="31">
        <v>2</v>
      </c>
      <c r="G32" s="21">
        <v>2</v>
      </c>
      <c r="H32" s="8">
        <v>1</v>
      </c>
      <c r="I32" s="8">
        <v>0</v>
      </c>
      <c r="J32" s="31">
        <v>0</v>
      </c>
      <c r="K32" s="21" t="s">
        <v>7</v>
      </c>
      <c r="L32" s="8" t="s">
        <v>7</v>
      </c>
      <c r="M32" s="8" t="s">
        <v>7</v>
      </c>
      <c r="N32" s="31" t="s">
        <v>7</v>
      </c>
      <c r="O32" s="30">
        <f>G32/F32</f>
        <v>1</v>
      </c>
      <c r="P32" s="19">
        <f>H32/F32</f>
        <v>0.5</v>
      </c>
      <c r="Q32" s="19">
        <f>I32/F32</f>
        <v>0</v>
      </c>
      <c r="R32" s="20">
        <f>J32/F32</f>
        <v>0</v>
      </c>
      <c r="S32" s="30">
        <f>O32*D32</f>
        <v>0.25</v>
      </c>
      <c r="T32" s="19">
        <f>P32*D32</f>
        <v>0.125</v>
      </c>
      <c r="U32" s="19">
        <f>Q32*D32</f>
        <v>0</v>
      </c>
      <c r="V32" s="20">
        <f>D32*R32</f>
        <v>0</v>
      </c>
    </row>
    <row r="33" spans="2:22" x14ac:dyDescent="0.25">
      <c r="B33" s="39" t="s">
        <v>22</v>
      </c>
      <c r="C33" s="43" t="s">
        <v>30</v>
      </c>
      <c r="D33" s="41">
        <v>0.05</v>
      </c>
      <c r="E33" s="21">
        <v>0</v>
      </c>
      <c r="F33" s="31">
        <v>1</v>
      </c>
      <c r="G33" s="21">
        <v>1</v>
      </c>
      <c r="H33" s="8">
        <v>0</v>
      </c>
      <c r="I33" s="8">
        <v>0</v>
      </c>
      <c r="J33" s="31">
        <v>0</v>
      </c>
      <c r="K33" s="21" t="s">
        <v>7</v>
      </c>
      <c r="L33" s="8" t="s">
        <v>7</v>
      </c>
      <c r="M33" s="8" t="s">
        <v>7</v>
      </c>
      <c r="N33" s="31" t="s">
        <v>7</v>
      </c>
      <c r="O33" s="30">
        <f t="shared" ref="O33:O36" si="16">G33/F33</f>
        <v>1</v>
      </c>
      <c r="P33" s="19">
        <f t="shared" ref="P33:P37" si="17">H33/F33</f>
        <v>0</v>
      </c>
      <c r="Q33" s="19">
        <f t="shared" ref="Q33:Q37" si="18">I33/F33</f>
        <v>0</v>
      </c>
      <c r="R33" s="20">
        <f t="shared" ref="R33:R37" si="19">J33/F33</f>
        <v>0</v>
      </c>
      <c r="S33" s="30">
        <f t="shared" ref="S33:S37" si="20">O33*D33</f>
        <v>0.05</v>
      </c>
      <c r="T33" s="19">
        <f t="shared" ref="T33:T37" si="21">P33*D33</f>
        <v>0</v>
      </c>
      <c r="U33" s="19">
        <f t="shared" ref="U33:U37" si="22">Q33*D33</f>
        <v>0</v>
      </c>
      <c r="V33" s="20">
        <f t="shared" ref="V33:V37" si="23">D33*R33</f>
        <v>0</v>
      </c>
    </row>
    <row r="34" spans="2:22" x14ac:dyDescent="0.25">
      <c r="B34" s="39" t="s">
        <v>23</v>
      </c>
      <c r="C34" s="43" t="s">
        <v>30</v>
      </c>
      <c r="D34" s="41">
        <v>0.05</v>
      </c>
      <c r="E34" s="21">
        <v>0</v>
      </c>
      <c r="F34" s="31">
        <v>4</v>
      </c>
      <c r="G34" s="21">
        <v>4</v>
      </c>
      <c r="H34" s="8">
        <v>3</v>
      </c>
      <c r="I34" s="8">
        <v>2</v>
      </c>
      <c r="J34" s="31">
        <v>1</v>
      </c>
      <c r="K34" s="21" t="s">
        <v>7</v>
      </c>
      <c r="L34" s="8" t="s">
        <v>7</v>
      </c>
      <c r="M34" s="8" t="s">
        <v>7</v>
      </c>
      <c r="N34" s="31" t="s">
        <v>7</v>
      </c>
      <c r="O34" s="30">
        <f t="shared" si="16"/>
        <v>1</v>
      </c>
      <c r="P34" s="19">
        <f t="shared" si="17"/>
        <v>0.75</v>
      </c>
      <c r="Q34" s="19">
        <f t="shared" si="18"/>
        <v>0.5</v>
      </c>
      <c r="R34" s="20">
        <f t="shared" si="19"/>
        <v>0.25</v>
      </c>
      <c r="S34" s="30">
        <f t="shared" si="20"/>
        <v>0.05</v>
      </c>
      <c r="T34" s="19">
        <f t="shared" si="21"/>
        <v>3.7500000000000006E-2</v>
      </c>
      <c r="U34" s="19">
        <f t="shared" si="22"/>
        <v>2.5000000000000001E-2</v>
      </c>
      <c r="V34" s="20">
        <f t="shared" si="23"/>
        <v>1.2500000000000001E-2</v>
      </c>
    </row>
    <row r="35" spans="2:22" x14ac:dyDescent="0.25">
      <c r="B35" s="52" t="s">
        <v>8</v>
      </c>
      <c r="C35" s="55" t="s">
        <v>1</v>
      </c>
      <c r="D35" s="78">
        <v>0.15</v>
      </c>
      <c r="E35" s="21">
        <v>0</v>
      </c>
      <c r="F35" s="31">
        <v>2</v>
      </c>
      <c r="G35" s="21">
        <v>0</v>
      </c>
      <c r="H35" s="8">
        <v>1</v>
      </c>
      <c r="I35" s="8">
        <v>2</v>
      </c>
      <c r="J35" s="31">
        <v>2</v>
      </c>
      <c r="K35" s="21" t="s">
        <v>7</v>
      </c>
      <c r="L35" s="8" t="s">
        <v>7</v>
      </c>
      <c r="M35" s="8" t="s">
        <v>7</v>
      </c>
      <c r="N35" s="31" t="s">
        <v>7</v>
      </c>
      <c r="O35" s="30">
        <f t="shared" si="16"/>
        <v>0</v>
      </c>
      <c r="P35" s="19">
        <f t="shared" si="17"/>
        <v>0.5</v>
      </c>
      <c r="Q35" s="19">
        <f t="shared" si="18"/>
        <v>1</v>
      </c>
      <c r="R35" s="20">
        <f t="shared" si="19"/>
        <v>1</v>
      </c>
      <c r="S35" s="30">
        <f t="shared" si="20"/>
        <v>0</v>
      </c>
      <c r="T35" s="19">
        <f t="shared" si="21"/>
        <v>7.4999999999999997E-2</v>
      </c>
      <c r="U35" s="19">
        <f t="shared" si="22"/>
        <v>0.15</v>
      </c>
      <c r="V35" s="20">
        <f t="shared" si="23"/>
        <v>0.15</v>
      </c>
    </row>
    <row r="36" spans="2:22" x14ac:dyDescent="0.25">
      <c r="B36" s="52" t="s">
        <v>9</v>
      </c>
      <c r="C36" s="43" t="s">
        <v>30</v>
      </c>
      <c r="D36" s="78">
        <v>0.1</v>
      </c>
      <c r="E36" s="21">
        <v>0</v>
      </c>
      <c r="F36" s="31">
        <v>1</v>
      </c>
      <c r="G36" s="21">
        <v>1</v>
      </c>
      <c r="H36" s="8">
        <v>0</v>
      </c>
      <c r="I36" s="8">
        <v>1</v>
      </c>
      <c r="J36" s="31">
        <v>0</v>
      </c>
      <c r="K36" s="21" t="s">
        <v>7</v>
      </c>
      <c r="L36" s="8" t="s">
        <v>7</v>
      </c>
      <c r="M36" s="8" t="s">
        <v>7</v>
      </c>
      <c r="N36" s="31" t="s">
        <v>7</v>
      </c>
      <c r="O36" s="30">
        <f t="shared" si="16"/>
        <v>1</v>
      </c>
      <c r="P36" s="19">
        <f t="shared" si="17"/>
        <v>0</v>
      </c>
      <c r="Q36" s="19">
        <f t="shared" si="18"/>
        <v>1</v>
      </c>
      <c r="R36" s="20">
        <f t="shared" si="19"/>
        <v>0</v>
      </c>
      <c r="S36" s="30">
        <f t="shared" si="20"/>
        <v>0.1</v>
      </c>
      <c r="T36" s="19">
        <f t="shared" si="21"/>
        <v>0</v>
      </c>
      <c r="U36" s="19">
        <f t="shared" si="22"/>
        <v>0.1</v>
      </c>
      <c r="V36" s="20">
        <f t="shared" si="23"/>
        <v>0</v>
      </c>
    </row>
    <row r="37" spans="2:22" x14ac:dyDescent="0.25">
      <c r="B37" s="52" t="s">
        <v>13</v>
      </c>
      <c r="C37" s="43" t="s">
        <v>30</v>
      </c>
      <c r="D37" s="78">
        <v>0.1</v>
      </c>
      <c r="E37" s="21">
        <v>0</v>
      </c>
      <c r="F37" s="31">
        <v>2</v>
      </c>
      <c r="G37" s="21">
        <v>0</v>
      </c>
      <c r="H37" s="8">
        <v>1</v>
      </c>
      <c r="I37" s="8">
        <v>2</v>
      </c>
      <c r="J37" s="31">
        <v>2</v>
      </c>
      <c r="K37" s="21" t="s">
        <v>7</v>
      </c>
      <c r="L37" s="8" t="s">
        <v>7</v>
      </c>
      <c r="M37" s="8" t="s">
        <v>7</v>
      </c>
      <c r="N37" s="31" t="s">
        <v>7</v>
      </c>
      <c r="O37" s="30">
        <f>G37/F37</f>
        <v>0</v>
      </c>
      <c r="P37" s="19">
        <f t="shared" si="17"/>
        <v>0.5</v>
      </c>
      <c r="Q37" s="19">
        <f t="shared" si="18"/>
        <v>1</v>
      </c>
      <c r="R37" s="20">
        <f t="shared" si="19"/>
        <v>1</v>
      </c>
      <c r="S37" s="30">
        <f t="shared" si="20"/>
        <v>0</v>
      </c>
      <c r="T37" s="19">
        <f t="shared" si="21"/>
        <v>0.05</v>
      </c>
      <c r="U37" s="19">
        <f t="shared" si="22"/>
        <v>0.1</v>
      </c>
      <c r="V37" s="20">
        <f t="shared" si="23"/>
        <v>0.1</v>
      </c>
    </row>
    <row r="38" spans="2:22" ht="15.75" thickBot="1" x14ac:dyDescent="0.3">
      <c r="B38" s="56" t="s">
        <v>16</v>
      </c>
      <c r="C38" s="43" t="s">
        <v>32</v>
      </c>
      <c r="D38" s="79">
        <v>0.15</v>
      </c>
      <c r="E38" s="23">
        <v>0</v>
      </c>
      <c r="F38" s="89">
        <v>2</v>
      </c>
      <c r="G38" s="23">
        <v>0</v>
      </c>
      <c r="H38" s="22">
        <v>1</v>
      </c>
      <c r="I38" s="22">
        <v>2</v>
      </c>
      <c r="J38" s="89">
        <v>2</v>
      </c>
      <c r="K38" s="23" t="s">
        <v>7</v>
      </c>
      <c r="L38" s="22" t="s">
        <v>7</v>
      </c>
      <c r="M38" s="22" t="s">
        <v>7</v>
      </c>
      <c r="N38" s="89" t="s">
        <v>7</v>
      </c>
      <c r="O38" s="92">
        <f>G38/F38</f>
        <v>0</v>
      </c>
      <c r="P38" s="25">
        <f>H38/F38</f>
        <v>0.5</v>
      </c>
      <c r="Q38" s="25">
        <f>I38/F38</f>
        <v>1</v>
      </c>
      <c r="R38" s="25">
        <f>J38/F38</f>
        <v>1</v>
      </c>
      <c r="S38" s="92">
        <f>D38*O38</f>
        <v>0</v>
      </c>
      <c r="T38" s="25">
        <f>D38*P38</f>
        <v>7.4999999999999997E-2</v>
      </c>
      <c r="U38" s="25">
        <f>D38*Q38</f>
        <v>0.15</v>
      </c>
      <c r="V38" s="26">
        <f>D38*R38</f>
        <v>0.15</v>
      </c>
    </row>
    <row r="39" spans="2:22" ht="15.75" thickBot="1" x14ac:dyDescent="0.3">
      <c r="B39" s="63" t="s">
        <v>4</v>
      </c>
      <c r="C39" s="87"/>
      <c r="D39" s="64">
        <f>SUM(D31:D38)</f>
        <v>1</v>
      </c>
      <c r="S39" s="93">
        <f>SUM(S31:S38)</f>
        <v>0.6</v>
      </c>
      <c r="T39" s="15">
        <f>SUM(T31:T38)</f>
        <v>0.4375</v>
      </c>
      <c r="U39" s="15">
        <f>SUM(U31:U38)</f>
        <v>0.6</v>
      </c>
      <c r="V39" s="17">
        <f>SUM(V31:V38)</f>
        <v>0.46250000000000002</v>
      </c>
    </row>
    <row r="40" spans="2:22" ht="15.75" thickBot="1" x14ac:dyDescent="0.3">
      <c r="B40" s="70"/>
      <c r="C40" s="88"/>
      <c r="D40" s="70"/>
    </row>
    <row r="41" spans="2:22" ht="15" customHeight="1" thickBot="1" x14ac:dyDescent="0.3">
      <c r="B41" s="70" t="s">
        <v>14</v>
      </c>
      <c r="C41" s="88"/>
      <c r="D41" s="70"/>
      <c r="S41" s="97" t="s">
        <v>42</v>
      </c>
      <c r="T41" s="98"/>
      <c r="U41" s="98"/>
      <c r="V41" s="99"/>
    </row>
    <row r="42" spans="2:22" ht="15.75" thickBot="1" x14ac:dyDescent="0.3">
      <c r="B42" s="70" t="s">
        <v>26</v>
      </c>
      <c r="C42" s="88"/>
      <c r="D42" s="70"/>
      <c r="G42" s="94" t="s">
        <v>35</v>
      </c>
      <c r="H42" s="95"/>
      <c r="I42" s="95"/>
      <c r="J42" s="96"/>
      <c r="K42" s="94" t="s">
        <v>5</v>
      </c>
      <c r="L42" s="95"/>
      <c r="M42" s="95"/>
      <c r="N42" s="96"/>
      <c r="O42" s="94" t="s">
        <v>17</v>
      </c>
      <c r="P42" s="95"/>
      <c r="Q42" s="95"/>
      <c r="R42" s="95"/>
      <c r="S42" s="100"/>
      <c r="T42" s="101"/>
      <c r="U42" s="101"/>
      <c r="V42" s="102"/>
    </row>
    <row r="43" spans="2:22" ht="15.75" thickBot="1" x14ac:dyDescent="0.3">
      <c r="B43" s="76" t="s">
        <v>0</v>
      </c>
      <c r="C43" s="87" t="s">
        <v>29</v>
      </c>
      <c r="D43" s="67" t="s">
        <v>6</v>
      </c>
      <c r="E43" s="13" t="s">
        <v>40</v>
      </c>
      <c r="F43" s="24" t="s">
        <v>41</v>
      </c>
      <c r="G43" s="27" t="s">
        <v>36</v>
      </c>
      <c r="H43" s="28" t="s">
        <v>37</v>
      </c>
      <c r="I43" s="28" t="s">
        <v>38</v>
      </c>
      <c r="J43" s="29" t="s">
        <v>39</v>
      </c>
      <c r="K43" s="27" t="s">
        <v>36</v>
      </c>
      <c r="L43" s="28" t="s">
        <v>37</v>
      </c>
      <c r="M43" s="28" t="s">
        <v>38</v>
      </c>
      <c r="N43" s="29" t="s">
        <v>39</v>
      </c>
      <c r="O43" s="27" t="s">
        <v>36</v>
      </c>
      <c r="P43" s="28" t="s">
        <v>37</v>
      </c>
      <c r="Q43" s="28" t="s">
        <v>38</v>
      </c>
      <c r="R43" s="29" t="s">
        <v>39</v>
      </c>
      <c r="S43" s="27" t="s">
        <v>36</v>
      </c>
      <c r="T43" s="28" t="s">
        <v>37</v>
      </c>
      <c r="U43" s="28" t="s">
        <v>38</v>
      </c>
      <c r="V43" s="29" t="s">
        <v>39</v>
      </c>
    </row>
    <row r="44" spans="2:22" x14ac:dyDescent="0.25">
      <c r="B44" s="39" t="s">
        <v>2</v>
      </c>
      <c r="C44" s="43" t="s">
        <v>32</v>
      </c>
      <c r="D44" s="41">
        <v>0.15</v>
      </c>
      <c r="E44" s="5">
        <v>0</v>
      </c>
      <c r="F44" s="6">
        <v>1</v>
      </c>
      <c r="G44" s="21">
        <v>1</v>
      </c>
      <c r="H44" s="8">
        <v>2</v>
      </c>
      <c r="I44" s="8">
        <v>2</v>
      </c>
      <c r="J44" s="31">
        <v>3</v>
      </c>
      <c r="K44" s="21">
        <f>1/G44</f>
        <v>1</v>
      </c>
      <c r="L44" s="36">
        <f>1/H44</f>
        <v>0.5</v>
      </c>
      <c r="M44" s="36">
        <f>1/I44</f>
        <v>0.5</v>
      </c>
      <c r="N44" s="90">
        <f>1/J44</f>
        <v>0.33333333333333331</v>
      </c>
      <c r="O44" s="91">
        <f>K44/$F$5</f>
        <v>1</v>
      </c>
      <c r="P44" s="34">
        <f>L44/F44</f>
        <v>0.5</v>
      </c>
      <c r="Q44" s="34">
        <f>M44/G44</f>
        <v>0.5</v>
      </c>
      <c r="R44" s="35">
        <f>N44/F44</f>
        <v>0.33333333333333331</v>
      </c>
      <c r="S44" s="91">
        <f>O44*D44</f>
        <v>0.15</v>
      </c>
      <c r="T44" s="34">
        <f>P44*D44</f>
        <v>7.4999999999999997E-2</v>
      </c>
      <c r="U44" s="34">
        <f>Q44*D44</f>
        <v>7.4999999999999997E-2</v>
      </c>
      <c r="V44" s="35">
        <f>R44*D44</f>
        <v>4.9999999999999996E-2</v>
      </c>
    </row>
    <row r="45" spans="2:22" x14ac:dyDescent="0.25">
      <c r="B45" s="39" t="s">
        <v>31</v>
      </c>
      <c r="C45" s="43" t="s">
        <v>1</v>
      </c>
      <c r="D45" s="41">
        <v>0.2</v>
      </c>
      <c r="E45" s="21">
        <v>0</v>
      </c>
      <c r="F45" s="31">
        <v>2</v>
      </c>
      <c r="G45" s="21">
        <v>2</v>
      </c>
      <c r="H45" s="8">
        <v>1</v>
      </c>
      <c r="I45" s="8">
        <v>0</v>
      </c>
      <c r="J45" s="31">
        <v>0</v>
      </c>
      <c r="K45" s="21" t="s">
        <v>7</v>
      </c>
      <c r="L45" s="8" t="s">
        <v>7</v>
      </c>
      <c r="M45" s="8" t="s">
        <v>7</v>
      </c>
      <c r="N45" s="31" t="s">
        <v>7</v>
      </c>
      <c r="O45" s="30">
        <f>G45/F45</f>
        <v>1</v>
      </c>
      <c r="P45" s="19">
        <f>H45/F45</f>
        <v>0.5</v>
      </c>
      <c r="Q45" s="19">
        <f>I45/F45</f>
        <v>0</v>
      </c>
      <c r="R45" s="20">
        <f>J45/F45</f>
        <v>0</v>
      </c>
      <c r="S45" s="30">
        <f>O45*D45</f>
        <v>0.2</v>
      </c>
      <c r="T45" s="19">
        <f>P45*D45</f>
        <v>0.1</v>
      </c>
      <c r="U45" s="19">
        <f>Q45*D45</f>
        <v>0</v>
      </c>
      <c r="V45" s="20">
        <f>D45*R45</f>
        <v>0</v>
      </c>
    </row>
    <row r="46" spans="2:22" x14ac:dyDescent="0.25">
      <c r="B46" s="39" t="s">
        <v>22</v>
      </c>
      <c r="C46" s="43" t="s">
        <v>30</v>
      </c>
      <c r="D46" s="41">
        <v>0.05</v>
      </c>
      <c r="E46" s="21">
        <v>0</v>
      </c>
      <c r="F46" s="31">
        <v>1</v>
      </c>
      <c r="G46" s="21">
        <v>1</v>
      </c>
      <c r="H46" s="8">
        <v>0</v>
      </c>
      <c r="I46" s="8">
        <v>0</v>
      </c>
      <c r="J46" s="31">
        <v>0</v>
      </c>
      <c r="K46" s="21" t="s">
        <v>7</v>
      </c>
      <c r="L46" s="8" t="s">
        <v>7</v>
      </c>
      <c r="M46" s="8" t="s">
        <v>7</v>
      </c>
      <c r="N46" s="31" t="s">
        <v>7</v>
      </c>
      <c r="O46" s="30">
        <f t="shared" ref="O46:O50" si="24">G46/F46</f>
        <v>1</v>
      </c>
      <c r="P46" s="19">
        <f t="shared" ref="P46:P50" si="25">H46/F46</f>
        <v>0</v>
      </c>
      <c r="Q46" s="19">
        <f t="shared" ref="Q46:Q50" si="26">I46/F46</f>
        <v>0</v>
      </c>
      <c r="R46" s="20">
        <f t="shared" ref="R46:R50" si="27">J46/F46</f>
        <v>0</v>
      </c>
      <c r="S46" s="30">
        <f t="shared" ref="S46:S50" si="28">O46*D46</f>
        <v>0.05</v>
      </c>
      <c r="T46" s="19">
        <f t="shared" ref="T46:T50" si="29">P46*D46</f>
        <v>0</v>
      </c>
      <c r="U46" s="19">
        <f t="shared" ref="U46:U50" si="30">Q46*D46</f>
        <v>0</v>
      </c>
      <c r="V46" s="20">
        <f t="shared" ref="V46:V50" si="31">D46*R46</f>
        <v>0</v>
      </c>
    </row>
    <row r="47" spans="2:22" x14ac:dyDescent="0.25">
      <c r="B47" s="39" t="s">
        <v>23</v>
      </c>
      <c r="C47" s="43" t="s">
        <v>30</v>
      </c>
      <c r="D47" s="41">
        <v>0.05</v>
      </c>
      <c r="E47" s="21">
        <v>0</v>
      </c>
      <c r="F47" s="31">
        <v>4</v>
      </c>
      <c r="G47" s="21">
        <v>4</v>
      </c>
      <c r="H47" s="8">
        <v>3</v>
      </c>
      <c r="I47" s="8">
        <v>2</v>
      </c>
      <c r="J47" s="31">
        <v>1</v>
      </c>
      <c r="K47" s="21" t="s">
        <v>7</v>
      </c>
      <c r="L47" s="8" t="s">
        <v>7</v>
      </c>
      <c r="M47" s="8" t="s">
        <v>7</v>
      </c>
      <c r="N47" s="31" t="s">
        <v>7</v>
      </c>
      <c r="O47" s="30">
        <f t="shared" si="24"/>
        <v>1</v>
      </c>
      <c r="P47" s="19">
        <f t="shared" si="25"/>
        <v>0.75</v>
      </c>
      <c r="Q47" s="19">
        <f t="shared" si="26"/>
        <v>0.5</v>
      </c>
      <c r="R47" s="20">
        <f t="shared" si="27"/>
        <v>0.25</v>
      </c>
      <c r="S47" s="30">
        <f t="shared" si="28"/>
        <v>0.05</v>
      </c>
      <c r="T47" s="19">
        <f t="shared" si="29"/>
        <v>3.7500000000000006E-2</v>
      </c>
      <c r="U47" s="19">
        <f t="shared" si="30"/>
        <v>2.5000000000000001E-2</v>
      </c>
      <c r="V47" s="20">
        <f t="shared" si="31"/>
        <v>1.2500000000000001E-2</v>
      </c>
    </row>
    <row r="48" spans="2:22" x14ac:dyDescent="0.25">
      <c r="B48" s="52" t="s">
        <v>8</v>
      </c>
      <c r="C48" s="55" t="s">
        <v>1</v>
      </c>
      <c r="D48" s="78">
        <v>0.2</v>
      </c>
      <c r="E48" s="21">
        <v>0</v>
      </c>
      <c r="F48" s="31">
        <v>2</v>
      </c>
      <c r="G48" s="21">
        <v>0</v>
      </c>
      <c r="H48" s="8">
        <v>1</v>
      </c>
      <c r="I48" s="8">
        <v>2</v>
      </c>
      <c r="J48" s="31">
        <v>2</v>
      </c>
      <c r="K48" s="21" t="s">
        <v>7</v>
      </c>
      <c r="L48" s="8" t="s">
        <v>7</v>
      </c>
      <c r="M48" s="8" t="s">
        <v>7</v>
      </c>
      <c r="N48" s="31" t="s">
        <v>7</v>
      </c>
      <c r="O48" s="30">
        <f t="shared" si="24"/>
        <v>0</v>
      </c>
      <c r="P48" s="19">
        <f t="shared" si="25"/>
        <v>0.5</v>
      </c>
      <c r="Q48" s="19">
        <f t="shared" si="26"/>
        <v>1</v>
      </c>
      <c r="R48" s="20">
        <f t="shared" si="27"/>
        <v>1</v>
      </c>
      <c r="S48" s="30">
        <f t="shared" si="28"/>
        <v>0</v>
      </c>
      <c r="T48" s="19">
        <f t="shared" si="29"/>
        <v>0.1</v>
      </c>
      <c r="U48" s="19">
        <f t="shared" si="30"/>
        <v>0.2</v>
      </c>
      <c r="V48" s="20">
        <f t="shared" si="31"/>
        <v>0.2</v>
      </c>
    </row>
    <row r="49" spans="2:22" x14ac:dyDescent="0.25">
      <c r="B49" s="52" t="s">
        <v>9</v>
      </c>
      <c r="C49" s="43" t="s">
        <v>30</v>
      </c>
      <c r="D49" s="78">
        <v>0.05</v>
      </c>
      <c r="E49" s="21">
        <v>0</v>
      </c>
      <c r="F49" s="31">
        <v>1</v>
      </c>
      <c r="G49" s="21">
        <v>1</v>
      </c>
      <c r="H49" s="8">
        <v>0</v>
      </c>
      <c r="I49" s="8">
        <v>1</v>
      </c>
      <c r="J49" s="31">
        <v>0</v>
      </c>
      <c r="K49" s="21" t="s">
        <v>7</v>
      </c>
      <c r="L49" s="8" t="s">
        <v>7</v>
      </c>
      <c r="M49" s="8" t="s">
        <v>7</v>
      </c>
      <c r="N49" s="31" t="s">
        <v>7</v>
      </c>
      <c r="O49" s="30">
        <f t="shared" si="24"/>
        <v>1</v>
      </c>
      <c r="P49" s="19">
        <f t="shared" si="25"/>
        <v>0</v>
      </c>
      <c r="Q49" s="19">
        <f t="shared" si="26"/>
        <v>1</v>
      </c>
      <c r="R49" s="20">
        <f t="shared" si="27"/>
        <v>0</v>
      </c>
      <c r="S49" s="30">
        <f t="shared" si="28"/>
        <v>0.05</v>
      </c>
      <c r="T49" s="19">
        <f t="shared" si="29"/>
        <v>0</v>
      </c>
      <c r="U49" s="19">
        <f t="shared" si="30"/>
        <v>0.05</v>
      </c>
      <c r="V49" s="20">
        <f t="shared" si="31"/>
        <v>0</v>
      </c>
    </row>
    <row r="50" spans="2:22" x14ac:dyDescent="0.25">
      <c r="B50" s="52" t="s">
        <v>13</v>
      </c>
      <c r="C50" s="43" t="s">
        <v>30</v>
      </c>
      <c r="D50" s="78">
        <v>0.1</v>
      </c>
      <c r="E50" s="21">
        <v>0</v>
      </c>
      <c r="F50" s="31">
        <v>2</v>
      </c>
      <c r="G50" s="21">
        <v>0</v>
      </c>
      <c r="H50" s="8">
        <v>1</v>
      </c>
      <c r="I50" s="8">
        <v>2</v>
      </c>
      <c r="J50" s="31">
        <v>2</v>
      </c>
      <c r="K50" s="21" t="s">
        <v>7</v>
      </c>
      <c r="L50" s="8" t="s">
        <v>7</v>
      </c>
      <c r="M50" s="8" t="s">
        <v>7</v>
      </c>
      <c r="N50" s="31" t="s">
        <v>7</v>
      </c>
      <c r="O50" s="30">
        <f t="shared" si="24"/>
        <v>0</v>
      </c>
      <c r="P50" s="19">
        <f t="shared" si="25"/>
        <v>0.5</v>
      </c>
      <c r="Q50" s="19">
        <f t="shared" si="26"/>
        <v>1</v>
      </c>
      <c r="R50" s="20">
        <f t="shared" si="27"/>
        <v>1</v>
      </c>
      <c r="S50" s="30">
        <f t="shared" si="28"/>
        <v>0</v>
      </c>
      <c r="T50" s="19">
        <f t="shared" si="29"/>
        <v>0.05</v>
      </c>
      <c r="U50" s="19">
        <f t="shared" si="30"/>
        <v>0.1</v>
      </c>
      <c r="V50" s="20">
        <f t="shared" si="31"/>
        <v>0.1</v>
      </c>
    </row>
    <row r="51" spans="2:22" ht="15.75" thickBot="1" x14ac:dyDescent="0.3">
      <c r="B51" s="56" t="s">
        <v>16</v>
      </c>
      <c r="C51" s="43" t="s">
        <v>32</v>
      </c>
      <c r="D51" s="79">
        <v>0.2</v>
      </c>
      <c r="E51" s="23">
        <v>0</v>
      </c>
      <c r="F51" s="89">
        <v>2</v>
      </c>
      <c r="G51" s="23">
        <v>0</v>
      </c>
      <c r="H51" s="22">
        <v>1</v>
      </c>
      <c r="I51" s="22">
        <v>2</v>
      </c>
      <c r="J51" s="89">
        <v>2</v>
      </c>
      <c r="K51" s="23" t="s">
        <v>7</v>
      </c>
      <c r="L51" s="22" t="s">
        <v>7</v>
      </c>
      <c r="M51" s="22" t="s">
        <v>7</v>
      </c>
      <c r="N51" s="89" t="s">
        <v>7</v>
      </c>
      <c r="O51" s="92">
        <f>G51/F51</f>
        <v>0</v>
      </c>
      <c r="P51" s="25">
        <f>H51/F51</f>
        <v>0.5</v>
      </c>
      <c r="Q51" s="25">
        <f>I51/F51</f>
        <v>1</v>
      </c>
      <c r="R51" s="25">
        <f>J51/F51</f>
        <v>1</v>
      </c>
      <c r="S51" s="92">
        <f>D51*O51</f>
        <v>0</v>
      </c>
      <c r="T51" s="25">
        <f>D51*P51</f>
        <v>0.1</v>
      </c>
      <c r="U51" s="25">
        <f>D51*Q51</f>
        <v>0.2</v>
      </c>
      <c r="V51" s="26">
        <f>D51*R51</f>
        <v>0.2</v>
      </c>
    </row>
    <row r="52" spans="2:22" ht="15.75" thickBot="1" x14ac:dyDescent="0.3">
      <c r="B52" s="63" t="s">
        <v>4</v>
      </c>
      <c r="C52" s="87"/>
      <c r="D52" s="64">
        <f>SUM(D44:D51)</f>
        <v>1</v>
      </c>
      <c r="S52" s="93">
        <f>SUM(S44:S51)</f>
        <v>0.49999999999999994</v>
      </c>
      <c r="T52" s="15">
        <f>SUM(T44:T51)</f>
        <v>0.46250000000000002</v>
      </c>
      <c r="U52" s="15">
        <f>SUM(U44:U51)</f>
        <v>0.65000000000000013</v>
      </c>
      <c r="V52" s="17">
        <f>SUM(V44:V51)</f>
        <v>0.5625</v>
      </c>
    </row>
    <row r="53" spans="2:22" ht="15.75" thickBot="1" x14ac:dyDescent="0.3">
      <c r="B53" s="70"/>
      <c r="C53" s="88"/>
      <c r="D53" s="70"/>
    </row>
    <row r="54" spans="2:22" ht="15" customHeight="1" thickBot="1" x14ac:dyDescent="0.3">
      <c r="B54" s="70" t="s">
        <v>14</v>
      </c>
      <c r="C54" s="88"/>
      <c r="D54" s="70"/>
      <c r="S54" s="97" t="s">
        <v>42</v>
      </c>
      <c r="T54" s="98"/>
      <c r="U54" s="98"/>
      <c r="V54" s="99"/>
    </row>
    <row r="55" spans="2:22" ht="15.75" thickBot="1" x14ac:dyDescent="0.3">
      <c r="B55" s="70" t="s">
        <v>27</v>
      </c>
      <c r="C55" s="88"/>
      <c r="D55" s="70"/>
      <c r="G55" s="94" t="s">
        <v>35</v>
      </c>
      <c r="H55" s="95"/>
      <c r="I55" s="95"/>
      <c r="J55" s="96"/>
      <c r="K55" s="94" t="s">
        <v>5</v>
      </c>
      <c r="L55" s="95"/>
      <c r="M55" s="95"/>
      <c r="N55" s="96"/>
      <c r="O55" s="94" t="s">
        <v>17</v>
      </c>
      <c r="P55" s="95"/>
      <c r="Q55" s="95"/>
      <c r="R55" s="95"/>
      <c r="S55" s="100"/>
      <c r="T55" s="101"/>
      <c r="U55" s="101"/>
      <c r="V55" s="102"/>
    </row>
    <row r="56" spans="2:22" ht="15.75" thickBot="1" x14ac:dyDescent="0.3">
      <c r="B56" s="76" t="s">
        <v>0</v>
      </c>
      <c r="C56" s="87" t="s">
        <v>29</v>
      </c>
      <c r="D56" s="67" t="s">
        <v>6</v>
      </c>
      <c r="E56" s="13" t="s">
        <v>40</v>
      </c>
      <c r="F56" s="24" t="s">
        <v>41</v>
      </c>
      <c r="G56" s="27" t="s">
        <v>36</v>
      </c>
      <c r="H56" s="28" t="s">
        <v>37</v>
      </c>
      <c r="I56" s="28" t="s">
        <v>38</v>
      </c>
      <c r="J56" s="29" t="s">
        <v>39</v>
      </c>
      <c r="K56" s="27" t="s">
        <v>36</v>
      </c>
      <c r="L56" s="28" t="s">
        <v>37</v>
      </c>
      <c r="M56" s="28" t="s">
        <v>38</v>
      </c>
      <c r="N56" s="29" t="s">
        <v>39</v>
      </c>
      <c r="O56" s="27" t="s">
        <v>36</v>
      </c>
      <c r="P56" s="28" t="s">
        <v>37</v>
      </c>
      <c r="Q56" s="28" t="s">
        <v>38</v>
      </c>
      <c r="R56" s="29" t="s">
        <v>39</v>
      </c>
      <c r="S56" s="27" t="s">
        <v>36</v>
      </c>
      <c r="T56" s="28" t="s">
        <v>37</v>
      </c>
      <c r="U56" s="28" t="s">
        <v>38</v>
      </c>
      <c r="V56" s="29" t="s">
        <v>39</v>
      </c>
    </row>
    <row r="57" spans="2:22" x14ac:dyDescent="0.25">
      <c r="B57" s="80" t="s">
        <v>2</v>
      </c>
      <c r="C57" s="43" t="s">
        <v>32</v>
      </c>
      <c r="D57" s="81"/>
      <c r="E57" s="5">
        <v>0</v>
      </c>
      <c r="F57" s="6">
        <v>1</v>
      </c>
      <c r="G57" s="21">
        <v>1</v>
      </c>
      <c r="H57" s="8">
        <v>2</v>
      </c>
      <c r="I57" s="8">
        <v>2</v>
      </c>
      <c r="J57" s="31">
        <v>3</v>
      </c>
      <c r="K57" s="21">
        <f>1/G57</f>
        <v>1</v>
      </c>
      <c r="L57" s="36">
        <f>1/H57</f>
        <v>0.5</v>
      </c>
      <c r="M57" s="36">
        <f>1/I57</f>
        <v>0.5</v>
      </c>
      <c r="N57" s="90">
        <f>1/J57</f>
        <v>0.33333333333333331</v>
      </c>
      <c r="O57" s="91">
        <f>K57/$F$5</f>
        <v>1</v>
      </c>
      <c r="P57" s="34">
        <f>L57/F57</f>
        <v>0.5</v>
      </c>
      <c r="Q57" s="34">
        <f>M57/G57</f>
        <v>0.5</v>
      </c>
      <c r="R57" s="35">
        <f>N57/F57</f>
        <v>0.33333333333333331</v>
      </c>
      <c r="S57" s="91">
        <f>O57*D57</f>
        <v>0</v>
      </c>
      <c r="T57" s="34">
        <f>P57*D57</f>
        <v>0</v>
      </c>
      <c r="U57" s="34">
        <f>Q57*D57</f>
        <v>0</v>
      </c>
      <c r="V57" s="35">
        <f>R57*D57</f>
        <v>0</v>
      </c>
    </row>
    <row r="58" spans="2:22" x14ac:dyDescent="0.25">
      <c r="B58" s="40" t="s">
        <v>1</v>
      </c>
      <c r="C58" s="43" t="s">
        <v>1</v>
      </c>
      <c r="D58" s="83"/>
      <c r="E58" s="21">
        <v>0</v>
      </c>
      <c r="F58" s="31">
        <v>2</v>
      </c>
      <c r="G58" s="21">
        <v>2</v>
      </c>
      <c r="H58" s="8">
        <v>1</v>
      </c>
      <c r="I58" s="8">
        <v>0</v>
      </c>
      <c r="J58" s="31">
        <v>0</v>
      </c>
      <c r="K58" s="21" t="s">
        <v>7</v>
      </c>
      <c r="L58" s="8" t="s">
        <v>7</v>
      </c>
      <c r="M58" s="8" t="s">
        <v>7</v>
      </c>
      <c r="N58" s="31" t="s">
        <v>7</v>
      </c>
      <c r="O58" s="30">
        <f>G58/F58</f>
        <v>1</v>
      </c>
      <c r="P58" s="19">
        <f>H58/F58</f>
        <v>0.5</v>
      </c>
      <c r="Q58" s="19">
        <f>I58/F58</f>
        <v>0</v>
      </c>
      <c r="R58" s="20">
        <f>J58/F58</f>
        <v>0</v>
      </c>
      <c r="S58" s="30">
        <f>O58*D58</f>
        <v>0</v>
      </c>
      <c r="T58" s="19">
        <f>P58*D58</f>
        <v>0</v>
      </c>
      <c r="U58" s="19">
        <f>Q58*D58</f>
        <v>0</v>
      </c>
      <c r="V58" s="20">
        <f>D58*R58</f>
        <v>0</v>
      </c>
    </row>
    <row r="59" spans="2:22" x14ac:dyDescent="0.25">
      <c r="B59" s="53" t="s">
        <v>8</v>
      </c>
      <c r="C59" s="43" t="s">
        <v>30</v>
      </c>
      <c r="D59" s="84"/>
      <c r="E59" s="21">
        <v>0</v>
      </c>
      <c r="F59" s="31">
        <v>1</v>
      </c>
      <c r="G59" s="21">
        <v>1</v>
      </c>
      <c r="H59" s="8">
        <v>0</v>
      </c>
      <c r="I59" s="8">
        <v>0</v>
      </c>
      <c r="J59" s="31">
        <v>0</v>
      </c>
      <c r="K59" s="21" t="s">
        <v>7</v>
      </c>
      <c r="L59" s="8" t="s">
        <v>7</v>
      </c>
      <c r="M59" s="8" t="s">
        <v>7</v>
      </c>
      <c r="N59" s="31" t="s">
        <v>7</v>
      </c>
      <c r="O59" s="30">
        <f t="shared" ref="O59:O63" si="32">G59/F59</f>
        <v>1</v>
      </c>
      <c r="P59" s="19">
        <f t="shared" ref="P59:P63" si="33">H59/F59</f>
        <v>0</v>
      </c>
      <c r="Q59" s="19">
        <f t="shared" ref="Q59:Q63" si="34">I59/F59</f>
        <v>0</v>
      </c>
      <c r="R59" s="20">
        <f t="shared" ref="R59:R63" si="35">J59/F59</f>
        <v>0</v>
      </c>
      <c r="S59" s="30">
        <f t="shared" ref="S59:S63" si="36">O59*D59</f>
        <v>0</v>
      </c>
      <c r="T59" s="19">
        <f t="shared" ref="T59:T63" si="37">P59*D59</f>
        <v>0</v>
      </c>
      <c r="U59" s="19">
        <f t="shared" ref="U59:U63" si="38">Q59*D59</f>
        <v>0</v>
      </c>
      <c r="V59" s="20">
        <f t="shared" ref="V59:V63" si="39">D59*R59</f>
        <v>0</v>
      </c>
    </row>
    <row r="60" spans="2:22" x14ac:dyDescent="0.25">
      <c r="B60" s="53" t="s">
        <v>16</v>
      </c>
      <c r="C60" s="43" t="s">
        <v>30</v>
      </c>
      <c r="D60" s="84"/>
      <c r="E60" s="21">
        <v>0</v>
      </c>
      <c r="F60" s="31">
        <v>4</v>
      </c>
      <c r="G60" s="21">
        <v>4</v>
      </c>
      <c r="H60" s="8">
        <v>3</v>
      </c>
      <c r="I60" s="8">
        <v>2</v>
      </c>
      <c r="J60" s="31">
        <v>1</v>
      </c>
      <c r="K60" s="21" t="s">
        <v>7</v>
      </c>
      <c r="L60" s="8" t="s">
        <v>7</v>
      </c>
      <c r="M60" s="8" t="s">
        <v>7</v>
      </c>
      <c r="N60" s="31" t="s">
        <v>7</v>
      </c>
      <c r="O60" s="30">
        <f t="shared" si="32"/>
        <v>1</v>
      </c>
      <c r="P60" s="19">
        <f t="shared" si="33"/>
        <v>0.75</v>
      </c>
      <c r="Q60" s="19">
        <f t="shared" si="34"/>
        <v>0.5</v>
      </c>
      <c r="R60" s="20">
        <f t="shared" si="35"/>
        <v>0.25</v>
      </c>
      <c r="S60" s="30">
        <f t="shared" si="36"/>
        <v>0</v>
      </c>
      <c r="T60" s="19">
        <f t="shared" si="37"/>
        <v>0</v>
      </c>
      <c r="U60" s="19">
        <f t="shared" si="38"/>
        <v>0</v>
      </c>
      <c r="V60" s="20">
        <f t="shared" si="39"/>
        <v>0</v>
      </c>
    </row>
    <row r="61" spans="2:22" x14ac:dyDescent="0.25">
      <c r="B61" s="40" t="s">
        <v>22</v>
      </c>
      <c r="C61" s="55" t="s">
        <v>1</v>
      </c>
      <c r="D61" s="83"/>
      <c r="E61" s="21">
        <v>0</v>
      </c>
      <c r="F61" s="31">
        <v>2</v>
      </c>
      <c r="G61" s="21">
        <v>0</v>
      </c>
      <c r="H61" s="8">
        <v>1</v>
      </c>
      <c r="I61" s="8">
        <v>2</v>
      </c>
      <c r="J61" s="31">
        <v>2</v>
      </c>
      <c r="K61" s="21" t="s">
        <v>7</v>
      </c>
      <c r="L61" s="8" t="s">
        <v>7</v>
      </c>
      <c r="M61" s="8" t="s">
        <v>7</v>
      </c>
      <c r="N61" s="31" t="s">
        <v>7</v>
      </c>
      <c r="O61" s="30">
        <f t="shared" si="32"/>
        <v>0</v>
      </c>
      <c r="P61" s="19">
        <f t="shared" si="33"/>
        <v>0.5</v>
      </c>
      <c r="Q61" s="19">
        <f t="shared" si="34"/>
        <v>1</v>
      </c>
      <c r="R61" s="20">
        <f t="shared" si="35"/>
        <v>1</v>
      </c>
      <c r="S61" s="30">
        <f t="shared" si="36"/>
        <v>0</v>
      </c>
      <c r="T61" s="19">
        <f t="shared" si="37"/>
        <v>0</v>
      </c>
      <c r="U61" s="19">
        <f t="shared" si="38"/>
        <v>0</v>
      </c>
      <c r="V61" s="20">
        <f t="shared" si="39"/>
        <v>0</v>
      </c>
    </row>
    <row r="62" spans="2:22" x14ac:dyDescent="0.25">
      <c r="B62" s="40" t="s">
        <v>23</v>
      </c>
      <c r="C62" s="43" t="s">
        <v>30</v>
      </c>
      <c r="D62" s="83"/>
      <c r="E62" s="21">
        <v>0</v>
      </c>
      <c r="F62" s="31">
        <v>1</v>
      </c>
      <c r="G62" s="21">
        <v>1</v>
      </c>
      <c r="H62" s="8">
        <v>0</v>
      </c>
      <c r="I62" s="8">
        <v>1</v>
      </c>
      <c r="J62" s="31">
        <v>0</v>
      </c>
      <c r="K62" s="21" t="s">
        <v>7</v>
      </c>
      <c r="L62" s="8" t="s">
        <v>7</v>
      </c>
      <c r="M62" s="8" t="s">
        <v>7</v>
      </c>
      <c r="N62" s="31" t="s">
        <v>7</v>
      </c>
      <c r="O62" s="30">
        <f t="shared" si="32"/>
        <v>1</v>
      </c>
      <c r="P62" s="19">
        <f t="shared" si="33"/>
        <v>0</v>
      </c>
      <c r="Q62" s="19">
        <f t="shared" si="34"/>
        <v>1</v>
      </c>
      <c r="R62" s="20">
        <f t="shared" si="35"/>
        <v>0</v>
      </c>
      <c r="S62" s="30">
        <f t="shared" si="36"/>
        <v>0</v>
      </c>
      <c r="T62" s="19">
        <f t="shared" si="37"/>
        <v>0</v>
      </c>
      <c r="U62" s="19">
        <f t="shared" si="38"/>
        <v>0</v>
      </c>
      <c r="V62" s="20">
        <f t="shared" si="39"/>
        <v>0</v>
      </c>
    </row>
    <row r="63" spans="2:22" x14ac:dyDescent="0.25">
      <c r="B63" s="53" t="s">
        <v>9</v>
      </c>
      <c r="C63" s="43" t="s">
        <v>30</v>
      </c>
      <c r="D63" s="84"/>
      <c r="E63" s="21">
        <v>0</v>
      </c>
      <c r="F63" s="31">
        <v>2</v>
      </c>
      <c r="G63" s="21">
        <v>0</v>
      </c>
      <c r="H63" s="8">
        <v>1</v>
      </c>
      <c r="I63" s="8">
        <v>2</v>
      </c>
      <c r="J63" s="31">
        <v>2</v>
      </c>
      <c r="K63" s="21" t="s">
        <v>7</v>
      </c>
      <c r="L63" s="8" t="s">
        <v>7</v>
      </c>
      <c r="M63" s="8" t="s">
        <v>7</v>
      </c>
      <c r="N63" s="31" t="s">
        <v>7</v>
      </c>
      <c r="O63" s="30">
        <f t="shared" si="32"/>
        <v>0</v>
      </c>
      <c r="P63" s="19">
        <f t="shared" si="33"/>
        <v>0.5</v>
      </c>
      <c r="Q63" s="19">
        <f t="shared" si="34"/>
        <v>1</v>
      </c>
      <c r="R63" s="20">
        <f t="shared" si="35"/>
        <v>1</v>
      </c>
      <c r="S63" s="30">
        <f t="shared" si="36"/>
        <v>0</v>
      </c>
      <c r="T63" s="19">
        <f t="shared" si="37"/>
        <v>0</v>
      </c>
      <c r="U63" s="19">
        <f t="shared" si="38"/>
        <v>0</v>
      </c>
      <c r="V63" s="20">
        <f t="shared" si="39"/>
        <v>0</v>
      </c>
    </row>
    <row r="64" spans="2:22" ht="15.75" thickBot="1" x14ac:dyDescent="0.3">
      <c r="B64" s="85" t="s">
        <v>13</v>
      </c>
      <c r="C64" s="43" t="s">
        <v>32</v>
      </c>
      <c r="D64" s="86"/>
      <c r="E64" s="23">
        <v>0</v>
      </c>
      <c r="F64" s="89">
        <v>2</v>
      </c>
      <c r="G64" s="23">
        <v>0</v>
      </c>
      <c r="H64" s="22">
        <v>1</v>
      </c>
      <c r="I64" s="22">
        <v>2</v>
      </c>
      <c r="J64" s="89">
        <v>2</v>
      </c>
      <c r="K64" s="23" t="s">
        <v>7</v>
      </c>
      <c r="L64" s="22" t="s">
        <v>7</v>
      </c>
      <c r="M64" s="22" t="s">
        <v>7</v>
      </c>
      <c r="N64" s="89" t="s">
        <v>7</v>
      </c>
      <c r="O64" s="92">
        <f>G64/F64</f>
        <v>0</v>
      </c>
      <c r="P64" s="25">
        <f>H64/F64</f>
        <v>0.5</v>
      </c>
      <c r="Q64" s="25">
        <f>I64/F64</f>
        <v>1</v>
      </c>
      <c r="R64" s="25">
        <f>J64/F64</f>
        <v>1</v>
      </c>
      <c r="S64" s="92">
        <f>D64*O64</f>
        <v>0</v>
      </c>
      <c r="T64" s="25">
        <f>D64*P64</f>
        <v>0</v>
      </c>
      <c r="U64" s="25">
        <f>D64*Q64</f>
        <v>0</v>
      </c>
      <c r="V64" s="26">
        <f>D64*R64</f>
        <v>0</v>
      </c>
    </row>
    <row r="65" spans="2:22" ht="15.75" thickBot="1" x14ac:dyDescent="0.3">
      <c r="B65" s="63" t="s">
        <v>4</v>
      </c>
      <c r="C65" s="87"/>
      <c r="D65" s="64">
        <f>SUM(D57:D64)</f>
        <v>0</v>
      </c>
      <c r="S65" s="93">
        <f>SUM(S57:S64)</f>
        <v>0</v>
      </c>
      <c r="T65" s="15">
        <f>SUM(T57:T64)</f>
        <v>0</v>
      </c>
      <c r="U65" s="15">
        <f>SUM(U57:U64)</f>
        <v>0</v>
      </c>
      <c r="V65" s="17">
        <f>SUM(V57:V64)</f>
        <v>0</v>
      </c>
    </row>
  </sheetData>
  <mergeCells count="20">
    <mergeCell ref="K42:N42"/>
    <mergeCell ref="O42:R42"/>
    <mergeCell ref="S54:V55"/>
    <mergeCell ref="G55:J55"/>
    <mergeCell ref="K55:N55"/>
    <mergeCell ref="O55:R55"/>
    <mergeCell ref="K16:N16"/>
    <mergeCell ref="O16:R16"/>
    <mergeCell ref="S28:V29"/>
    <mergeCell ref="G29:J29"/>
    <mergeCell ref="K29:N29"/>
    <mergeCell ref="O29:R29"/>
    <mergeCell ref="S41:V42"/>
    <mergeCell ref="G42:J42"/>
    <mergeCell ref="S15:V16"/>
    <mergeCell ref="G16:J16"/>
    <mergeCell ref="G3:J3"/>
    <mergeCell ref="K3:N3"/>
    <mergeCell ref="O3:R3"/>
    <mergeCell ref="S2:V3"/>
  </mergeCells>
  <phoneticPr fontId="2" type="noConversion"/>
  <pageMargins left="0.7" right="0.7" top="0.78740157499999996" bottom="0.78740157499999996" header="0.3" footer="0.3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Nutzwerte</vt:lpstr>
      <vt:lpstr>Nutzwerte neu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Studium</dc:creator>
  <cp:lastModifiedBy>Studium</cp:lastModifiedBy>
  <cp:lastPrinted>2022-02-28T09:46:09Z</cp:lastPrinted>
  <dcterms:created xsi:type="dcterms:W3CDTF">2022-02-25T08:21:45Z</dcterms:created>
  <dcterms:modified xsi:type="dcterms:W3CDTF">2022-02-28T15:07:37Z</dcterms:modified>
</cp:coreProperties>
</file>