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tudium\E-Maker\"/>
    </mc:Choice>
  </mc:AlternateContent>
  <xr:revisionPtr revIDLastSave="0" documentId="13_ncr:1_{DD2DB712-3E52-4AF9-A0A8-0E09C939F4E2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Willy" sheetId="3" r:id="rId1"/>
    <sheet name="Roman (November)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0" i="1" l="1"/>
  <c r="G31" i="1"/>
  <c r="G32" i="1"/>
  <c r="F31" i="1"/>
  <c r="F32" i="1"/>
  <c r="F30" i="1"/>
  <c r="F22" i="1"/>
  <c r="F21" i="1"/>
  <c r="D22" i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21" i="1"/>
  <c r="D20" i="1"/>
  <c r="G20" i="1" l="1"/>
  <c r="G19" i="1"/>
  <c r="F20" i="1"/>
  <c r="G21" i="1"/>
  <c r="D19" i="1"/>
  <c r="F2" i="1" l="1"/>
  <c r="F18" i="1"/>
  <c r="G22" i="1" l="1"/>
  <c r="F19" i="1"/>
  <c r="D18" i="1"/>
  <c r="G18" i="1" s="1"/>
  <c r="F23" i="1" l="1"/>
  <c r="G23" i="1"/>
  <c r="D17" i="1"/>
  <c r="G17" i="1" s="1"/>
  <c r="G24" i="1" l="1"/>
  <c r="F24" i="1"/>
  <c r="F17" i="1"/>
  <c r="G16" i="1"/>
  <c r="F16" i="1"/>
  <c r="D16" i="1"/>
  <c r="F25" i="1" l="1"/>
  <c r="G25" i="1"/>
  <c r="G15" i="1"/>
  <c r="F15" i="1"/>
  <c r="D15" i="1"/>
  <c r="G26" i="1" l="1"/>
  <c r="F26" i="1"/>
  <c r="F14" i="1"/>
  <c r="G14" i="1"/>
  <c r="D14" i="1"/>
  <c r="G27" i="1" l="1"/>
  <c r="F27" i="1"/>
  <c r="D13" i="1"/>
  <c r="G13" i="1" s="1"/>
  <c r="F28" i="1" l="1"/>
  <c r="G28" i="1"/>
  <c r="F13" i="1"/>
  <c r="G12" i="1"/>
  <c r="F12" i="1"/>
  <c r="D12" i="1"/>
  <c r="G29" i="1" l="1"/>
  <c r="F29" i="1"/>
  <c r="D11" i="1"/>
  <c r="F11" i="1" s="1"/>
  <c r="G11" i="1" l="1"/>
  <c r="A10" i="1"/>
  <c r="F10" i="1"/>
  <c r="G10" i="1"/>
  <c r="G9" i="1"/>
  <c r="F9" i="1"/>
  <c r="D10" i="1"/>
  <c r="D9" i="1" l="1"/>
  <c r="G3" i="1" l="1"/>
  <c r="G4" i="1"/>
  <c r="G5" i="1"/>
  <c r="G6" i="1"/>
  <c r="G7" i="1"/>
  <c r="G8" i="1"/>
  <c r="G2" i="1"/>
  <c r="F3" i="1"/>
  <c r="F4" i="1"/>
  <c r="F5" i="1"/>
  <c r="F6" i="1"/>
  <c r="F7" i="1"/>
  <c r="F8" i="1"/>
  <c r="D2" i="3" l="1"/>
  <c r="D3" i="3"/>
  <c r="D4" i="3" s="1"/>
  <c r="D5" i="3" s="1"/>
  <c r="D2" i="1"/>
  <c r="D3" i="1" s="1"/>
  <c r="D4" i="1" s="1"/>
  <c r="D5" i="1" s="1"/>
  <c r="D6" i="1" s="1"/>
  <c r="D7" i="1" s="1"/>
  <c r="D8" i="1" s="1"/>
</calcChain>
</file>

<file path=xl/sharedStrings.xml><?xml version="1.0" encoding="utf-8"?>
<sst xmlns="http://schemas.openxmlformats.org/spreadsheetml/2006/main" count="45" uniqueCount="40">
  <si>
    <t>Startzeit</t>
  </si>
  <si>
    <t>Endzeit</t>
  </si>
  <si>
    <t>Datum</t>
  </si>
  <si>
    <t>Beschreibung</t>
  </si>
  <si>
    <t>Summe Zeit in h</t>
  </si>
  <si>
    <t>Strömi Übung Teil 1 A13</t>
  </si>
  <si>
    <t>Digitales Setup vorbereiten</t>
  </si>
  <si>
    <t>Strömi Übung Teil 1 A13; Zeichnungsprogramm finden</t>
  </si>
  <si>
    <t>Vorlage Übung 1</t>
  </si>
  <si>
    <t>Übung 1b</t>
  </si>
  <si>
    <t>Übung 1c, 1d</t>
  </si>
  <si>
    <t>Übung 2a</t>
  </si>
  <si>
    <t>Corona Lüftung Aufgaben</t>
  </si>
  <si>
    <t>Brainstorming und erste Stichpunkte für grundlegendes Laborwissen</t>
  </si>
  <si>
    <t>Portierung der Corona Lüftungsaufgaben in LaTex Dokument 
zur besseren Strukturierung und Übersicht</t>
  </si>
  <si>
    <t>Strömi Übung 108</t>
  </si>
  <si>
    <t>Restzeit November</t>
  </si>
  <si>
    <t>Restzeit Gesamt</t>
  </si>
  <si>
    <t>Erstellen von Illustrationen für Spalt- und Querlüftung
Beginn der Überarbeitung der Erklärung des Kompartiementenmodells</t>
  </si>
  <si>
    <t xml:space="preserve"> Überarbeitung und Erweiterung der Erklärung des Kompartiementenmodells</t>
  </si>
  <si>
    <t>Beispielrechnungen 1 und 2 für CO2 Konzentration</t>
  </si>
  <si>
    <t>Excelsheet Grafischer Verlauf CO2-Konzentration</t>
  </si>
  <si>
    <t>Laborhandout Skizze Aufbau + Pakete für Chemsketch</t>
  </si>
  <si>
    <t>Recherche Apparaturaufbau und Schliffklemmen</t>
  </si>
  <si>
    <t>Volumengefäße Recherche, Texte, Abbildungen in Chemsketch zeichnen, 
Bilderbibliothek in ChemSketch</t>
  </si>
  <si>
    <t>Recherche Borosilikatglas und optisches Strukturieren des Dokuments</t>
  </si>
  <si>
    <t>Merksätze Apparaturaufbau</t>
  </si>
  <si>
    <t>Ausarbeitung Messzylinder und Pipetten</t>
  </si>
  <si>
    <t>Ausrbeitung Eppndorfpipette</t>
  </si>
  <si>
    <t>Laborhandout: Trichter beschrieben,  Schläuche beschrieben</t>
  </si>
  <si>
    <t>Laborhandout: Layout Überarbeitung, Recherche und Beschreibung Filter</t>
  </si>
  <si>
    <t>Corona-Lüftung: Beispielrechnung 3 für Corona Lüftungsaufgaben begonne</t>
  </si>
  <si>
    <t>Corona-Lüftung: Beispielrechnung 3 für Corona Lüftungsaufgaben beendet</t>
  </si>
  <si>
    <t>Laborhandout: Waschflaschen und Beginn Rührer</t>
  </si>
  <si>
    <t>Laborhandout: Rührertypen, Kühler, Beginn Bunsenbrenner (Abb. fehlen)</t>
  </si>
  <si>
    <t>Laborhandout: Beenden Bunsenbrenner und Ergänzung der restlichen Heizelemente</t>
  </si>
  <si>
    <t>Laborhandout: Ergänzungen Heizelemente, 
Utensilien zum Trocknen von Proben, Recherche Pumpen begonnen</t>
  </si>
  <si>
    <t>Laborhandout: Recherche Laborpumpe beendet</t>
  </si>
  <si>
    <t>Laborhandout: Recherche industrielle Pumpen</t>
  </si>
  <si>
    <t>Laborhandout: Recherche Füllkörpertypen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</si>
</sst>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h:mm;@"/>
    <numFmt numFmtId="165" formatCode="#.##\ &quot;h&quot;"/>
    <numFmt numFmtId="166" formatCode="#\ &quot;h&quot;"/>
    <numFmt numFmtId="167" formatCode="#.0\ &quot;h&quot;"/>
    <numFmt numFmtId="168" formatCode="#.#\ &quot;h&quot;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vertical="center" wrapText="1"/>
    </xf>
    <xf numFmtId="0" fontId="1" fillId="2" borderId="0" xfId="0" applyFont="1" applyFill="1" applyAlignment="1">
      <alignment vertical="center"/>
    </xf>
    <xf numFmtId="49" fontId="0" fillId="0" borderId="0" xfId="0" applyNumberFormat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14" fontId="0" fillId="0" borderId="0" xfId="0" applyNumberFormat="1" applyAlignment="1">
      <alignment vertical="center"/>
    </xf>
    <xf numFmtId="14" fontId="0" fillId="0" borderId="0" xfId="0" applyNumberFormat="1" applyBorder="1" applyAlignment="1">
      <alignment vertical="center"/>
    </xf>
    <xf numFmtId="164" fontId="0" fillId="0" borderId="0" xfId="0" applyNumberFormat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vertical="center"/>
    </xf>
    <xf numFmtId="166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vertical="top"/>
    </xf>
    <xf numFmtId="1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vertical="center"/>
    </xf>
    <xf numFmtId="166" fontId="0" fillId="0" borderId="1" xfId="0" applyNumberFormat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CDC67-96B1-42F2-B0F8-9165D0A5E1EB}">
  <dimension ref="A1:G5"/>
  <sheetViews>
    <sheetView zoomScaleNormal="150" zoomScaleSheetLayoutView="100" workbookViewId="0">
      <selection activeCell="C6" sqref="C6"/>
    </sheetView>
  </sheetViews>
  <sheetFormatPr baseColWidth="10" defaultColWidth="0" defaultRowHeight="15" x14ac:dyDescent="0.25"/>
  <cols>
    <col min="1" max="1" width="10.140625" style="1" bestFit="1" customWidth="1"/>
    <col min="2" max="2" width="14.85546875" style="2" customWidth="1"/>
    <col min="3" max="3" width="9.140625" style="2" customWidth="1"/>
    <col min="4" max="4" width="17" style="3" bestFit="1" customWidth="1"/>
    <col min="5" max="5" width="22.140625" bestFit="1" customWidth="1"/>
    <col min="6" max="6" width="22.140625" hidden="1" customWidth="1"/>
    <col min="7" max="7" width="12.7109375" hidden="1" customWidth="1"/>
    <col min="8" max="16384" width="9.140625" hidden="1"/>
  </cols>
  <sheetData>
    <row r="1" spans="1:5" ht="15.75" x14ac:dyDescent="0.25">
      <c r="A1" s="4" t="s">
        <v>2</v>
      </c>
      <c r="B1" s="4" t="s">
        <v>0</v>
      </c>
      <c r="C1" s="4" t="s">
        <v>1</v>
      </c>
      <c r="D1" s="4" t="s">
        <v>4</v>
      </c>
      <c r="E1" s="4" t="s">
        <v>3</v>
      </c>
    </row>
    <row r="2" spans="1:5" x14ac:dyDescent="0.25">
      <c r="A2" s="1">
        <v>44114</v>
      </c>
      <c r="B2" s="2">
        <v>0.38541666666666669</v>
      </c>
      <c r="C2" s="2">
        <v>0.4513888888888889</v>
      </c>
      <c r="D2" s="3">
        <f>HOUR(C2)+MINUTE(C2)/60-HOUR(B2)-MINUTE(B2)/60</f>
        <v>1.5833333333333339</v>
      </c>
      <c r="E2" t="s">
        <v>8</v>
      </c>
    </row>
    <row r="3" spans="1:5" x14ac:dyDescent="0.25">
      <c r="A3" s="1">
        <v>44116</v>
      </c>
      <c r="B3" s="2">
        <v>0.45347222222222222</v>
      </c>
      <c r="C3" s="2">
        <v>0.47222222222222227</v>
      </c>
      <c r="D3" s="3">
        <f>HOUR('Roman (November)'!C3)+MINUTE('Roman (November)'!C3)/60-HOUR('Roman (November)'!B3)-MINUTE('Roman (November)'!B3)/60+D2</f>
        <v>2.5833333333333339</v>
      </c>
      <c r="E3" t="s">
        <v>9</v>
      </c>
    </row>
    <row r="4" spans="1:5" x14ac:dyDescent="0.25">
      <c r="A4" s="1">
        <v>44123</v>
      </c>
      <c r="B4" s="2">
        <v>0.97361111111111109</v>
      </c>
      <c r="C4" s="2">
        <v>0.99930555555555556</v>
      </c>
      <c r="D4" s="3">
        <f>HOUR('Roman (November)'!C4)+MINUTE('Roman (November)'!C4)/60-HOUR('Roman (November)'!B4)-MINUTE('Roman (November)'!B4)/60+D3</f>
        <v>3.1666666666666661</v>
      </c>
      <c r="E4" t="s">
        <v>10</v>
      </c>
    </row>
    <row r="5" spans="1:5" x14ac:dyDescent="0.25">
      <c r="A5" s="1">
        <v>44124</v>
      </c>
      <c r="B5" s="2">
        <v>0.38541666666666669</v>
      </c>
      <c r="C5" s="2">
        <v>0.44791666666666669</v>
      </c>
      <c r="D5" s="3">
        <f>HOUR('Roman (November)'!C5)+MINUTE('Roman (November)'!C5)/60-HOUR('Roman (November)'!B5)-MINUTE('Roman (November)'!B5)/60+D4</f>
        <v>4.6666666666666661</v>
      </c>
      <c r="E5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B6F7B-F5BE-2C40-940A-929DC888217C}">
  <dimension ref="A1:I33"/>
  <sheetViews>
    <sheetView tabSelected="1" topLeftCell="A22" zoomScaleNormal="150" zoomScaleSheetLayoutView="100" workbookViewId="0">
      <selection activeCell="E31" sqref="E31"/>
    </sheetView>
  </sheetViews>
  <sheetFormatPr baseColWidth="10" defaultColWidth="0" defaultRowHeight="15" x14ac:dyDescent="0.25"/>
  <cols>
    <col min="1" max="1" width="10.140625" style="18" bestFit="1" customWidth="1"/>
    <col min="2" max="2" width="14.85546875" style="7" customWidth="1"/>
    <col min="3" max="3" width="9.140625" style="7" customWidth="1"/>
    <col min="4" max="4" width="17" style="13" bestFit="1" customWidth="1"/>
    <col min="5" max="5" width="77.140625" style="12" bestFit="1" customWidth="1"/>
    <col min="6" max="6" width="19.5703125" style="12" bestFit="1" customWidth="1"/>
    <col min="7" max="7" width="19.5703125" style="11" bestFit="1" customWidth="1"/>
    <col min="8" max="8" width="22.140625" hidden="1" customWidth="1"/>
    <col min="9" max="9" width="12.7109375" hidden="1" customWidth="1"/>
    <col min="10" max="16384" width="9.140625" hidden="1"/>
  </cols>
  <sheetData>
    <row r="1" spans="1:7" ht="15.75" x14ac:dyDescent="0.25">
      <c r="A1" s="15" t="s">
        <v>2</v>
      </c>
      <c r="B1" s="17" t="s">
        <v>0</v>
      </c>
      <c r="C1" s="17" t="s">
        <v>1</v>
      </c>
      <c r="D1" s="15" t="s">
        <v>4</v>
      </c>
      <c r="E1" s="15" t="s">
        <v>3</v>
      </c>
      <c r="F1" s="15" t="s">
        <v>16</v>
      </c>
      <c r="G1" s="15" t="s">
        <v>17</v>
      </c>
    </row>
    <row r="2" spans="1:7" x14ac:dyDescent="0.25">
      <c r="A2" s="6">
        <v>44113</v>
      </c>
      <c r="B2" s="7">
        <v>0.38541666666666669</v>
      </c>
      <c r="C2" s="7">
        <v>0.4513888888888889</v>
      </c>
      <c r="D2" s="8">
        <f>HOUR(C2)+MINUTE(C2)/60-HOUR(B2)-MINUTE(B2)/60</f>
        <v>1.5833333333333339</v>
      </c>
      <c r="E2" s="11" t="s">
        <v>5</v>
      </c>
      <c r="F2" s="8">
        <f>30-D2</f>
        <v>28.416666666666664</v>
      </c>
      <c r="G2" s="9">
        <f>120-D2</f>
        <v>118.41666666666667</v>
      </c>
    </row>
    <row r="3" spans="1:7" x14ac:dyDescent="0.25">
      <c r="A3" s="6">
        <v>44113</v>
      </c>
      <c r="B3" s="7">
        <v>0.66666666666666663</v>
      </c>
      <c r="C3" s="7">
        <v>0.70833333333333337</v>
      </c>
      <c r="D3" s="8">
        <f t="shared" ref="D3:D18" si="0">HOUR(C3)+MINUTE(C3)/60-HOUR(B3)-MINUTE(B3)/60+D2</f>
        <v>2.5833333333333339</v>
      </c>
      <c r="E3" s="11" t="s">
        <v>6</v>
      </c>
      <c r="F3" s="8">
        <f t="shared" ref="F3:F10" si="1">30-D3</f>
        <v>27.416666666666664</v>
      </c>
      <c r="G3" s="9">
        <f t="shared" ref="G3:G13" si="2">120-D3</f>
        <v>117.41666666666667</v>
      </c>
    </row>
    <row r="4" spans="1:7" x14ac:dyDescent="0.25">
      <c r="A4" s="6">
        <v>44116</v>
      </c>
      <c r="B4" s="7">
        <v>0.73958333333333337</v>
      </c>
      <c r="C4" s="7">
        <v>0.76388888888888884</v>
      </c>
      <c r="D4" s="8">
        <f t="shared" si="0"/>
        <v>3.1666666666666661</v>
      </c>
      <c r="E4" s="11" t="s">
        <v>7</v>
      </c>
      <c r="F4" s="8">
        <f t="shared" si="1"/>
        <v>26.833333333333336</v>
      </c>
      <c r="G4" s="9">
        <f t="shared" si="2"/>
        <v>116.83333333333333</v>
      </c>
    </row>
    <row r="5" spans="1:7" x14ac:dyDescent="0.25">
      <c r="A5" s="6">
        <v>44124</v>
      </c>
      <c r="B5" s="7">
        <v>0.38541666666666669</v>
      </c>
      <c r="C5" s="7">
        <v>0.44791666666666669</v>
      </c>
      <c r="D5" s="8">
        <f t="shared" si="0"/>
        <v>4.6666666666666661</v>
      </c>
      <c r="E5" s="11" t="s">
        <v>15</v>
      </c>
      <c r="F5" s="8">
        <f t="shared" si="1"/>
        <v>25.333333333333336</v>
      </c>
      <c r="G5" s="9">
        <f t="shared" si="2"/>
        <v>115.33333333333333</v>
      </c>
    </row>
    <row r="6" spans="1:7" x14ac:dyDescent="0.25">
      <c r="A6" s="6">
        <v>44130</v>
      </c>
      <c r="B6" s="7">
        <v>0.48958333333333331</v>
      </c>
      <c r="C6" s="7">
        <v>0.73958333333333337</v>
      </c>
      <c r="D6" s="8">
        <f t="shared" si="0"/>
        <v>10.666666666666666</v>
      </c>
      <c r="E6" s="11" t="s">
        <v>12</v>
      </c>
      <c r="F6" s="8">
        <f t="shared" si="1"/>
        <v>19.333333333333336</v>
      </c>
      <c r="G6" s="9">
        <f t="shared" si="2"/>
        <v>109.33333333333333</v>
      </c>
    </row>
    <row r="7" spans="1:7" ht="21.75" customHeight="1" x14ac:dyDescent="0.25">
      <c r="A7" s="6">
        <v>44137</v>
      </c>
      <c r="B7" s="7">
        <v>0.64583333333333337</v>
      </c>
      <c r="C7" s="7">
        <v>0.75</v>
      </c>
      <c r="D7" s="8">
        <f t="shared" si="0"/>
        <v>13.166666666666666</v>
      </c>
      <c r="E7" s="5" t="s">
        <v>13</v>
      </c>
      <c r="F7" s="8">
        <f t="shared" si="1"/>
        <v>16.833333333333336</v>
      </c>
      <c r="G7" s="9">
        <f t="shared" si="2"/>
        <v>106.83333333333333</v>
      </c>
    </row>
    <row r="8" spans="1:7" ht="30" x14ac:dyDescent="0.25">
      <c r="A8" s="6">
        <v>44144</v>
      </c>
      <c r="B8" s="7">
        <v>0.70833333333333337</v>
      </c>
      <c r="C8" s="7">
        <v>0.77083333333333337</v>
      </c>
      <c r="D8" s="8">
        <f t="shared" si="0"/>
        <v>14.666666666666666</v>
      </c>
      <c r="E8" s="16" t="s">
        <v>14</v>
      </c>
      <c r="F8" s="8">
        <f t="shared" si="1"/>
        <v>15.333333333333334</v>
      </c>
      <c r="G8" s="9">
        <f t="shared" si="2"/>
        <v>105.33333333333333</v>
      </c>
    </row>
    <row r="9" spans="1:7" ht="30" x14ac:dyDescent="0.25">
      <c r="A9" s="6">
        <v>44145</v>
      </c>
      <c r="B9" s="7">
        <v>0.375</v>
      </c>
      <c r="C9" s="7">
        <v>0.44791666666666669</v>
      </c>
      <c r="D9" s="8">
        <f t="shared" si="0"/>
        <v>16.416666666666664</v>
      </c>
      <c r="E9" s="14" t="s">
        <v>18</v>
      </c>
      <c r="F9" s="8">
        <f t="shared" si="1"/>
        <v>13.583333333333336</v>
      </c>
      <c r="G9" s="9">
        <f t="shared" si="2"/>
        <v>103.58333333333334</v>
      </c>
    </row>
    <row r="10" spans="1:7" x14ac:dyDescent="0.25">
      <c r="A10" s="18">
        <f>A9</f>
        <v>44145</v>
      </c>
      <c r="B10" s="7">
        <v>0.6875</v>
      </c>
      <c r="C10" s="7">
        <v>0.75</v>
      </c>
      <c r="D10" s="8">
        <f t="shared" si="0"/>
        <v>17.916666666666664</v>
      </c>
      <c r="E10" s="10" t="s">
        <v>19</v>
      </c>
      <c r="F10" s="8">
        <f t="shared" si="1"/>
        <v>12.083333333333336</v>
      </c>
      <c r="G10" s="9">
        <f t="shared" si="2"/>
        <v>102.08333333333334</v>
      </c>
    </row>
    <row r="11" spans="1:7" x14ac:dyDescent="0.25">
      <c r="A11" s="18">
        <v>44151</v>
      </c>
      <c r="B11" s="7">
        <v>0.47916666666666669</v>
      </c>
      <c r="C11" s="7">
        <v>0.625</v>
      </c>
      <c r="D11" s="8">
        <f t="shared" si="0"/>
        <v>21.416666666666664</v>
      </c>
      <c r="E11" s="10" t="s">
        <v>20</v>
      </c>
      <c r="F11" s="8">
        <f t="shared" ref="F11:F17" si="3">30-D11</f>
        <v>8.5833333333333357</v>
      </c>
      <c r="G11" s="9">
        <f t="shared" si="2"/>
        <v>98.583333333333343</v>
      </c>
    </row>
    <row r="12" spans="1:7" x14ac:dyDescent="0.25">
      <c r="A12" s="18">
        <v>44151</v>
      </c>
      <c r="B12" s="7">
        <v>0.625</v>
      </c>
      <c r="C12" s="7">
        <v>0.64930555555555558</v>
      </c>
      <c r="D12" s="8">
        <f t="shared" si="0"/>
        <v>22</v>
      </c>
      <c r="E12" s="10" t="s">
        <v>21</v>
      </c>
      <c r="F12" s="8">
        <f t="shared" si="3"/>
        <v>8</v>
      </c>
      <c r="G12" s="9">
        <f t="shared" si="2"/>
        <v>98</v>
      </c>
    </row>
    <row r="13" spans="1:7" x14ac:dyDescent="0.25">
      <c r="A13" s="18">
        <v>44151</v>
      </c>
      <c r="B13" s="7">
        <v>0.70833333333333337</v>
      </c>
      <c r="C13" s="7">
        <v>0.76041666666666663</v>
      </c>
      <c r="D13" s="8">
        <f t="shared" si="0"/>
        <v>23.25</v>
      </c>
      <c r="E13" s="12" t="s">
        <v>22</v>
      </c>
      <c r="F13" s="8">
        <f t="shared" si="3"/>
        <v>6.75</v>
      </c>
      <c r="G13" s="9">
        <f t="shared" si="2"/>
        <v>96.75</v>
      </c>
    </row>
    <row r="14" spans="1:7" x14ac:dyDescent="0.25">
      <c r="A14" s="18">
        <v>44152</v>
      </c>
      <c r="B14" s="7">
        <v>0.39930555555555558</v>
      </c>
      <c r="C14" s="7">
        <v>0.44791666666666669</v>
      </c>
      <c r="D14" s="8">
        <f t="shared" si="0"/>
        <v>24.416666666666668</v>
      </c>
      <c r="E14" s="12" t="s">
        <v>23</v>
      </c>
      <c r="F14" s="8">
        <f t="shared" si="3"/>
        <v>5.5833333333333321</v>
      </c>
      <c r="G14" s="9">
        <f t="shared" ref="G14:G18" si="4">120-D14</f>
        <v>95.583333333333329</v>
      </c>
    </row>
    <row r="15" spans="1:7" ht="30" x14ac:dyDescent="0.25">
      <c r="A15" s="18">
        <v>44158</v>
      </c>
      <c r="B15" s="7">
        <v>0.59375</v>
      </c>
      <c r="C15" s="7">
        <v>0.70138888888888884</v>
      </c>
      <c r="D15" s="8">
        <f t="shared" si="0"/>
        <v>27</v>
      </c>
      <c r="E15" s="14" t="s">
        <v>24</v>
      </c>
      <c r="F15" s="8">
        <f t="shared" si="3"/>
        <v>3</v>
      </c>
      <c r="G15" s="9">
        <f t="shared" si="4"/>
        <v>93</v>
      </c>
    </row>
    <row r="16" spans="1:7" x14ac:dyDescent="0.25">
      <c r="A16" s="18">
        <v>44159</v>
      </c>
      <c r="B16" s="7">
        <v>0.4236111111111111</v>
      </c>
      <c r="C16" s="7">
        <v>0.4513888888888889</v>
      </c>
      <c r="D16" s="8">
        <f t="shared" si="0"/>
        <v>27.666666666666668</v>
      </c>
      <c r="E16" s="12" t="s">
        <v>25</v>
      </c>
      <c r="F16" s="8">
        <f t="shared" si="3"/>
        <v>2.3333333333333321</v>
      </c>
      <c r="G16" s="9">
        <f t="shared" si="4"/>
        <v>92.333333333333329</v>
      </c>
    </row>
    <row r="17" spans="1:7" x14ac:dyDescent="0.25">
      <c r="A17" s="19">
        <v>44159</v>
      </c>
      <c r="B17" s="20">
        <v>0.72222222222222221</v>
      </c>
      <c r="C17" s="20">
        <v>0.75</v>
      </c>
      <c r="D17" s="21">
        <f t="shared" si="0"/>
        <v>28.333333333333336</v>
      </c>
      <c r="E17" s="22" t="s">
        <v>26</v>
      </c>
      <c r="F17" s="21">
        <f t="shared" si="3"/>
        <v>1.6666666666666643</v>
      </c>
      <c r="G17" s="23">
        <f t="shared" si="4"/>
        <v>91.666666666666657</v>
      </c>
    </row>
    <row r="18" spans="1:7" x14ac:dyDescent="0.25">
      <c r="A18" s="19">
        <v>44161</v>
      </c>
      <c r="B18" s="20">
        <v>0.68055555555555547</v>
      </c>
      <c r="C18" s="20">
        <v>0.72569444444444453</v>
      </c>
      <c r="D18" s="21">
        <f t="shared" si="0"/>
        <v>29.416666666666671</v>
      </c>
      <c r="E18" s="24" t="s">
        <v>27</v>
      </c>
      <c r="F18" s="21">
        <f>30-D18</f>
        <v>0.5833333333333286</v>
      </c>
      <c r="G18" s="23">
        <f t="shared" si="4"/>
        <v>90.583333333333329</v>
      </c>
    </row>
    <row r="19" spans="1:7" ht="15.75" thickBot="1" x14ac:dyDescent="0.3">
      <c r="A19" s="25">
        <v>44162</v>
      </c>
      <c r="B19" s="26">
        <v>0.61458333333333337</v>
      </c>
      <c r="C19" s="26">
        <v>0.66319444444444442</v>
      </c>
      <c r="D19" s="27">
        <f>HOUR(C19)+MINUTE(C19)/60-HOUR(B19)-MINUTE(B19)/60+D18</f>
        <v>30.583333333333336</v>
      </c>
      <c r="E19" s="28" t="s">
        <v>28</v>
      </c>
      <c r="F19" s="27">
        <f>30-D19</f>
        <v>-0.5833333333333357</v>
      </c>
      <c r="G19" s="29">
        <f>120-D19</f>
        <v>89.416666666666657</v>
      </c>
    </row>
    <row r="20" spans="1:7" x14ac:dyDescent="0.25">
      <c r="A20" s="18">
        <v>44165</v>
      </c>
      <c r="B20" s="7">
        <v>0.47222222222222227</v>
      </c>
      <c r="C20" s="7">
        <v>0.50347222222222221</v>
      </c>
      <c r="D20" s="21">
        <f>HOUR(C20)+MINUTE(C20)/60-HOUR(B20)-MINUTE(B20)/60</f>
        <v>0.75000000000000067</v>
      </c>
      <c r="E20" s="12" t="s">
        <v>31</v>
      </c>
      <c r="F20" s="30">
        <f>30+$F$19-D20</f>
        <v>28.666666666666664</v>
      </c>
      <c r="G20" s="9">
        <f>120-($D$19+D20)</f>
        <v>88.666666666666657</v>
      </c>
    </row>
    <row r="21" spans="1:7" x14ac:dyDescent="0.25">
      <c r="A21" s="18">
        <v>44165</v>
      </c>
      <c r="B21" s="7">
        <v>0.54166666666666663</v>
      </c>
      <c r="C21" s="7">
        <v>0.59375</v>
      </c>
      <c r="D21" s="21">
        <f>HOUR(C21)+MINUTE(C21)/60-HOUR(B21)-MINUTE(B21)/60+D20</f>
        <v>2.0000000000000009</v>
      </c>
      <c r="E21" s="12" t="s">
        <v>32</v>
      </c>
      <c r="F21" s="30">
        <f>30+$F$19-D21</f>
        <v>27.416666666666664</v>
      </c>
      <c r="G21" s="9">
        <f t="shared" ref="G21:G32" si="5">120-($D$19+D21)</f>
        <v>87.416666666666657</v>
      </c>
    </row>
    <row r="22" spans="1:7" x14ac:dyDescent="0.25">
      <c r="A22" s="18">
        <v>44165</v>
      </c>
      <c r="B22" s="7">
        <v>0.69791666666666663</v>
      </c>
      <c r="C22" s="7">
        <v>0.73958333333333337</v>
      </c>
      <c r="D22" s="21">
        <f t="shared" ref="D22:D33" si="6">HOUR(C22)+MINUTE(C22)/60-HOUR(B22)-MINUTE(B22)/60+D21</f>
        <v>3.0000000000000009</v>
      </c>
      <c r="E22" s="12" t="s">
        <v>29</v>
      </c>
      <c r="F22" s="30">
        <f>30+$F$19-D22</f>
        <v>26.416666666666664</v>
      </c>
      <c r="G22" s="9">
        <f t="shared" si="5"/>
        <v>86.416666666666657</v>
      </c>
    </row>
    <row r="23" spans="1:7" x14ac:dyDescent="0.25">
      <c r="A23" s="18">
        <v>44173</v>
      </c>
      <c r="B23" s="7">
        <v>0.54166666666666663</v>
      </c>
      <c r="C23" s="7">
        <v>0.70833333333333337</v>
      </c>
      <c r="D23" s="21">
        <f t="shared" si="6"/>
        <v>7.0000000000000009</v>
      </c>
      <c r="E23" s="12" t="s">
        <v>30</v>
      </c>
      <c r="F23" s="30">
        <f t="shared" ref="F23:F32" si="7">30+$F$19-D23</f>
        <v>22.416666666666664</v>
      </c>
      <c r="G23" s="9">
        <f t="shared" si="5"/>
        <v>82.416666666666657</v>
      </c>
    </row>
    <row r="24" spans="1:7" x14ac:dyDescent="0.25">
      <c r="A24" s="18">
        <v>44180</v>
      </c>
      <c r="B24" s="7">
        <v>0.48958333333333331</v>
      </c>
      <c r="C24" s="7">
        <v>0.5625</v>
      </c>
      <c r="D24" s="21">
        <f t="shared" si="6"/>
        <v>8.75</v>
      </c>
      <c r="E24" s="12" t="s">
        <v>33</v>
      </c>
      <c r="F24" s="30">
        <f t="shared" si="7"/>
        <v>20.666666666666664</v>
      </c>
      <c r="G24" s="9">
        <f t="shared" si="5"/>
        <v>80.666666666666657</v>
      </c>
    </row>
    <row r="25" spans="1:7" x14ac:dyDescent="0.25">
      <c r="A25" s="18">
        <v>44183</v>
      </c>
      <c r="B25" s="7">
        <v>0.57291666666666663</v>
      </c>
      <c r="C25" s="7">
        <v>0.67708333333333337</v>
      </c>
      <c r="D25" s="21">
        <f t="shared" si="6"/>
        <v>11.25</v>
      </c>
      <c r="E25" s="12" t="s">
        <v>34</v>
      </c>
      <c r="F25" s="30">
        <f t="shared" si="7"/>
        <v>18.166666666666664</v>
      </c>
      <c r="G25" s="9">
        <f t="shared" si="5"/>
        <v>78.166666666666657</v>
      </c>
    </row>
    <row r="26" spans="1:7" x14ac:dyDescent="0.25">
      <c r="A26" s="18">
        <v>44186</v>
      </c>
      <c r="B26" s="7">
        <v>0.33333333333333331</v>
      </c>
      <c r="C26" s="7">
        <v>0.375</v>
      </c>
      <c r="D26" s="21">
        <f t="shared" si="6"/>
        <v>12.25</v>
      </c>
      <c r="E26" s="12" t="s">
        <v>35</v>
      </c>
      <c r="F26" s="30">
        <f t="shared" si="7"/>
        <v>17.166666666666664</v>
      </c>
      <c r="G26" s="9">
        <f t="shared" si="5"/>
        <v>77.166666666666657</v>
      </c>
    </row>
    <row r="27" spans="1:7" ht="30" x14ac:dyDescent="0.25">
      <c r="A27" s="18">
        <v>44186</v>
      </c>
      <c r="B27" s="7">
        <v>0.5625</v>
      </c>
      <c r="C27" s="7">
        <v>0.69097222222222221</v>
      </c>
      <c r="D27" s="21">
        <f t="shared" si="6"/>
        <v>15.333333333333332</v>
      </c>
      <c r="E27" s="14" t="s">
        <v>36</v>
      </c>
      <c r="F27" s="30">
        <f t="shared" si="7"/>
        <v>14.083333333333332</v>
      </c>
      <c r="G27" s="9">
        <f t="shared" si="5"/>
        <v>74.083333333333329</v>
      </c>
    </row>
    <row r="28" spans="1:7" x14ac:dyDescent="0.25">
      <c r="A28" s="18">
        <v>44187</v>
      </c>
      <c r="B28" s="7">
        <v>0.3888888888888889</v>
      </c>
      <c r="C28" s="7">
        <v>0.44791666666666669</v>
      </c>
      <c r="D28" s="21">
        <f t="shared" si="6"/>
        <v>16.75</v>
      </c>
      <c r="E28" s="12" t="s">
        <v>37</v>
      </c>
      <c r="F28" s="30">
        <f t="shared" si="7"/>
        <v>12.666666666666664</v>
      </c>
      <c r="G28" s="9">
        <f t="shared" si="5"/>
        <v>72.666666666666657</v>
      </c>
    </row>
    <row r="29" spans="1:7" x14ac:dyDescent="0.25">
      <c r="A29" s="18">
        <v>44187</v>
      </c>
      <c r="B29" s="7">
        <v>0.46180555555555558</v>
      </c>
      <c r="C29" s="7">
        <v>0.51388888888888895</v>
      </c>
      <c r="D29" s="21">
        <f t="shared" si="6"/>
        <v>18</v>
      </c>
      <c r="E29" s="12" t="s">
        <v>38</v>
      </c>
      <c r="F29" s="30">
        <f t="shared" si="7"/>
        <v>11.416666666666664</v>
      </c>
      <c r="G29" s="9">
        <f t="shared" si="5"/>
        <v>71.416666666666657</v>
      </c>
    </row>
    <row r="30" spans="1:7" x14ac:dyDescent="0.25">
      <c r="A30" s="18">
        <v>44187</v>
      </c>
      <c r="B30" s="7">
        <v>0.51388888888888895</v>
      </c>
      <c r="C30" s="7">
        <v>0.52083333333333337</v>
      </c>
      <c r="D30" s="21">
        <f t="shared" si="6"/>
        <v>18.166666666666668</v>
      </c>
      <c r="E30" s="12" t="s">
        <v>39</v>
      </c>
      <c r="F30" s="30">
        <f t="shared" si="7"/>
        <v>11.249999999999996</v>
      </c>
      <c r="G30" s="9">
        <f t="shared" si="5"/>
        <v>71.25</v>
      </c>
    </row>
    <row r="31" spans="1:7" x14ac:dyDescent="0.25">
      <c r="A31" s="18">
        <v>44193</v>
      </c>
      <c r="B31" s="7">
        <v>0.5625</v>
      </c>
      <c r="C31" s="7">
        <v>0.63888888888888895</v>
      </c>
      <c r="D31" s="21">
        <f t="shared" si="6"/>
        <v>20</v>
      </c>
      <c r="F31" s="30">
        <f t="shared" si="7"/>
        <v>9.4166666666666643</v>
      </c>
      <c r="G31" s="9">
        <f t="shared" si="5"/>
        <v>69.416666666666657</v>
      </c>
    </row>
    <row r="32" spans="1:7" x14ac:dyDescent="0.25">
      <c r="A32" s="18">
        <v>44194</v>
      </c>
      <c r="B32" s="7">
        <v>0.375</v>
      </c>
      <c r="C32" s="7">
        <v>0.58333333333333337</v>
      </c>
      <c r="D32" s="21">
        <f t="shared" si="6"/>
        <v>25</v>
      </c>
      <c r="F32" s="30">
        <f t="shared" si="7"/>
        <v>4.4166666666666643</v>
      </c>
      <c r="G32" s="9">
        <f t="shared" si="5"/>
        <v>64.416666666666657</v>
      </c>
    </row>
    <row r="33" spans="1:4" x14ac:dyDescent="0.25">
      <c r="A33" s="18">
        <v>44195</v>
      </c>
      <c r="B33" s="7">
        <v>0.375</v>
      </c>
      <c r="C33" s="7">
        <v>0.58333333333333337</v>
      </c>
      <c r="D33" s="21">
        <f t="shared" si="6"/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Willy</vt:lpstr>
      <vt:lpstr>Roman (November)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Zank</dc:creator>
  <cp:lastModifiedBy>Roman Zank</cp:lastModifiedBy>
  <dcterms:created xsi:type="dcterms:W3CDTF">2020-10-07T15:38:48Z</dcterms:created>
  <dcterms:modified xsi:type="dcterms:W3CDTF">2020-12-22T11:30:02Z</dcterms:modified>
</cp:coreProperties>
</file>