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E-Maker\Corona Luft Aufgaben\"/>
    </mc:Choice>
  </mc:AlternateContent>
  <xr:revisionPtr revIDLastSave="0" documentId="13_ncr:1_{1D3A0FC9-4007-46A9-88B7-EBDCB935D90E}" xr6:coauthVersionLast="45" xr6:coauthVersionMax="45" xr10:uidLastSave="{00000000-0000-0000-0000-000000000000}"/>
  <bookViews>
    <workbookView xWindow="-120" yWindow="-120" windowWidth="29040" windowHeight="15840" xr2:uid="{AB6583A4-1F25-495A-A35F-55D88D7E73EB}"/>
  </bookViews>
  <sheets>
    <sheet name="Tabelle1" sheetId="1" r:id="rId1"/>
  </sheets>
  <definedNames>
    <definedName name="solver_adj" localSheetId="0" hidden="1">Tabelle1!$B$9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Tabelle1!$E$8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G6" i="1"/>
  <c r="G7" i="1" s="1"/>
  <c r="G8" i="1" s="1"/>
  <c r="G9" i="1" s="1"/>
  <c r="G10" i="1" s="1"/>
  <c r="G11" i="1" s="1"/>
  <c r="G5" i="1"/>
  <c r="H5" i="1" s="1"/>
  <c r="H4" i="1"/>
  <c r="H3" i="1"/>
  <c r="I4" i="1"/>
  <c r="I3" i="1"/>
  <c r="L4" i="1"/>
  <c r="L5" i="1"/>
  <c r="L6" i="1"/>
  <c r="L7" i="1"/>
  <c r="L8" i="1"/>
  <c r="L9" i="1"/>
  <c r="L10" i="1"/>
  <c r="L11" i="1"/>
  <c r="L3" i="1"/>
  <c r="I5" i="1" l="1"/>
  <c r="B6" i="1"/>
  <c r="B3" i="1"/>
  <c r="I6" i="1" l="1"/>
  <c r="H6" i="1"/>
  <c r="E7" i="1"/>
  <c r="E8" i="1" s="1"/>
  <c r="I7" i="1" l="1"/>
  <c r="H7" i="1"/>
  <c r="H8" i="1" l="1"/>
  <c r="I8" i="1"/>
  <c r="H9" i="1" l="1"/>
  <c r="I9" i="1"/>
  <c r="H10" i="1" l="1"/>
  <c r="I10" i="1"/>
  <c r="I11" i="1" l="1"/>
  <c r="H11" i="1"/>
</calcChain>
</file>

<file path=xl/sharedStrings.xml><?xml version="1.0" encoding="utf-8"?>
<sst xmlns="http://schemas.openxmlformats.org/spreadsheetml/2006/main" count="15" uniqueCount="15">
  <si>
    <t>grenz</t>
  </si>
  <si>
    <t>n</t>
  </si>
  <si>
    <t>N</t>
  </si>
  <si>
    <t>V</t>
  </si>
  <si>
    <t>VCO2</t>
  </si>
  <si>
    <t>c a</t>
  </si>
  <si>
    <t>c</t>
  </si>
  <si>
    <t>t in h</t>
  </si>
  <si>
    <t>d c</t>
  </si>
  <si>
    <t>t [h]</t>
  </si>
  <si>
    <t>c [Vol.%] für 10 Pers.</t>
  </si>
  <si>
    <t>c [Vol.%] für 20 Pers.</t>
  </si>
  <si>
    <t>c [Vol.%] für 1 Pers.</t>
  </si>
  <si>
    <t>Grenze Pettkofer</t>
  </si>
  <si>
    <t>Grenze DIN 1946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</si>
</sst>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CO2_Verlauf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Tabelle1!$G$3:$G$23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Tabelle1!$H$3:$H$23</c:f>
              <c:numCache>
                <c:formatCode>0.000</c:formatCode>
                <c:ptCount val="21"/>
                <c:pt idx="0">
                  <c:v>0.04</c:v>
                </c:pt>
                <c:pt idx="1">
                  <c:v>5.8955142498475333E-2</c:v>
                </c:pt>
                <c:pt idx="2">
                  <c:v>7.3534042334415836E-2</c:v>
                </c:pt>
                <c:pt idx="3">
                  <c:v>8.4747058561726318E-2</c:v>
                </c:pt>
                <c:pt idx="4">
                  <c:v>9.3371284966243417E-2</c:v>
                </c:pt>
                <c:pt idx="5">
                  <c:v>0.10000440486624107</c:v>
                </c:pt>
                <c:pt idx="6">
                  <c:v>0.10510611225934707</c:v>
                </c:pt>
                <c:pt idx="7">
                  <c:v>0.10902996991867897</c:v>
                </c:pt>
                <c:pt idx="8">
                  <c:v>0.11204791229450067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5-4499-B555-EB522503A17A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Tabelle1!$G$3:$G$23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Tabelle1!$I$3:$I$23</c:f>
              <c:numCache>
                <c:formatCode>0.000</c:formatCode>
                <c:ptCount val="21"/>
                <c:pt idx="0">
                  <c:v>0.04</c:v>
                </c:pt>
                <c:pt idx="1">
                  <c:v>7.7910284996950657E-2</c:v>
                </c:pt>
                <c:pt idx="2">
                  <c:v>0.10706808466883166</c:v>
                </c:pt>
                <c:pt idx="3">
                  <c:v>0.12949411712345263</c:v>
                </c:pt>
                <c:pt idx="4">
                  <c:v>0.14674256993248683</c:v>
                </c:pt>
                <c:pt idx="5">
                  <c:v>0.16000880973248213</c:v>
                </c:pt>
                <c:pt idx="6">
                  <c:v>0.17021222451869417</c:v>
                </c:pt>
                <c:pt idx="7">
                  <c:v>0.17805993983735793</c:v>
                </c:pt>
                <c:pt idx="8">
                  <c:v>0.18409582458900134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5-4499-B555-EB522503A17A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Tabelle1!$J$3:$J$23</c:f>
              <c:numCache>
                <c:formatCode>0.000</c:formatCode>
                <c:ptCount val="21"/>
                <c:pt idx="0">
                  <c:v>0.04</c:v>
                </c:pt>
                <c:pt idx="1">
                  <c:v>0.11582056999390131</c:v>
                </c:pt>
                <c:pt idx="2">
                  <c:v>0.17413616933766335</c:v>
                </c:pt>
                <c:pt idx="3">
                  <c:v>0.21898823424690528</c:v>
                </c:pt>
                <c:pt idx="4">
                  <c:v>0.25348513986497362</c:v>
                </c:pt>
                <c:pt idx="5">
                  <c:v>0.28001761946496423</c:v>
                </c:pt>
                <c:pt idx="6">
                  <c:v>0.3004244490373883</c:v>
                </c:pt>
                <c:pt idx="7">
                  <c:v>0.31611987967471583</c:v>
                </c:pt>
                <c:pt idx="8">
                  <c:v>0.32819164917800264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5-4499-B555-EB522503A17A}"/>
            </c:ext>
          </c:extLst>
        </c:ser>
        <c:ser>
          <c:idx val="3"/>
          <c:order val="3"/>
          <c:tx>
            <c:v>Grenz Pett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Tabelle1!$G$3:$G$23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Tabelle1!$K$3:$K$23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5-4499-B555-EB522503A17A}"/>
            </c:ext>
          </c:extLst>
        </c:ser>
        <c:ser>
          <c:idx val="4"/>
          <c:order val="4"/>
          <c:tx>
            <c:v>Grenz DIN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Tabelle1!$G$3:$G$23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Tabelle1!$L$3:$L$23</c:f>
              <c:numCache>
                <c:formatCode>General</c:formatCode>
                <c:ptCount val="2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5-4499-B555-EB522503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41439"/>
        <c:axId val="1852185519"/>
      </c:scatterChart>
      <c:valAx>
        <c:axId val="16763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185519"/>
        <c:crosses val="autoZero"/>
        <c:crossBetween val="midCat"/>
      </c:valAx>
      <c:valAx>
        <c:axId val="1852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3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4762</xdr:rowOff>
    </xdr:from>
    <xdr:to>
      <xdr:col>5</xdr:col>
      <xdr:colOff>571500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EBFBF4-68D1-426F-B02B-F093EC6E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9398-D362-4CAF-B81E-D5BD1F0CBEA4}">
  <sheetPr codeName="Tabelle1"/>
  <dimension ref="B2:L23"/>
  <sheetViews>
    <sheetView tabSelected="1" workbookViewId="0">
      <selection activeCell="I26" sqref="I26"/>
    </sheetView>
  </sheetViews>
  <sheetFormatPr baseColWidth="10" defaultRowHeight="15" x14ac:dyDescent="0.25"/>
  <cols>
    <col min="8" max="10" width="19.28515625" bestFit="1" customWidth="1"/>
    <col min="11" max="11" width="16.28515625" bestFit="1" customWidth="1"/>
    <col min="12" max="12" width="15.42578125" bestFit="1" customWidth="1"/>
  </cols>
  <sheetData>
    <row r="2" spans="2:12" x14ac:dyDescent="0.25">
      <c r="B2" t="s">
        <v>0</v>
      </c>
      <c r="D2" t="s">
        <v>1</v>
      </c>
      <c r="E2">
        <v>1.05</v>
      </c>
      <c r="G2" t="s">
        <v>9</v>
      </c>
      <c r="H2" t="s">
        <v>12</v>
      </c>
      <c r="I2" t="s">
        <v>10</v>
      </c>
      <c r="J2" t="s">
        <v>11</v>
      </c>
      <c r="K2" t="s">
        <v>13</v>
      </c>
      <c r="L2" t="s">
        <v>14</v>
      </c>
    </row>
    <row r="3" spans="2:12" x14ac:dyDescent="0.25">
      <c r="B3">
        <f>0.15</f>
        <v>0.15</v>
      </c>
      <c r="D3" t="s">
        <v>2</v>
      </c>
      <c r="E3">
        <v>10</v>
      </c>
      <c r="G3" s="2">
        <v>0</v>
      </c>
      <c r="H3" s="1">
        <f>(5*$E$5)/(10*$E$2*$E$4)*(1-EXP(-$E$2*G3))+$B$6</f>
        <v>0.04</v>
      </c>
      <c r="I3" s="1">
        <f>(10*$E$5)/(10*$E$2*$E$4)*(1-EXP(-$E$2*G3))+$B$6</f>
        <v>0.04</v>
      </c>
      <c r="J3" s="1">
        <f>(20*$E$5)/(10*$E$2*$E$4)*(1-EXP(-$E$2*G3))+$B$6</f>
        <v>0.04</v>
      </c>
      <c r="K3">
        <v>0.1</v>
      </c>
      <c r="L3">
        <f>0.15</f>
        <v>0.15</v>
      </c>
    </row>
    <row r="4" spans="2:12" x14ac:dyDescent="0.25">
      <c r="D4" t="s">
        <v>3</v>
      </c>
      <c r="E4">
        <v>145</v>
      </c>
      <c r="G4" s="2">
        <v>0.25</v>
      </c>
      <c r="H4" s="1">
        <f t="shared" ref="H4:H11" si="0">(5*$E$5)/(10*$E$2*$E$4)*(1-EXP(-$E$2*G4))+$B$6</f>
        <v>5.8955142498475333E-2</v>
      </c>
      <c r="I4" s="1">
        <f t="shared" ref="I4:I11" si="1">(10*$E$5)/(10*$E$2*$E$4)*(1-EXP(-$E$2*G4))+$B$6</f>
        <v>7.7910284996950657E-2</v>
      </c>
      <c r="J4" s="1">
        <f t="shared" ref="J4:J11" si="2">(20*$E$5)/(10*$E$2*$E$4)*(1-EXP(-$E$2*G4))+$B$6</f>
        <v>0.11582056999390131</v>
      </c>
      <c r="K4">
        <v>0.1</v>
      </c>
      <c r="L4">
        <f t="shared" ref="L4:L11" si="3">0.15</f>
        <v>0.15</v>
      </c>
    </row>
    <row r="5" spans="2:12" x14ac:dyDescent="0.25">
      <c r="B5" t="s">
        <v>5</v>
      </c>
      <c r="D5" t="s">
        <v>4</v>
      </c>
      <c r="E5">
        <v>25</v>
      </c>
      <c r="G5" s="2">
        <f>G4+0.25</f>
        <v>0.5</v>
      </c>
      <c r="H5" s="1">
        <f t="shared" si="0"/>
        <v>7.3534042334415836E-2</v>
      </c>
      <c r="I5" s="1">
        <f t="shared" si="1"/>
        <v>0.10706808466883166</v>
      </c>
      <c r="J5" s="1">
        <f t="shared" si="2"/>
        <v>0.17413616933766335</v>
      </c>
      <c r="K5">
        <v>0.1</v>
      </c>
      <c r="L5">
        <f t="shared" si="3"/>
        <v>0.15</v>
      </c>
    </row>
    <row r="6" spans="2:12" x14ac:dyDescent="0.25">
      <c r="B6">
        <f>0.04</f>
        <v>0.04</v>
      </c>
      <c r="G6" s="2">
        <f t="shared" ref="G6:G11" si="4">G5+0.25</f>
        <v>0.75</v>
      </c>
      <c r="H6" s="1">
        <f t="shared" si="0"/>
        <v>8.4747058561726318E-2</v>
      </c>
      <c r="I6" s="1">
        <f t="shared" si="1"/>
        <v>0.12949411712345263</v>
      </c>
      <c r="J6" s="1">
        <f t="shared" si="2"/>
        <v>0.21898823424690528</v>
      </c>
      <c r="K6">
        <v>0.1</v>
      </c>
      <c r="L6">
        <f t="shared" si="3"/>
        <v>0.15</v>
      </c>
    </row>
    <row r="7" spans="2:12" x14ac:dyDescent="0.25">
      <c r="D7" t="s">
        <v>6</v>
      </c>
      <c r="E7" s="1">
        <f>(E3*E5)/(10*E2*E4)*(1-EXP(-E2*B9))+B6</f>
        <v>0.19716713844547781</v>
      </c>
      <c r="G7" s="2">
        <f t="shared" si="4"/>
        <v>1</v>
      </c>
      <c r="H7" s="1">
        <f t="shared" si="0"/>
        <v>9.3371284966243417E-2</v>
      </c>
      <c r="I7" s="1">
        <f t="shared" si="1"/>
        <v>0.14674256993248683</v>
      </c>
      <c r="J7" s="1">
        <f t="shared" si="2"/>
        <v>0.25348513986497362</v>
      </c>
      <c r="K7">
        <v>0.1</v>
      </c>
      <c r="L7">
        <f t="shared" si="3"/>
        <v>0.15</v>
      </c>
    </row>
    <row r="8" spans="2:12" x14ac:dyDescent="0.25">
      <c r="B8" t="s">
        <v>7</v>
      </c>
      <c r="D8" t="s">
        <v>8</v>
      </c>
      <c r="E8" s="1">
        <f>ABS(B3-E7)</f>
        <v>4.7167138445477819E-2</v>
      </c>
      <c r="G8" s="2">
        <f t="shared" si="4"/>
        <v>1.25</v>
      </c>
      <c r="H8" s="1">
        <f t="shared" si="0"/>
        <v>0.10000440486624107</v>
      </c>
      <c r="I8" s="1">
        <f t="shared" si="1"/>
        <v>0.16000880973248213</v>
      </c>
      <c r="J8" s="1">
        <f t="shared" si="2"/>
        <v>0.28001761946496423</v>
      </c>
      <c r="K8">
        <v>0.1</v>
      </c>
      <c r="L8">
        <f t="shared" si="3"/>
        <v>0.15</v>
      </c>
    </row>
    <row r="9" spans="2:12" x14ac:dyDescent="0.25">
      <c r="B9" s="2">
        <v>3</v>
      </c>
      <c r="G9" s="2">
        <f t="shared" si="4"/>
        <v>1.5</v>
      </c>
      <c r="H9" s="1">
        <f t="shared" si="0"/>
        <v>0.10510611225934707</v>
      </c>
      <c r="I9" s="1">
        <f t="shared" si="1"/>
        <v>0.17021222451869417</v>
      </c>
      <c r="J9" s="1">
        <f t="shared" si="2"/>
        <v>0.3004244490373883</v>
      </c>
      <c r="K9">
        <v>0.1</v>
      </c>
      <c r="L9">
        <f t="shared" si="3"/>
        <v>0.15</v>
      </c>
    </row>
    <row r="10" spans="2:12" x14ac:dyDescent="0.25">
      <c r="G10" s="2">
        <f t="shared" si="4"/>
        <v>1.75</v>
      </c>
      <c r="H10" s="1">
        <f t="shared" si="0"/>
        <v>0.10902996991867897</v>
      </c>
      <c r="I10" s="1">
        <f t="shared" si="1"/>
        <v>0.17805993983735793</v>
      </c>
      <c r="J10" s="1">
        <f t="shared" si="2"/>
        <v>0.31611987967471583</v>
      </c>
      <c r="K10">
        <v>0.1</v>
      </c>
      <c r="L10">
        <f t="shared" si="3"/>
        <v>0.15</v>
      </c>
    </row>
    <row r="11" spans="2:12" x14ac:dyDescent="0.25">
      <c r="G11" s="2">
        <f t="shared" si="4"/>
        <v>2</v>
      </c>
      <c r="H11" s="1">
        <f t="shared" si="0"/>
        <v>0.11204791229450067</v>
      </c>
      <c r="I11" s="1">
        <f t="shared" si="1"/>
        <v>0.18409582458900134</v>
      </c>
      <c r="J11" s="1">
        <f t="shared" si="2"/>
        <v>0.32819164917800264</v>
      </c>
      <c r="K11">
        <v>0.1</v>
      </c>
      <c r="L11">
        <f t="shared" si="3"/>
        <v>0.15</v>
      </c>
    </row>
    <row r="12" spans="2:12" x14ac:dyDescent="0.25">
      <c r="H12" s="1"/>
      <c r="I12" s="1"/>
      <c r="J12" s="1"/>
    </row>
    <row r="13" spans="2:12" x14ac:dyDescent="0.25">
      <c r="H13" s="1"/>
      <c r="I13" s="1"/>
      <c r="J13" s="1"/>
    </row>
    <row r="14" spans="2:12" x14ac:dyDescent="0.25">
      <c r="H14" s="1"/>
      <c r="I14" s="1"/>
      <c r="J14" s="1"/>
    </row>
    <row r="15" spans="2:12" x14ac:dyDescent="0.25">
      <c r="H15" s="1"/>
      <c r="I15" s="1"/>
      <c r="J15" s="1"/>
    </row>
    <row r="16" spans="2:12" x14ac:dyDescent="0.25">
      <c r="H16" s="1"/>
      <c r="I16" s="1"/>
      <c r="J16" s="1"/>
    </row>
    <row r="17" spans="8:10" x14ac:dyDescent="0.25">
      <c r="H17" s="1"/>
      <c r="I17" s="1"/>
      <c r="J17" s="1"/>
    </row>
    <row r="18" spans="8:10" x14ac:dyDescent="0.25">
      <c r="H18" s="1"/>
      <c r="I18" s="1"/>
      <c r="J18" s="1"/>
    </row>
    <row r="19" spans="8:10" x14ac:dyDescent="0.25">
      <c r="H19" s="1"/>
      <c r="I19" s="1"/>
      <c r="J19" s="1"/>
    </row>
    <row r="20" spans="8:10" x14ac:dyDescent="0.25">
      <c r="H20" s="1"/>
      <c r="I20" s="1"/>
      <c r="J20" s="1"/>
    </row>
    <row r="21" spans="8:10" x14ac:dyDescent="0.25">
      <c r="H21" s="1"/>
      <c r="I21" s="1"/>
      <c r="J21" s="1"/>
    </row>
    <row r="22" spans="8:10" x14ac:dyDescent="0.25">
      <c r="H22" s="1"/>
      <c r="I22" s="1"/>
      <c r="J22" s="1"/>
    </row>
    <row r="23" spans="8:10" x14ac:dyDescent="0.25">
      <c r="H23" s="1"/>
      <c r="I23" s="1"/>
      <c r="J2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2020-11-16T13:30:47Z</dcterms:created>
  <dcterms:modified xsi:type="dcterms:W3CDTF">2020-11-30T11:05:42Z</dcterms:modified>
</cp:coreProperties>
</file>