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hsmerseburgde-my.sharepoint.com/personal/roman-luca_zank_stud_hs-merseburg_de/Documents/Studentenjob/E-Maker/Labor_Handout/dokumente/"/>
    </mc:Choice>
  </mc:AlternateContent>
  <xr:revisionPtr revIDLastSave="140" documentId="13_ncr:1_{D121C679-3B48-489B-8361-F44713A63256}" xr6:coauthVersionLast="46" xr6:coauthVersionMax="46" xr10:uidLastSave="{0BE4D7A6-19FB-48E8-8F48-389B38DAC188}"/>
  <bookViews>
    <workbookView xWindow="-120" yWindow="-120" windowWidth="20730" windowHeight="11160" xr2:uid="{F7CCB4E5-C270-48DB-ADEB-A6C799AD516E}"/>
  </bookViews>
  <sheets>
    <sheet name="Laborpumpe" sheetId="1" r:id="rId1"/>
    <sheet name="Schlauch Vergleich" sheetId="3" r:id="rId2"/>
    <sheet name="Industriepum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14" i="3"/>
  <c r="B15" i="3"/>
  <c r="B12" i="3"/>
  <c r="I6" i="3"/>
  <c r="I8" i="3"/>
  <c r="I4" i="3"/>
  <c r="H6" i="3"/>
  <c r="H8" i="3"/>
  <c r="H4" i="3"/>
  <c r="G5" i="3"/>
  <c r="G6" i="3"/>
  <c r="G7" i="3"/>
  <c r="G8" i="3"/>
  <c r="G9" i="3"/>
  <c r="G4" i="3"/>
  <c r="G3" i="1"/>
</calcChain>
</file>

<file path=xl/sharedStrings.xml><?xml version="1.0" encoding="utf-8"?>
<sst xmlns="http://schemas.openxmlformats.org/spreadsheetml/2006/main" count="87" uniqueCount="69">
  <si>
    <t>Anwendung</t>
  </si>
  <si>
    <t>Vorteil</t>
  </si>
  <si>
    <t>Nachteil</t>
  </si>
  <si>
    <t>Membranpumpe</t>
  </si>
  <si>
    <t>Wasserstrahlpumpe</t>
  </si>
  <si>
    <t>Ölpumpe/Drehschieberpumpe</t>
  </si>
  <si>
    <t>- leicht sterilisierbar
- an viele Fördermedien anpassbar
- trockenlaufsicher
-  minimaler Wartungsaufwand
- genaue Dosierung in kleinen Mengen möglich</t>
  </si>
  <si>
    <t>- kurze Schlauchlebensdauer
- chemische Beständigkeit ist zu beachten (Schlauchbeständigkeit)
- Abrieb des Schlauches evtl. im Fördergut
- keine konstante Förderleistung</t>
  </si>
  <si>
    <t>- Dosierpumpe
- Pumpe für Gefahrengut
- Infusionspumpe</t>
  </si>
  <si>
    <t>Pumpe</t>
  </si>
  <si>
    <t>- hoher Wasserverbrauch
- geringer Wirkungsgrad
- für gleiche Leistung größere Baugröße notwendig 
- Düse kann verstopfen
- Erosion kann auftreten (Werkstoffwahl)
- hoher Geräuschpegel
- Schadstoffe im Abwasser</t>
  </si>
  <si>
    <t>- einfache Bauweise (preiswert)
- verschleiß- und wartungsarm
- für explosionsgefährdete Zonen geeignet 
(kein elektrischer Anschluss nötig)
- flexibel im Einbau</t>
  </si>
  <si>
    <t>Schlauchpumpe
(peristaltische Pumpe)</t>
  </si>
  <si>
    <t>- hoher Verschleiß
- empfindlich gegen organische Dämpfe</t>
  </si>
  <si>
    <t>- mittlere Geräuschpegel
- regelbares Fördervolumen
- kostengünstig
- sehr effizient
- erreicht mehr Vakuum als Membranpumpe</t>
  </si>
  <si>
    <t>- sensibel gegen Hochdruck
- hoher Energiebedarf
- pulsierender Volumenstrom</t>
  </si>
  <si>
    <t>- gute Förderung von Gefahrstofffen (Giftstoffe, Säure, Basen) möglich
- unempfindlich gegen Dauerbelastung
- wartungsfreundlich
- leckfrei</t>
  </si>
  <si>
    <t xml:space="preserve">Überdruck </t>
  </si>
  <si>
    <t>Vakuum</t>
  </si>
  <si>
    <t>Grob- bis Feinvakuum 
Min: 0,5 mbar</t>
  </si>
  <si>
    <t>- Förderung in der Lebensmittelindustrie
- sinnvoll wenn ölfreies Vakuum benötigt wird
- Förderung in der Chemie-, Umwelt-  und Verfahrenstechnik
- als Laborpumpe
- Fördern von Gasen und Flüssigkeiten
- als Dosierpumpe</t>
  </si>
  <si>
    <t>- explosiongeschütze Räume
- Mischen und Dosieren von Flüssigkeiten D5(und Gasen)
- Feuerwehr: 
&gt; Leerpumpen von vollgelaufenen Kellern
&gt; Lenzpumpe für Löschschaum</t>
  </si>
  <si>
    <t>Max: 300 bar</t>
  </si>
  <si>
    <t>Förderleistung</t>
  </si>
  <si>
    <t>20-500 m^3/h</t>
  </si>
  <si>
    <t>Grob- bis Feinvakuum
Min: 1 bis 0,001 mbar</t>
  </si>
  <si>
    <t>Selbstansaugend ?</t>
  </si>
  <si>
    <t>Ja</t>
  </si>
  <si>
    <t>- Fördern von Flüssigkeiten und Gasen
- als Laborpumpe</t>
  </si>
  <si>
    <t>Max: 15 bar</t>
  </si>
  <si>
    <t>75 m^3/h</t>
  </si>
  <si>
    <t>Grobvakuum
Min: 24 mbar</t>
  </si>
  <si>
    <t>Max: 4 bar</t>
  </si>
  <si>
    <t>Max: 2 bis 16 bar</t>
  </si>
  <si>
    <t>100 m^3/h</t>
  </si>
  <si>
    <t>25 bis 75 m^3/h</t>
  </si>
  <si>
    <t>Hubkolbenpumpe</t>
  </si>
  <si>
    <t>- als Dosierpumpe
- Förderung von Flüssigkeiten und Gasen
- Gasen werden zusätzlich verdichtet</t>
  </si>
  <si>
    <t>- hohe Effizienz
- sehr robust
- mittlerer Geräuschpegel
- ausgereifte Technik
- 40% weniger Strom bei gleicher fördermenge im Vergleich zur Kreiselpumpe
- hohe Betriebssicherheit
- Undichtigkeit führt nicht zu Betriebsausfall</t>
  </si>
  <si>
    <t>- keine regelmäßige  Förderung
- Dichtung für Kolben nötig
- gelten zum Teil als überholt</t>
  </si>
  <si>
    <t>Kreiselpumpe/
Zentrifugalpumpe</t>
  </si>
  <si>
    <t>Max: 3500 bar</t>
  </si>
  <si>
    <t>- kostengünstig
- leichter als Kolbenpumpen
- konstanter Förderstrom
- lange Lebensdauer
- optimal für hohe Leistungsspanne
- Förderstrom über Ventil regelbar</t>
  </si>
  <si>
    <t>Nein (und Ja)</t>
  </si>
  <si>
    <t>- Kavitation muss beachtet werden
- hoher Stromverbrauch
- nicht für zähflüssige Medien geeignet
- Volumenstrom vom Förderdruck abhängig</t>
  </si>
  <si>
    <t>- Wasservesorgung
- Gartenpumpen
- in Heizungsanlagen als Vorlaufpumpe
- Erdölförderung
- Feuerwehr in Löschfahrzeugen
- in Bergwerken zur Entwässerung</t>
  </si>
  <si>
    <t>verschiedene Leistungsbereiche möglich</t>
  </si>
  <si>
    <t>Flüssigkeitsringpumpe</t>
  </si>
  <si>
    <t>- hohe Reibungsverluste
- Betriebsflüssigkeit muss gekühlt werden
- maximal erreichbares Vakuum begrenzt</t>
  </si>
  <si>
    <t>- Funkenbildung wird durch Betriebsflüssigkeit vermieden
- unempfindlich gegen Feststoffe
- hohe Sicherheit für Verdichtung
- relativ geringer Geräuschpegel
- wenig Wartung nötig
- gute Reinigung möglich</t>
  </si>
  <si>
    <t>- Ansaughilfe für Kreiselpumpen
- Vakuumpumpe
- Verdichter (Isotherm möglich)</t>
  </si>
  <si>
    <t>Max: 3 bar</t>
  </si>
  <si>
    <t>LDPE</t>
  </si>
  <si>
    <t>PVC</t>
  </si>
  <si>
    <t>Silikon</t>
  </si>
  <si>
    <t>WS 1mm</t>
  </si>
  <si>
    <t>Einheit [m]</t>
  </si>
  <si>
    <t>Außen [mm]</t>
  </si>
  <si>
    <t>Innen [mm]</t>
  </si>
  <si>
    <t>Preis [€]</t>
  </si>
  <si>
    <t>PpE [€/m]</t>
  </si>
  <si>
    <t>max Betriebsdruck [bar]</t>
  </si>
  <si>
    <t>Zahnradpumpe</t>
  </si>
  <si>
    <t>- Dosierpumpe
- Umwälzpumpe in Kühlkreisläufen</t>
  </si>
  <si>
    <t>- geichmäßige Förderleistung
- gut bei hochviskosen Medien
- hohe Dosiergenauigkeit
- geringer Wartungsaufwand
- hoher Wikrungsgrad</t>
  </si>
  <si>
    <t>-</t>
  </si>
  <si>
    <t>200 m^3/h</t>
  </si>
  <si>
    <t>- Funktionsprinzip beinhaltet keine Druckbegrenzung
&gt; Sicherheits- und Druckbegrenzungseinrichtungen erforderlich</t>
  </si>
  <si>
    <t>Selbstan-
saugend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</si>
</sst>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4" fontId="0" fillId="0" borderId="0" xfId="1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8E0C-D65E-46B1-AD07-83A97585FFBC}">
  <dimension ref="B2:I7"/>
  <sheetViews>
    <sheetView tabSelected="1" zoomScale="55" zoomScaleNormal="55" workbookViewId="0">
      <selection activeCell="I3" sqref="I3"/>
    </sheetView>
  </sheetViews>
  <sheetFormatPr baseColWidth="10" defaultRowHeight="15" x14ac:dyDescent="0.25"/>
  <cols>
    <col min="2" max="2" width="35.7109375" bestFit="1" customWidth="1"/>
    <col min="3" max="3" width="34.140625" customWidth="1"/>
    <col min="4" max="4" width="39" customWidth="1"/>
    <col min="5" max="5" width="38.140625" customWidth="1"/>
    <col min="6" max="6" width="22.42578125" bestFit="1" customWidth="1"/>
    <col min="7" max="7" width="19.85546875" customWidth="1"/>
    <col min="8" max="8" width="19.28515625" bestFit="1" customWidth="1"/>
    <col min="9" max="9" width="13.5703125" bestFit="1" customWidth="1"/>
  </cols>
  <sheetData>
    <row r="2" spans="2:9" ht="30" x14ac:dyDescent="0.25">
      <c r="B2" s="3" t="s">
        <v>9</v>
      </c>
      <c r="C2" s="3" t="s">
        <v>1</v>
      </c>
      <c r="D2" s="3" t="s">
        <v>2</v>
      </c>
      <c r="E2" s="3" t="s">
        <v>0</v>
      </c>
      <c r="F2" s="3" t="s">
        <v>17</v>
      </c>
      <c r="G2" s="3" t="s">
        <v>18</v>
      </c>
      <c r="H2" s="3" t="s">
        <v>23</v>
      </c>
      <c r="I2" s="18" t="s">
        <v>68</v>
      </c>
    </row>
    <row r="3" spans="2:9" ht="90" x14ac:dyDescent="0.25">
      <c r="B3" s="5" t="s">
        <v>12</v>
      </c>
      <c r="C3" s="12" t="s">
        <v>6</v>
      </c>
      <c r="D3" s="12" t="s">
        <v>7</v>
      </c>
      <c r="E3" s="12" t="s">
        <v>8</v>
      </c>
      <c r="F3" s="11" t="s">
        <v>33</v>
      </c>
      <c r="G3" s="11" t="str">
        <f>"-"</f>
        <v>-</v>
      </c>
      <c r="H3" s="11" t="s">
        <v>34</v>
      </c>
      <c r="I3" s="11" t="s">
        <v>27</v>
      </c>
    </row>
    <row r="4" spans="2:9" ht="90" x14ac:dyDescent="0.25">
      <c r="B4" s="4" t="s">
        <v>5</v>
      </c>
      <c r="C4" s="12" t="s">
        <v>14</v>
      </c>
      <c r="D4" s="12" t="s">
        <v>13</v>
      </c>
      <c r="E4" s="12" t="s">
        <v>28</v>
      </c>
      <c r="F4" s="12" t="s">
        <v>22</v>
      </c>
      <c r="G4" s="12" t="s">
        <v>25</v>
      </c>
      <c r="H4" s="12" t="s">
        <v>24</v>
      </c>
      <c r="I4" s="11" t="s">
        <v>27</v>
      </c>
    </row>
    <row r="5" spans="2:9" ht="120" x14ac:dyDescent="0.25">
      <c r="B5" s="4" t="s">
        <v>3</v>
      </c>
      <c r="C5" s="12" t="s">
        <v>16</v>
      </c>
      <c r="D5" s="12" t="s">
        <v>15</v>
      </c>
      <c r="E5" s="12" t="s">
        <v>20</v>
      </c>
      <c r="F5" s="12" t="s">
        <v>29</v>
      </c>
      <c r="G5" s="12" t="s">
        <v>19</v>
      </c>
      <c r="H5" s="12" t="s">
        <v>30</v>
      </c>
      <c r="I5" s="12" t="s">
        <v>27</v>
      </c>
    </row>
    <row r="6" spans="2:9" ht="120" x14ac:dyDescent="0.25">
      <c r="B6" s="4" t="s">
        <v>4</v>
      </c>
      <c r="C6" s="12" t="s">
        <v>11</v>
      </c>
      <c r="D6" s="12" t="s">
        <v>10</v>
      </c>
      <c r="E6" s="12" t="s">
        <v>21</v>
      </c>
      <c r="F6" s="12" t="s">
        <v>32</v>
      </c>
      <c r="G6" s="12" t="s">
        <v>31</v>
      </c>
      <c r="H6" s="12" t="s">
        <v>35</v>
      </c>
      <c r="I6" s="11" t="s">
        <v>27</v>
      </c>
    </row>
    <row r="7" spans="2:9" ht="75" x14ac:dyDescent="0.25">
      <c r="B7" s="4" t="s">
        <v>62</v>
      </c>
      <c r="C7" s="12" t="s">
        <v>64</v>
      </c>
      <c r="D7" s="17" t="s">
        <v>67</v>
      </c>
      <c r="E7" s="12" t="s">
        <v>63</v>
      </c>
      <c r="F7" s="16" t="s">
        <v>22</v>
      </c>
      <c r="G7" s="16" t="s">
        <v>65</v>
      </c>
      <c r="H7" s="16" t="s">
        <v>66</v>
      </c>
      <c r="I7" s="16" t="s">
        <v>27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2B63-1251-4A8A-9126-3FF32E0EFAEF}">
  <dimension ref="A3:I15"/>
  <sheetViews>
    <sheetView zoomScaleNormal="100" workbookViewId="0">
      <selection activeCell="D1" sqref="D1:D1048576"/>
    </sheetView>
  </sheetViews>
  <sheetFormatPr baseColWidth="10" defaultRowHeight="15" x14ac:dyDescent="0.25"/>
  <cols>
    <col min="3" max="3" width="12.140625" bestFit="1" customWidth="1"/>
    <col min="4" max="4" width="22.42578125" bestFit="1" customWidth="1"/>
  </cols>
  <sheetData>
    <row r="3" spans="1:9" x14ac:dyDescent="0.25">
      <c r="B3" t="s">
        <v>58</v>
      </c>
      <c r="C3" t="s">
        <v>57</v>
      </c>
      <c r="D3" t="s">
        <v>61</v>
      </c>
      <c r="E3" t="s">
        <v>56</v>
      </c>
      <c r="F3" t="s">
        <v>59</v>
      </c>
      <c r="G3" t="s">
        <v>60</v>
      </c>
    </row>
    <row r="4" spans="1:9" x14ac:dyDescent="0.25">
      <c r="A4" t="s">
        <v>52</v>
      </c>
      <c r="B4">
        <v>2</v>
      </c>
      <c r="C4">
        <v>4</v>
      </c>
      <c r="D4">
        <v>20</v>
      </c>
      <c r="E4">
        <v>20</v>
      </c>
      <c r="F4">
        <v>25</v>
      </c>
      <c r="G4" s="10">
        <f>F4/E4</f>
        <v>1.25</v>
      </c>
      <c r="H4" s="13">
        <f>AVERAGE(G4:G5)</f>
        <v>1.925</v>
      </c>
      <c r="I4" s="13">
        <f>ROUND(H4,0)</f>
        <v>2</v>
      </c>
    </row>
    <row r="5" spans="1:9" x14ac:dyDescent="0.25">
      <c r="A5" t="s">
        <v>52</v>
      </c>
      <c r="B5">
        <v>2</v>
      </c>
      <c r="C5">
        <v>4</v>
      </c>
      <c r="D5">
        <v>20</v>
      </c>
      <c r="E5">
        <v>5</v>
      </c>
      <c r="F5">
        <v>13</v>
      </c>
      <c r="G5" s="10">
        <f t="shared" ref="G5:G9" si="0">F5/E5</f>
        <v>2.6</v>
      </c>
      <c r="H5" s="14"/>
      <c r="I5" s="14"/>
    </row>
    <row r="6" spans="1:9" x14ac:dyDescent="0.25">
      <c r="A6" t="s">
        <v>53</v>
      </c>
      <c r="B6">
        <v>2.4</v>
      </c>
      <c r="C6">
        <v>4</v>
      </c>
      <c r="D6">
        <v>3.1</v>
      </c>
      <c r="E6">
        <v>3</v>
      </c>
      <c r="F6">
        <v>22</v>
      </c>
      <c r="G6" s="10">
        <f t="shared" si="0"/>
        <v>7.333333333333333</v>
      </c>
      <c r="H6" s="13">
        <f>AVERAGE(G6:G7)</f>
        <v>6.0333333333333332</v>
      </c>
      <c r="I6" s="13">
        <f t="shared" ref="I6" si="1">ROUND(H6,0)</f>
        <v>6</v>
      </c>
    </row>
    <row r="7" spans="1:9" x14ac:dyDescent="0.25">
      <c r="A7" t="s">
        <v>53</v>
      </c>
      <c r="B7">
        <v>2.4</v>
      </c>
      <c r="C7">
        <v>4</v>
      </c>
      <c r="D7">
        <v>3.1</v>
      </c>
      <c r="E7">
        <v>15</v>
      </c>
      <c r="F7">
        <v>71</v>
      </c>
      <c r="G7" s="10">
        <f t="shared" si="0"/>
        <v>4.7333333333333334</v>
      </c>
      <c r="H7" s="14"/>
      <c r="I7" s="14"/>
    </row>
    <row r="8" spans="1:9" x14ac:dyDescent="0.25">
      <c r="A8" t="s">
        <v>54</v>
      </c>
      <c r="B8">
        <v>2</v>
      </c>
      <c r="C8">
        <v>4</v>
      </c>
      <c r="D8" t="s">
        <v>55</v>
      </c>
      <c r="E8">
        <v>3</v>
      </c>
      <c r="F8">
        <v>33</v>
      </c>
      <c r="G8" s="10">
        <f t="shared" si="0"/>
        <v>11</v>
      </c>
      <c r="H8" s="13">
        <f t="shared" ref="H8" si="2">AVERAGE(G8:G9)</f>
        <v>9.2200000000000006</v>
      </c>
      <c r="I8" s="13">
        <f t="shared" ref="I8" si="3">ROUND(H8,0)</f>
        <v>9</v>
      </c>
    </row>
    <row r="9" spans="1:9" x14ac:dyDescent="0.25">
      <c r="A9" t="s">
        <v>54</v>
      </c>
      <c r="B9">
        <v>2</v>
      </c>
      <c r="C9">
        <v>4</v>
      </c>
      <c r="D9" t="s">
        <v>55</v>
      </c>
      <c r="E9">
        <v>25</v>
      </c>
      <c r="F9">
        <v>186</v>
      </c>
      <c r="G9" s="10">
        <f t="shared" si="0"/>
        <v>7.44</v>
      </c>
      <c r="H9" s="14"/>
      <c r="I9" s="14"/>
    </row>
    <row r="12" spans="1:9" x14ac:dyDescent="0.25">
      <c r="B12">
        <f>(C4-B4)/2</f>
        <v>1</v>
      </c>
    </row>
    <row r="13" spans="1:9" x14ac:dyDescent="0.25">
      <c r="B13">
        <f t="shared" ref="B13:B15" si="4">(C5-B5)/2</f>
        <v>1</v>
      </c>
    </row>
    <row r="14" spans="1:9" x14ac:dyDescent="0.25">
      <c r="B14">
        <f t="shared" si="4"/>
        <v>0.8</v>
      </c>
    </row>
    <row r="15" spans="1:9" x14ac:dyDescent="0.25">
      <c r="B15">
        <f t="shared" si="4"/>
        <v>0.8</v>
      </c>
    </row>
  </sheetData>
  <mergeCells count="6">
    <mergeCell ref="H4:H5"/>
    <mergeCell ref="H6:H7"/>
    <mergeCell ref="H8:H9"/>
    <mergeCell ref="I4:I5"/>
    <mergeCell ref="I6:I7"/>
    <mergeCell ref="I8:I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1274-2106-4C30-9451-5A3B203C55B1}">
  <dimension ref="C2:J6"/>
  <sheetViews>
    <sheetView zoomScale="70" zoomScaleNormal="70" workbookViewId="0">
      <selection activeCell="E3" sqref="E3"/>
    </sheetView>
  </sheetViews>
  <sheetFormatPr baseColWidth="10" defaultRowHeight="15" x14ac:dyDescent="0.25"/>
  <cols>
    <col min="3" max="3" width="21.28515625" bestFit="1" customWidth="1"/>
    <col min="4" max="4" width="43.42578125" customWidth="1"/>
    <col min="5" max="5" width="36" customWidth="1"/>
    <col min="6" max="6" width="33.42578125" customWidth="1"/>
    <col min="7" max="7" width="19.5703125" customWidth="1"/>
    <col min="8" max="8" width="25.7109375" customWidth="1"/>
    <col min="9" max="9" width="20.7109375" customWidth="1"/>
    <col min="10" max="10" width="17.5703125" bestFit="1" customWidth="1"/>
  </cols>
  <sheetData>
    <row r="2" spans="3:10" x14ac:dyDescent="0.25">
      <c r="C2" s="3" t="s">
        <v>9</v>
      </c>
      <c r="D2" s="3" t="s">
        <v>1</v>
      </c>
      <c r="E2" s="3" t="s">
        <v>2</v>
      </c>
      <c r="F2" s="3" t="s">
        <v>0</v>
      </c>
      <c r="G2" s="3" t="s">
        <v>17</v>
      </c>
      <c r="H2" s="3" t="s">
        <v>23</v>
      </c>
      <c r="I2" s="3" t="s">
        <v>26</v>
      </c>
    </row>
    <row r="3" spans="3:10" ht="120" x14ac:dyDescent="0.25">
      <c r="C3" s="7" t="s">
        <v>36</v>
      </c>
      <c r="D3" s="1" t="s">
        <v>38</v>
      </c>
      <c r="E3" s="2" t="s">
        <v>39</v>
      </c>
      <c r="F3" s="2" t="s">
        <v>37</v>
      </c>
      <c r="G3" s="6" t="s">
        <v>41</v>
      </c>
      <c r="H3" s="15" t="s">
        <v>46</v>
      </c>
      <c r="I3" s="6" t="s">
        <v>27</v>
      </c>
      <c r="J3" s="6"/>
    </row>
    <row r="4" spans="3:10" ht="105" x14ac:dyDescent="0.25">
      <c r="C4" s="7" t="s">
        <v>40</v>
      </c>
      <c r="D4" s="2" t="s">
        <v>42</v>
      </c>
      <c r="E4" s="2" t="s">
        <v>44</v>
      </c>
      <c r="F4" s="2" t="s">
        <v>45</v>
      </c>
      <c r="G4" s="9" t="s">
        <v>29</v>
      </c>
      <c r="H4" s="15"/>
      <c r="I4" s="9" t="s">
        <v>43</v>
      </c>
      <c r="J4" s="6"/>
    </row>
    <row r="5" spans="3:10" ht="105" x14ac:dyDescent="0.25">
      <c r="C5" s="8" t="s">
        <v>47</v>
      </c>
      <c r="D5" s="2" t="s">
        <v>49</v>
      </c>
      <c r="E5" s="2" t="s">
        <v>48</v>
      </c>
      <c r="F5" s="2" t="s">
        <v>50</v>
      </c>
      <c r="G5" s="9" t="s">
        <v>51</v>
      </c>
      <c r="H5" s="15"/>
      <c r="I5" s="9" t="s">
        <v>27</v>
      </c>
      <c r="J5" s="9"/>
    </row>
    <row r="6" spans="3:10" x14ac:dyDescent="0.25">
      <c r="C6" s="4"/>
      <c r="D6" s="2"/>
      <c r="E6" s="2"/>
      <c r="F6" s="2"/>
      <c r="G6" s="9"/>
      <c r="H6" s="9"/>
      <c r="I6" s="9"/>
      <c r="J6" s="6"/>
    </row>
  </sheetData>
  <mergeCells count="1">
    <mergeCell ref="H3:H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Laborpumpe</vt:lpstr>
      <vt:lpstr>Schlauch Vergleich</vt:lpstr>
      <vt:lpstr>Industriepumpe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cp:lastPrinted>2021-02-26T13:50:30Z</cp:lastPrinted>
  <dcterms:created xsi:type="dcterms:W3CDTF">2020-12-21T14:57:48Z</dcterms:created>
  <dcterms:modified xsi:type="dcterms:W3CDTF">2021-02-26T13:57:15Z</dcterms:modified>
</cp:coreProperties>
</file>