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atmira-my.sharepoint.com/personal/david_roldan_strategicshaper_com/Documents/Benchmarking template/"/>
    </mc:Choice>
  </mc:AlternateContent>
  <xr:revisionPtr revIDLastSave="1295" documentId="13_ncr:1_{18DB707A-1E7C-47FF-9E7C-D82FBF66E033}" xr6:coauthVersionLast="47" xr6:coauthVersionMax="47" xr10:uidLastSave="{A66DE2E1-D679-43EB-80DA-942C550D31C6}"/>
  <bookViews>
    <workbookView xWindow="-110" yWindow="-110" windowWidth="19420" windowHeight="10420" firstSheet="1" activeTab="4" xr2:uid="{00000000-000D-0000-FFFF-FFFF00000000}"/>
  </bookViews>
  <sheets>
    <sheet name="Benchmarking" sheetId="17" r:id="rId1"/>
    <sheet name="Vendor A" sheetId="15" r:id="rId2"/>
    <sheet name="Vendor B" sheetId="16" r:id="rId3"/>
    <sheet name="Vendor Assessment Template" sheetId="12" r:id="rId4"/>
    <sheet name="Requirements_list" sheetId="5" r:id="rId5"/>
    <sheet name="Weights" sheetId="13" r:id="rId6"/>
    <sheet name="lookups_reference"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6" i="17" l="1"/>
  <c r="G3"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7" i="17"/>
  <c r="F26" i="17"/>
  <c r="F25" i="17"/>
  <c r="F23" i="17"/>
  <c r="F22" i="17"/>
  <c r="F21" i="17"/>
  <c r="F20" i="17"/>
  <c r="F19" i="17"/>
  <c r="F18" i="17"/>
  <c r="F17" i="17"/>
  <c r="F16" i="17"/>
  <c r="F15" i="17"/>
  <c r="F14" i="17"/>
  <c r="F13" i="17"/>
  <c r="F12" i="17"/>
  <c r="F11" i="17"/>
  <c r="F10" i="17"/>
  <c r="F9" i="17"/>
  <c r="F8" i="17"/>
  <c r="F7" i="17"/>
  <c r="F6" i="17"/>
  <c r="F5" i="17"/>
  <c r="F4" i="17"/>
  <c r="F3" i="17"/>
  <c r="G192" i="16"/>
  <c r="G191" i="16"/>
  <c r="G190" i="16"/>
  <c r="G189" i="16"/>
  <c r="G188" i="16" s="1"/>
  <c r="G187" i="16"/>
  <c r="G186" i="16"/>
  <c r="G185" i="16"/>
  <c r="G184" i="16" s="1"/>
  <c r="G183" i="16"/>
  <c r="G182" i="16"/>
  <c r="G181" i="16"/>
  <c r="G180" i="16" s="1"/>
  <c r="G179" i="16" s="1"/>
  <c r="G178" i="16"/>
  <c r="G177" i="16"/>
  <c r="G176" i="16" s="1"/>
  <c r="G175" i="16"/>
  <c r="G174" i="16"/>
  <c r="G173" i="16"/>
  <c r="G172" i="16" s="1"/>
  <c r="G171" i="16"/>
  <c r="G170" i="16"/>
  <c r="G169" i="16"/>
  <c r="G168" i="16"/>
  <c r="G167" i="16"/>
  <c r="G166" i="16"/>
  <c r="G165" i="16"/>
  <c r="G164" i="16"/>
  <c r="G163" i="16"/>
  <c r="G162" i="16"/>
  <c r="G161" i="16"/>
  <c r="G160" i="16" s="1"/>
  <c r="G159" i="16" s="1"/>
  <c r="G158" i="16"/>
  <c r="G157" i="16"/>
  <c r="G156" i="16" s="1"/>
  <c r="G155" i="16"/>
  <c r="G154" i="16"/>
  <c r="G153" i="16"/>
  <c r="G152" i="16"/>
  <c r="G151" i="16"/>
  <c r="G150" i="16"/>
  <c r="G149" i="16" s="1"/>
  <c r="G148" i="16"/>
  <c r="G147" i="16"/>
  <c r="G146" i="16"/>
  <c r="G145" i="16"/>
  <c r="G144" i="16" s="1"/>
  <c r="G143" i="16"/>
  <c r="G142" i="16"/>
  <c r="G141" i="16"/>
  <c r="G140" i="16"/>
  <c r="G139" i="16"/>
  <c r="G138" i="16"/>
  <c r="G137" i="16"/>
  <c r="G136" i="16" s="1"/>
  <c r="G135" i="16"/>
  <c r="G134" i="16" s="1"/>
  <c r="G132" i="16"/>
  <c r="G131" i="16"/>
  <c r="G130" i="16"/>
  <c r="G129" i="16"/>
  <c r="G127" i="16" s="1"/>
  <c r="G128" i="16"/>
  <c r="G126" i="16"/>
  <c r="G125" i="16"/>
  <c r="G124" i="16"/>
  <c r="G123" i="16"/>
  <c r="G122" i="16"/>
  <c r="G121" i="16"/>
  <c r="G119" i="16" s="1"/>
  <c r="G120" i="16"/>
  <c r="G118" i="16"/>
  <c r="G117" i="16"/>
  <c r="G116" i="16"/>
  <c r="G115" i="16"/>
  <c r="G114" i="16" s="1"/>
  <c r="G113" i="16"/>
  <c r="G111" i="16" s="1"/>
  <c r="G112" i="16"/>
  <c r="G110" i="16"/>
  <c r="G109" i="16"/>
  <c r="G108" i="16"/>
  <c r="G107" i="16"/>
  <c r="G106" i="16"/>
  <c r="G105" i="16"/>
  <c r="G104" i="16"/>
  <c r="G103" i="16"/>
  <c r="G102" i="16"/>
  <c r="G99" i="16" s="1"/>
  <c r="G101" i="16"/>
  <c r="G100" i="16"/>
  <c r="G98" i="16"/>
  <c r="G97" i="16"/>
  <c r="G96" i="16"/>
  <c r="G95" i="16"/>
  <c r="G94" i="16"/>
  <c r="G93" i="16" s="1"/>
  <c r="G91" i="16"/>
  <c r="G90" i="16"/>
  <c r="G89" i="16"/>
  <c r="G87" i="16" s="1"/>
  <c r="G88" i="16"/>
  <c r="G86" i="16"/>
  <c r="G85" i="16"/>
  <c r="G84" i="16"/>
  <c r="G83" i="16"/>
  <c r="G82" i="16" s="1"/>
  <c r="G81" i="16"/>
  <c r="G78" i="16" s="1"/>
  <c r="G80" i="16"/>
  <c r="G79" i="16"/>
  <c r="G77" i="16"/>
  <c r="G76" i="16"/>
  <c r="G75" i="16"/>
  <c r="G74" i="16"/>
  <c r="G73" i="16"/>
  <c r="G70" i="16" s="1"/>
  <c r="G72" i="16"/>
  <c r="G71" i="16"/>
  <c r="G69" i="16"/>
  <c r="G68" i="16"/>
  <c r="G67" i="16"/>
  <c r="G66" i="16"/>
  <c r="G65" i="16"/>
  <c r="G64" i="16" s="1"/>
  <c r="G63" i="16"/>
  <c r="G62" i="16"/>
  <c r="G61" i="16"/>
  <c r="G60" i="16" s="1"/>
  <c r="G59" i="16"/>
  <c r="G58" i="16"/>
  <c r="G57" i="16"/>
  <c r="G56" i="16"/>
  <c r="G55" i="16" s="1"/>
  <c r="G53" i="16"/>
  <c r="G52" i="16"/>
  <c r="G51" i="16"/>
  <c r="G50" i="16"/>
  <c r="G49" i="16"/>
  <c r="G48" i="16"/>
  <c r="G47" i="16"/>
  <c r="G46" i="16"/>
  <c r="G45" i="16"/>
  <c r="G44" i="16"/>
  <c r="G43" i="16"/>
  <c r="G42" i="16" s="1"/>
  <c r="G41" i="16"/>
  <c r="G38" i="16" s="1"/>
  <c r="G37" i="16" s="1"/>
  <c r="G40" i="16"/>
  <c r="G39" i="16"/>
  <c r="G36" i="16"/>
  <c r="G35" i="16"/>
  <c r="G33" i="16"/>
  <c r="G32" i="16"/>
  <c r="G28" i="16" s="1"/>
  <c r="G31" i="16"/>
  <c r="G29" i="16"/>
  <c r="G27" i="16"/>
  <c r="G26" i="16"/>
  <c r="G25" i="16"/>
  <c r="G24" i="16"/>
  <c r="G23" i="16"/>
  <c r="G22" i="16"/>
  <c r="G21" i="16" s="1"/>
  <c r="G15" i="16" s="1"/>
  <c r="G20" i="16"/>
  <c r="G19" i="16"/>
  <c r="G18" i="16"/>
  <c r="G17" i="16"/>
  <c r="G16" i="16"/>
  <c r="G14" i="16"/>
  <c r="G13" i="16"/>
  <c r="G12" i="16"/>
  <c r="G11" i="16"/>
  <c r="G10" i="16" s="1"/>
  <c r="G9" i="16" s="1"/>
  <c r="G192" i="15"/>
  <c r="G191" i="15"/>
  <c r="G190" i="15"/>
  <c r="G189" i="15"/>
  <c r="G188" i="15" s="1"/>
  <c r="G187" i="15"/>
  <c r="G186" i="15"/>
  <c r="G185" i="15"/>
  <c r="G184" i="15" s="1"/>
  <c r="G183" i="15"/>
  <c r="G182" i="15"/>
  <c r="G181" i="15"/>
  <c r="G180" i="15" s="1"/>
  <c r="G179" i="15" s="1"/>
  <c r="G178" i="15"/>
  <c r="G177" i="15"/>
  <c r="G176" i="15" s="1"/>
  <c r="G175" i="15"/>
  <c r="G174" i="15"/>
  <c r="G173" i="15"/>
  <c r="G172" i="15" s="1"/>
  <c r="G171" i="15"/>
  <c r="G170" i="15"/>
  <c r="G169" i="15"/>
  <c r="G168" i="15"/>
  <c r="G167" i="15"/>
  <c r="G166" i="15"/>
  <c r="G165" i="15"/>
  <c r="G164" i="15"/>
  <c r="G163" i="15"/>
  <c r="G162" i="15"/>
  <c r="G161" i="15"/>
  <c r="G160" i="15" s="1"/>
  <c r="G159" i="15" s="1"/>
  <c r="G158" i="15"/>
  <c r="G157" i="15"/>
  <c r="G156" i="15" s="1"/>
  <c r="G155" i="15"/>
  <c r="G154" i="15"/>
  <c r="G153" i="15"/>
  <c r="G152" i="15"/>
  <c r="G151" i="15"/>
  <c r="G150" i="15"/>
  <c r="G149" i="15" s="1"/>
  <c r="G148" i="15"/>
  <c r="G147" i="15"/>
  <c r="G146" i="15"/>
  <c r="G145" i="15"/>
  <c r="G144" i="15" s="1"/>
  <c r="G143" i="15"/>
  <c r="G142" i="15"/>
  <c r="G141" i="15"/>
  <c r="G140" i="15"/>
  <c r="G139" i="15"/>
  <c r="G138" i="15"/>
  <c r="G137" i="15"/>
  <c r="G136" i="15" s="1"/>
  <c r="G135" i="15"/>
  <c r="G134" i="15" s="1"/>
  <c r="G132" i="15"/>
  <c r="G131" i="15"/>
  <c r="G130" i="15"/>
  <c r="G129" i="15"/>
  <c r="G127" i="15" s="1"/>
  <c r="G128" i="15"/>
  <c r="G126" i="15"/>
  <c r="G125" i="15"/>
  <c r="G124" i="15"/>
  <c r="G123" i="15"/>
  <c r="G122" i="15"/>
  <c r="G121" i="15"/>
  <c r="G119" i="15" s="1"/>
  <c r="G120" i="15"/>
  <c r="G118" i="15"/>
  <c r="G117" i="15"/>
  <c r="G116" i="15"/>
  <c r="G115" i="15"/>
  <c r="G114" i="15" s="1"/>
  <c r="G113" i="15"/>
  <c r="G111" i="15" s="1"/>
  <c r="G112" i="15"/>
  <c r="G110" i="15"/>
  <c r="G109" i="15"/>
  <c r="G108" i="15"/>
  <c r="G107" i="15"/>
  <c r="G106" i="15"/>
  <c r="G105" i="15"/>
  <c r="G104" i="15"/>
  <c r="G103" i="15"/>
  <c r="G102" i="15"/>
  <c r="G101" i="15"/>
  <c r="G100" i="15"/>
  <c r="G99" i="15"/>
  <c r="G98" i="15"/>
  <c r="G97" i="15"/>
  <c r="G96" i="15"/>
  <c r="G95" i="15"/>
  <c r="G94" i="15"/>
  <c r="G93" i="15" s="1"/>
  <c r="G91" i="15"/>
  <c r="G90" i="15"/>
  <c r="G89" i="15"/>
  <c r="G88" i="15"/>
  <c r="G87" i="15" s="1"/>
  <c r="G86" i="15"/>
  <c r="G85" i="15"/>
  <c r="G84" i="15"/>
  <c r="G83" i="15"/>
  <c r="G82" i="15" s="1"/>
  <c r="G81" i="15"/>
  <c r="G78" i="15" s="1"/>
  <c r="G80" i="15"/>
  <c r="G79" i="15"/>
  <c r="G77" i="15"/>
  <c r="G76" i="15"/>
  <c r="G75" i="15"/>
  <c r="G74" i="15"/>
  <c r="G73" i="15"/>
  <c r="G70" i="15" s="1"/>
  <c r="G72" i="15"/>
  <c r="G71" i="15"/>
  <c r="G69" i="15"/>
  <c r="G68" i="15"/>
  <c r="G67" i="15"/>
  <c r="G66" i="15"/>
  <c r="G65" i="15"/>
  <c r="G64" i="15" s="1"/>
  <c r="G63" i="15"/>
  <c r="G62" i="15"/>
  <c r="G61" i="15"/>
  <c r="G60" i="15" s="1"/>
  <c r="G59" i="15"/>
  <c r="G58" i="15"/>
  <c r="G57" i="15"/>
  <c r="G56" i="15"/>
  <c r="G55" i="15" s="1"/>
  <c r="G53" i="15"/>
  <c r="G52" i="15"/>
  <c r="G51" i="15"/>
  <c r="G50" i="15"/>
  <c r="G49" i="15"/>
  <c r="G48" i="15"/>
  <c r="G47" i="15"/>
  <c r="G46" i="15"/>
  <c r="G45" i="15"/>
  <c r="G44" i="15"/>
  <c r="G43" i="15"/>
  <c r="G42" i="15" s="1"/>
  <c r="G41" i="15"/>
  <c r="G40" i="15"/>
  <c r="G39" i="15"/>
  <c r="G38" i="15" s="1"/>
  <c r="G36" i="15"/>
  <c r="G35" i="15"/>
  <c r="G33" i="15"/>
  <c r="G32" i="15"/>
  <c r="G31" i="15"/>
  <c r="G29" i="15"/>
  <c r="G28" i="15" s="1"/>
  <c r="G27" i="15"/>
  <c r="G26" i="15"/>
  <c r="G25" i="15"/>
  <c r="G24" i="15"/>
  <c r="G23" i="15"/>
  <c r="G22" i="15"/>
  <c r="G21" i="15" s="1"/>
  <c r="G15" i="15" s="1"/>
  <c r="G20" i="15"/>
  <c r="G19" i="15"/>
  <c r="G18" i="15"/>
  <c r="G17" i="15"/>
  <c r="G16" i="15"/>
  <c r="G14" i="15"/>
  <c r="G13" i="15"/>
  <c r="G12" i="15"/>
  <c r="G11" i="15"/>
  <c r="G10" i="15" s="1"/>
  <c r="G9" i="15" s="1"/>
  <c r="G192" i="12"/>
  <c r="G191" i="12"/>
  <c r="G190" i="12"/>
  <c r="G189" i="12"/>
  <c r="G188" i="12" s="1"/>
  <c r="G187" i="12"/>
  <c r="G186" i="12"/>
  <c r="G185" i="12"/>
  <c r="G184" i="12" s="1"/>
  <c r="G183" i="12"/>
  <c r="G182" i="12"/>
  <c r="G181" i="12"/>
  <c r="G180" i="12" s="1"/>
  <c r="G178" i="12"/>
  <c r="G177" i="12"/>
  <c r="G176" i="12" s="1"/>
  <c r="G175" i="12"/>
  <c r="G174" i="12"/>
  <c r="G173" i="12"/>
  <c r="G172" i="12" s="1"/>
  <c r="G171" i="12"/>
  <c r="G170" i="12"/>
  <c r="G169" i="12" s="1"/>
  <c r="G168" i="12"/>
  <c r="G167" i="12"/>
  <c r="G166" i="12"/>
  <c r="G165" i="12"/>
  <c r="G164" i="12"/>
  <c r="G163" i="12"/>
  <c r="G162" i="12"/>
  <c r="G161" i="12"/>
  <c r="G160" i="12" s="1"/>
  <c r="G158" i="12"/>
  <c r="G157" i="12"/>
  <c r="G156" i="12" s="1"/>
  <c r="G155" i="12"/>
  <c r="G154" i="12"/>
  <c r="G153" i="12" s="1"/>
  <c r="G152" i="12"/>
  <c r="G151" i="12"/>
  <c r="G150" i="12"/>
  <c r="G148" i="12"/>
  <c r="G147" i="12"/>
  <c r="G146" i="12"/>
  <c r="G145" i="12"/>
  <c r="G144" i="12" s="1"/>
  <c r="G143" i="12"/>
  <c r="G142" i="12"/>
  <c r="G141" i="12"/>
  <c r="G140" i="12"/>
  <c r="G139" i="12"/>
  <c r="G136" i="12" s="1"/>
  <c r="G138" i="12"/>
  <c r="G137" i="12"/>
  <c r="G135" i="12"/>
  <c r="G134" i="12" s="1"/>
  <c r="G132" i="12"/>
  <c r="G131" i="12"/>
  <c r="G130" i="12"/>
  <c r="G127" i="12" s="1"/>
  <c r="G129" i="12"/>
  <c r="G128" i="12"/>
  <c r="G126" i="12"/>
  <c r="G125" i="12"/>
  <c r="G124" i="12"/>
  <c r="G123" i="12"/>
  <c r="G122" i="12"/>
  <c r="G121" i="12"/>
  <c r="G119" i="12" s="1"/>
  <c r="G120" i="12"/>
  <c r="G118" i="12"/>
  <c r="G117" i="12"/>
  <c r="G116" i="12"/>
  <c r="G115" i="12"/>
  <c r="G114" i="12" s="1"/>
  <c r="G113" i="12"/>
  <c r="G112" i="12"/>
  <c r="G110" i="12"/>
  <c r="G109" i="12"/>
  <c r="G108" i="12"/>
  <c r="G107" i="12"/>
  <c r="G106" i="12"/>
  <c r="G104" i="12"/>
  <c r="G103" i="12"/>
  <c r="G102" i="12"/>
  <c r="G101" i="12"/>
  <c r="G100" i="12"/>
  <c r="G98" i="12"/>
  <c r="G97" i="12"/>
  <c r="G96" i="12"/>
  <c r="G93" i="12" s="1"/>
  <c r="G95" i="12"/>
  <c r="G94" i="12"/>
  <c r="G91" i="12"/>
  <c r="G90" i="12"/>
  <c r="G89" i="12"/>
  <c r="G88" i="12"/>
  <c r="G86" i="12"/>
  <c r="G85" i="12"/>
  <c r="G84" i="12"/>
  <c r="G82" i="12" s="1"/>
  <c r="G83" i="12"/>
  <c r="G81" i="12"/>
  <c r="G80" i="12"/>
  <c r="G78" i="12" s="1"/>
  <c r="G79" i="12"/>
  <c r="G77" i="12"/>
  <c r="G76" i="12"/>
  <c r="G75" i="12" s="1"/>
  <c r="G74" i="12"/>
  <c r="G73" i="12"/>
  <c r="G72" i="12"/>
  <c r="G71" i="12"/>
  <c r="G69" i="12"/>
  <c r="G68" i="12"/>
  <c r="G67" i="12"/>
  <c r="G66" i="12"/>
  <c r="G65" i="12"/>
  <c r="G64" i="12" s="1"/>
  <c r="G63" i="12"/>
  <c r="G60" i="12" s="1"/>
  <c r="G62" i="12"/>
  <c r="G61" i="12"/>
  <c r="G59" i="12"/>
  <c r="G58" i="12"/>
  <c r="G57" i="12"/>
  <c r="G56" i="12"/>
  <c r="G53" i="12"/>
  <c r="G52" i="12"/>
  <c r="G51" i="12"/>
  <c r="G49" i="12" s="1"/>
  <c r="G50" i="12"/>
  <c r="G48" i="12"/>
  <c r="G47" i="12"/>
  <c r="G46" i="12"/>
  <c r="G45" i="12"/>
  <c r="G44" i="12"/>
  <c r="G43" i="12"/>
  <c r="G41" i="12"/>
  <c r="G40" i="12"/>
  <c r="G39" i="12"/>
  <c r="G38" i="12" s="1"/>
  <c r="G36" i="12"/>
  <c r="G35" i="12"/>
  <c r="G33" i="12"/>
  <c r="G32" i="12"/>
  <c r="G31" i="12"/>
  <c r="G29" i="12"/>
  <c r="G27" i="12"/>
  <c r="G26" i="12"/>
  <c r="G24" i="12"/>
  <c r="G23" i="12"/>
  <c r="G22" i="12"/>
  <c r="G21" i="12" s="1"/>
  <c r="G20" i="12"/>
  <c r="G19" i="12"/>
  <c r="G18" i="12"/>
  <c r="G17" i="12"/>
  <c r="G14" i="12"/>
  <c r="G13" i="12"/>
  <c r="G12" i="12"/>
  <c r="G11" i="12"/>
  <c r="C11" i="13"/>
  <c r="C10" i="13"/>
  <c r="C9" i="13"/>
  <c r="C8" i="13"/>
  <c r="C7" i="13"/>
  <c r="C6" i="13"/>
  <c r="C5" i="13"/>
  <c r="C4" i="13"/>
  <c r="C3" i="13"/>
  <c r="G149" i="12"/>
  <c r="G111" i="12"/>
  <c r="G105" i="12"/>
  <c r="G99" i="12"/>
  <c r="G87" i="12"/>
  <c r="G70" i="12"/>
  <c r="G55" i="12"/>
  <c r="G25" i="12"/>
  <c r="G16" i="12"/>
  <c r="G139" i="5"/>
  <c r="G88" i="5"/>
  <c r="G40" i="5"/>
  <c r="G47" i="5"/>
  <c r="G46" i="5"/>
  <c r="G45" i="5"/>
  <c r="G44" i="5"/>
  <c r="G42" i="5"/>
  <c r="G41" i="5"/>
  <c r="G39" i="5"/>
  <c r="G38" i="5"/>
  <c r="G37" i="5"/>
  <c r="G35" i="5"/>
  <c r="G34" i="5"/>
  <c r="G33" i="5"/>
  <c r="G61" i="5"/>
  <c r="G80" i="5"/>
  <c r="G79" i="5"/>
  <c r="G98" i="5"/>
  <c r="G97" i="5"/>
  <c r="G96" i="5"/>
  <c r="G186" i="5"/>
  <c r="G185" i="5"/>
  <c r="G184" i="5"/>
  <c r="G183" i="5"/>
  <c r="G182" i="5" s="1"/>
  <c r="G181" i="5"/>
  <c r="G179" i="5"/>
  <c r="G178" i="5" s="1"/>
  <c r="G161" i="5"/>
  <c r="G104" i="5"/>
  <c r="G133" i="5"/>
  <c r="G134" i="5"/>
  <c r="G180" i="5"/>
  <c r="G11" i="5"/>
  <c r="G129" i="5"/>
  <c r="G128" i="5" s="1"/>
  <c r="G66" i="5"/>
  <c r="G133" i="16" l="1"/>
  <c r="G54" i="16"/>
  <c r="G92" i="16"/>
  <c r="G54" i="15"/>
  <c r="G37" i="15"/>
  <c r="G133" i="15"/>
  <c r="G92" i="15"/>
  <c r="G133" i="12"/>
  <c r="G42" i="12"/>
  <c r="G37" i="12" s="1"/>
  <c r="G28" i="12"/>
  <c r="G15" i="12" s="1"/>
  <c r="G10" i="12"/>
  <c r="G9" i="12" s="1"/>
  <c r="C12" i="13"/>
  <c r="G32" i="5"/>
  <c r="G43" i="5"/>
  <c r="G36" i="5"/>
  <c r="G31" i="5" s="1"/>
  <c r="G92" i="12"/>
  <c r="G179" i="12"/>
  <c r="G159" i="12" s="1"/>
  <c r="G54" i="12"/>
  <c r="G91" i="5"/>
  <c r="G90" i="5"/>
  <c r="G177" i="5"/>
  <c r="G176" i="5"/>
  <c r="G175" i="5"/>
  <c r="G172" i="5"/>
  <c r="G171" i="5"/>
  <c r="G169" i="5"/>
  <c r="G168" i="5"/>
  <c r="G167" i="5"/>
  <c r="G165" i="5"/>
  <c r="G164" i="5"/>
  <c r="G162" i="5"/>
  <c r="G160" i="5"/>
  <c r="G159" i="5"/>
  <c r="G158" i="5"/>
  <c r="G157" i="5"/>
  <c r="G156" i="5"/>
  <c r="G155" i="5"/>
  <c r="G149" i="5"/>
  <c r="G148" i="5"/>
  <c r="G146" i="5"/>
  <c r="G145" i="5"/>
  <c r="G144" i="5"/>
  <c r="G142" i="5"/>
  <c r="G141" i="5"/>
  <c r="G140" i="5"/>
  <c r="G137" i="5"/>
  <c r="G136" i="5"/>
  <c r="G135" i="5"/>
  <c r="G132" i="5"/>
  <c r="G131" i="5"/>
  <c r="G112" i="5"/>
  <c r="G111" i="5"/>
  <c r="G110" i="5"/>
  <c r="G109" i="5"/>
  <c r="G107" i="5"/>
  <c r="G106" i="5"/>
  <c r="G103" i="5"/>
  <c r="G102" i="5"/>
  <c r="G101" i="5"/>
  <c r="G100" i="5"/>
  <c r="G95" i="5"/>
  <c r="G94" i="5"/>
  <c r="G78" i="5"/>
  <c r="G77" i="5"/>
  <c r="G75" i="5"/>
  <c r="G74" i="5"/>
  <c r="G73" i="5"/>
  <c r="G71" i="5"/>
  <c r="G70" i="5"/>
  <c r="G68" i="5"/>
  <c r="G67" i="5"/>
  <c r="G65" i="5"/>
  <c r="G63" i="5"/>
  <c r="G62" i="5"/>
  <c r="G60" i="5"/>
  <c r="G59" i="5"/>
  <c r="G57" i="5"/>
  <c r="G56" i="5"/>
  <c r="G55" i="5"/>
  <c r="G54" i="5" s="1"/>
  <c r="G53" i="5"/>
  <c r="G52" i="5"/>
  <c r="G51" i="5"/>
  <c r="G85" i="5"/>
  <c r="G84" i="5"/>
  <c r="G83" i="5"/>
  <c r="G82" i="5"/>
  <c r="G81" i="5" s="1"/>
  <c r="G30" i="5"/>
  <c r="G29" i="5"/>
  <c r="G27" i="5"/>
  <c r="G26" i="5"/>
  <c r="G25" i="5"/>
  <c r="G23" i="5"/>
  <c r="G21" i="5"/>
  <c r="G20" i="5"/>
  <c r="G19" i="5" s="1"/>
  <c r="G92" i="5"/>
  <c r="G89" i="5"/>
  <c r="G18" i="5"/>
  <c r="G17" i="5"/>
  <c r="G16" i="5"/>
  <c r="G14" i="5"/>
  <c r="G13" i="5"/>
  <c r="G12" i="5"/>
  <c r="G8" i="5"/>
  <c r="G7" i="5"/>
  <c r="G6" i="5"/>
  <c r="G5" i="5"/>
  <c r="G152" i="5"/>
  <c r="G151" i="5"/>
  <c r="G150" i="5" s="1"/>
  <c r="G126" i="5"/>
  <c r="G125" i="5"/>
  <c r="G124" i="5"/>
  <c r="G123" i="5"/>
  <c r="G122" i="5"/>
  <c r="G120" i="5"/>
  <c r="G119" i="5"/>
  <c r="G118" i="5"/>
  <c r="G117" i="5"/>
  <c r="G116" i="5"/>
  <c r="G115" i="5"/>
  <c r="G114" i="5"/>
  <c r="G50" i="5"/>
  <c r="G49" i="5" l="1"/>
  <c r="G72" i="5"/>
  <c r="G138" i="5"/>
  <c r="G69" i="5"/>
  <c r="G113" i="5"/>
  <c r="G166" i="5"/>
  <c r="G121" i="5"/>
  <c r="G154" i="5"/>
  <c r="G130" i="5"/>
  <c r="G48" i="5"/>
  <c r="G10" i="5"/>
  <c r="G64" i="5"/>
  <c r="G76" i="5"/>
  <c r="G105" i="5"/>
  <c r="G143" i="5"/>
  <c r="G170" i="5"/>
  <c r="G93" i="5"/>
  <c r="G87" i="5"/>
  <c r="G15" i="5"/>
  <c r="G22" i="5"/>
  <c r="G147" i="5"/>
  <c r="G108" i="5"/>
  <c r="G4" i="5"/>
  <c r="G3" i="5" s="1"/>
  <c r="G58" i="5"/>
  <c r="G99" i="5"/>
  <c r="G163" i="5"/>
  <c r="G174" i="5"/>
  <c r="G173" i="5" s="1"/>
  <c r="G86" i="5"/>
  <c r="G153" i="5" l="1"/>
  <c r="G127" i="5"/>
  <c r="G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Roldán Martínez</author>
  </authors>
  <commentList>
    <comment ref="D49" authorId="0" shapeId="0" xr:uid="{DE2B715D-6242-4279-A7EE-0731C6B8C1E1}">
      <text>
        <r>
          <rPr>
            <sz val="9"/>
            <color indexed="81"/>
            <rFont val="Tahoma"/>
            <family val="2"/>
          </rPr>
          <t>See “Selecting the Right API Gateway to Protect Your APIs and Microservices” and “Building Identity Into Microservices”</t>
        </r>
      </text>
    </comment>
    <comment ref="E52" authorId="0" shapeId="0" xr:uid="{7378D5AA-BC56-4A6B-955C-718B87F1459E}">
      <text>
        <r>
          <rPr>
            <sz val="9"/>
            <color indexed="81"/>
            <rFont val="Tahoma"/>
            <family val="2"/>
          </rPr>
          <t>(see “Modern Identity and APIs: Mobile, OpenID Connect, OAuth, JSON and REST”)</t>
        </r>
      </text>
    </comment>
    <comment ref="E53" authorId="0" shapeId="0" xr:uid="{B961EDCB-B16C-4B34-A558-E401E01C1B77}">
      <text>
        <r>
          <rPr>
            <b/>
            <sz val="9"/>
            <color indexed="81"/>
            <rFont val="Tahoma"/>
            <family val="2"/>
          </rPr>
          <t xml:space="preserve"> (see “A Systematic and Practical Approach to Optimizing Authorization Architecture”)</t>
        </r>
      </text>
    </comment>
    <comment ref="E56" authorId="0" shapeId="0" xr:uid="{1F1D0C86-C143-402C-9658-05EA817BF0E6}">
      <text>
        <r>
          <rPr>
            <b/>
            <sz val="9"/>
            <color indexed="81"/>
            <rFont val="Tahoma"/>
            <family val="2"/>
          </rPr>
          <t>For further details, see “Protecting Web Applications and APIs From Exploits and Abuse.”</t>
        </r>
      </text>
    </comment>
    <comment ref="E100" authorId="0" shapeId="0" xr:uid="{9EB6E0A8-6C4D-403F-B661-D82551158649}">
      <text>
        <r>
          <rPr>
            <b/>
            <sz val="9"/>
            <color indexed="81"/>
            <rFont val="Tahoma"/>
            <family val="2"/>
          </rPr>
          <t>For a detailed analysis of these API definition formats and how they fit into the API design and development life cycle, refer to “A Guidance Framework for Creating Usable REST API Specifications.”</t>
        </r>
      </text>
    </comment>
    <comment ref="E131" authorId="0" shapeId="0" xr:uid="{AAAC331A-2BE7-4894-9300-3F8520F9D4DF}">
      <text>
        <r>
          <rPr>
            <sz val="9"/>
            <color indexed="81"/>
            <rFont val="Tahoma"/>
            <family val="2"/>
          </rPr>
          <t>“A Guidance Framework for Designing a Great API,” 
 “A Guidance Framework for Creating Usable REST API Specifications.”</t>
        </r>
      </text>
    </comment>
    <comment ref="E135" authorId="0" shapeId="0" xr:uid="{BAA76F5A-743E-4E87-B935-2A03571046AD}">
      <text>
        <r>
          <rPr>
            <sz val="9"/>
            <color indexed="81"/>
            <rFont val="Tahoma"/>
            <family val="2"/>
          </rPr>
          <t>See “Decision Point for API and Service Implementation Architecture” for more details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Roldán Martínez</author>
  </authors>
  <commentList>
    <comment ref="D55" authorId="0" shapeId="0" xr:uid="{DD6B1A10-EC21-4717-9ED9-443C76921C71}">
      <text>
        <r>
          <rPr>
            <sz val="9"/>
            <color indexed="81"/>
            <rFont val="Tahoma"/>
            <family val="2"/>
          </rPr>
          <t>See “Selecting the Right API Gateway to Protect Your APIs and Microservices” and “Building Identity Into Microservices”</t>
        </r>
      </text>
    </comment>
    <comment ref="E58" authorId="0" shapeId="0" xr:uid="{3811A57B-2514-4A69-81DE-A84C4F856FF5}">
      <text>
        <r>
          <rPr>
            <sz val="9"/>
            <color indexed="81"/>
            <rFont val="Tahoma"/>
            <family val="2"/>
          </rPr>
          <t>(see “Modern Identity and APIs: Mobile, OpenID Connect, OAuth, JSON and REST”)</t>
        </r>
      </text>
    </comment>
    <comment ref="E59" authorId="0" shapeId="0" xr:uid="{ABE0F557-AE2F-406C-8A4E-8EEA40596B22}">
      <text>
        <r>
          <rPr>
            <b/>
            <sz val="9"/>
            <color indexed="81"/>
            <rFont val="Tahoma"/>
            <family val="2"/>
          </rPr>
          <t xml:space="preserve"> (see “A Systematic and Practical Approach to Optimizing Authorization Architecture”)</t>
        </r>
      </text>
    </comment>
    <comment ref="E62" authorId="0" shapeId="0" xr:uid="{27E57594-5FCE-429E-A8E9-C82D7C3CCD3F}">
      <text>
        <r>
          <rPr>
            <b/>
            <sz val="9"/>
            <color indexed="81"/>
            <rFont val="Tahoma"/>
            <family val="2"/>
          </rPr>
          <t>For further details, see “Protecting Web Applications and APIs From Exploits and Abuse.”</t>
        </r>
      </text>
    </comment>
    <comment ref="E106" authorId="0" shapeId="0" xr:uid="{B3684C48-5775-4405-B311-7EB4023BF8B5}">
      <text>
        <r>
          <rPr>
            <b/>
            <sz val="9"/>
            <color indexed="81"/>
            <rFont val="Tahoma"/>
            <family val="2"/>
          </rPr>
          <t>For a detailed analysis of these API definition formats and how they fit into the API design and development life cycle, refer to “A Guidance Framework for Creating Usable REST API Specifications.”</t>
        </r>
      </text>
    </comment>
    <comment ref="E137" authorId="0" shapeId="0" xr:uid="{F2E32CBE-0888-4F4E-B635-E5D4CD93DC26}">
      <text>
        <r>
          <rPr>
            <sz val="9"/>
            <color indexed="81"/>
            <rFont val="Tahoma"/>
            <family val="2"/>
          </rPr>
          <t>“A Guidance Framework for Designing a Great API,” 
 “A Guidance Framework for Creating Usable REST API Specifications.”</t>
        </r>
      </text>
    </comment>
    <comment ref="E141" authorId="0" shapeId="0" xr:uid="{4BD9DE68-559A-46DE-A2D5-796A2F963A55}">
      <text>
        <r>
          <rPr>
            <sz val="9"/>
            <color indexed="81"/>
            <rFont val="Tahoma"/>
            <family val="2"/>
          </rPr>
          <t>See “Decision Point for API and Service Implementation Architecture” for more details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Roldán Martínez</author>
  </authors>
  <commentList>
    <comment ref="D55" authorId="0" shapeId="0" xr:uid="{FF03B6AD-C081-4E29-9D2B-25062322784E}">
      <text>
        <r>
          <rPr>
            <sz val="9"/>
            <color indexed="81"/>
            <rFont val="Tahoma"/>
            <family val="2"/>
          </rPr>
          <t>See “Selecting the Right API Gateway to Protect Your APIs and Microservices” and “Building Identity Into Microservices”</t>
        </r>
      </text>
    </comment>
    <comment ref="E58" authorId="0" shapeId="0" xr:uid="{71EF9F9C-67D7-46BB-B23E-C7846A3B4F89}">
      <text>
        <r>
          <rPr>
            <sz val="9"/>
            <color indexed="81"/>
            <rFont val="Tahoma"/>
            <family val="2"/>
          </rPr>
          <t>(see “Modern Identity and APIs: Mobile, OpenID Connect, OAuth, JSON and REST”)</t>
        </r>
      </text>
    </comment>
    <comment ref="E59" authorId="0" shapeId="0" xr:uid="{455378E6-C386-4184-9E05-50ECE8A53BF8}">
      <text>
        <r>
          <rPr>
            <b/>
            <sz val="9"/>
            <color indexed="81"/>
            <rFont val="Tahoma"/>
            <family val="2"/>
          </rPr>
          <t xml:space="preserve"> (see “A Systematic and Practical Approach to Optimizing Authorization Architecture”)</t>
        </r>
      </text>
    </comment>
    <comment ref="E62" authorId="0" shapeId="0" xr:uid="{2541B578-2040-4C1F-BD0B-73469BEB18F0}">
      <text>
        <r>
          <rPr>
            <b/>
            <sz val="9"/>
            <color indexed="81"/>
            <rFont val="Tahoma"/>
            <family val="2"/>
          </rPr>
          <t>For further details, see “Protecting Web Applications and APIs From Exploits and Abuse.”</t>
        </r>
      </text>
    </comment>
    <comment ref="E106" authorId="0" shapeId="0" xr:uid="{468456C6-A316-4BBF-9A75-F87647108F15}">
      <text>
        <r>
          <rPr>
            <b/>
            <sz val="9"/>
            <color indexed="81"/>
            <rFont val="Tahoma"/>
            <family val="2"/>
          </rPr>
          <t>For a detailed analysis of these API definition formats and how they fit into the API design and development life cycle, refer to “A Guidance Framework for Creating Usable REST API Specifications.”</t>
        </r>
      </text>
    </comment>
    <comment ref="E137" authorId="0" shapeId="0" xr:uid="{5F6F396B-5AFB-4A60-BC21-4FE00CD7F8F4}">
      <text>
        <r>
          <rPr>
            <sz val="9"/>
            <color indexed="81"/>
            <rFont val="Tahoma"/>
            <family val="2"/>
          </rPr>
          <t>“A Guidance Framework for Designing a Great API,” 
 “A Guidance Framework for Creating Usable REST API Specifications.”</t>
        </r>
      </text>
    </comment>
    <comment ref="E141" authorId="0" shapeId="0" xr:uid="{C2DEF975-D201-44B4-8FB8-FC89042F7F52}">
      <text>
        <r>
          <rPr>
            <sz val="9"/>
            <color indexed="81"/>
            <rFont val="Tahoma"/>
            <family val="2"/>
          </rPr>
          <t>See “Decision Point for API and Service Implementation Architecture” for more details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Roldán Martínez</author>
  </authors>
  <commentList>
    <comment ref="D55" authorId="0" shapeId="0" xr:uid="{004E5FFB-3D70-4F6A-966C-7442E59F22AD}">
      <text>
        <r>
          <rPr>
            <sz val="9"/>
            <color indexed="81"/>
            <rFont val="Tahoma"/>
            <family val="2"/>
          </rPr>
          <t>See “Selecting the Right API Gateway to Protect Your APIs and Microservices” and “Building Identity Into Microservices”</t>
        </r>
      </text>
    </comment>
    <comment ref="E58" authorId="0" shapeId="0" xr:uid="{E8B0C08C-623A-495A-B08B-1669CDC31FF2}">
      <text>
        <r>
          <rPr>
            <sz val="9"/>
            <color indexed="81"/>
            <rFont val="Tahoma"/>
            <family val="2"/>
          </rPr>
          <t>(see “Modern Identity and APIs: Mobile, OpenID Connect, OAuth, JSON and REST”)</t>
        </r>
      </text>
    </comment>
    <comment ref="E59" authorId="0" shapeId="0" xr:uid="{9389D9C2-8C30-4517-A14A-AB4907C04E94}">
      <text>
        <r>
          <rPr>
            <b/>
            <sz val="9"/>
            <color indexed="81"/>
            <rFont val="Tahoma"/>
            <family val="2"/>
          </rPr>
          <t xml:space="preserve"> (see “A Systematic and Practical Approach to Optimizing Authorization Architecture”)</t>
        </r>
      </text>
    </comment>
    <comment ref="E62" authorId="0" shapeId="0" xr:uid="{2161EBB6-ED35-4D94-8CDA-6F683F115E23}">
      <text>
        <r>
          <rPr>
            <b/>
            <sz val="9"/>
            <color indexed="81"/>
            <rFont val="Tahoma"/>
            <family val="2"/>
          </rPr>
          <t>For further details, see “Protecting Web Applications and APIs From Exploits and Abuse.”</t>
        </r>
      </text>
    </comment>
    <comment ref="E106" authorId="0" shapeId="0" xr:uid="{F23FF284-1926-4DF5-8E57-AFB04F49C8F3}">
      <text>
        <r>
          <rPr>
            <b/>
            <sz val="9"/>
            <color indexed="81"/>
            <rFont val="Tahoma"/>
            <family val="2"/>
          </rPr>
          <t>For a detailed analysis of these API definition formats and how they fit into the API design and development life cycle, refer to “A Guidance Framework for Creating Usable REST API Specifications.”</t>
        </r>
      </text>
    </comment>
    <comment ref="E137" authorId="0" shapeId="0" xr:uid="{936A9241-BF0F-4A92-AA63-56D6C9A0CE21}">
      <text>
        <r>
          <rPr>
            <sz val="9"/>
            <color indexed="81"/>
            <rFont val="Tahoma"/>
            <family val="2"/>
          </rPr>
          <t>“A Guidance Framework for Designing a Great API,” 
 “A Guidance Framework for Creating Usable REST API Specifications.”</t>
        </r>
      </text>
    </comment>
    <comment ref="E141" authorId="0" shapeId="0" xr:uid="{73C6C0A9-24A2-4E40-A987-F9DBF395CE32}">
      <text>
        <r>
          <rPr>
            <sz val="9"/>
            <color indexed="81"/>
            <rFont val="Tahoma"/>
            <family val="2"/>
          </rPr>
          <t>See “Decision Point for API and Service Implementation Architecture” for more details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Roldán Martínez</author>
  </authors>
  <commentList>
    <comment ref="D49" authorId="0" shapeId="0" xr:uid="{EDADA177-4AE6-4AA6-A1A6-531CC35E8B46}">
      <text>
        <r>
          <rPr>
            <sz val="9"/>
            <color indexed="81"/>
            <rFont val="Tahoma"/>
            <family val="2"/>
          </rPr>
          <t>See “Selecting the Right API Gateway to Protect Your APIs and Microservices” and “Building Identity Into Microservices”</t>
        </r>
      </text>
    </comment>
    <comment ref="E52" authorId="0" shapeId="0" xr:uid="{188F6BA4-4EAF-4EE9-9C93-64084EF419CA}">
      <text>
        <r>
          <rPr>
            <sz val="9"/>
            <color indexed="81"/>
            <rFont val="Tahoma"/>
            <family val="2"/>
          </rPr>
          <t>(see “Modern Identity and APIs: Mobile, OpenID Connect, OAuth, JSON and REST”)</t>
        </r>
      </text>
    </comment>
    <comment ref="E53" authorId="0" shapeId="0" xr:uid="{B99D8253-2EBB-49D8-9F99-FAF9DAC6D862}">
      <text>
        <r>
          <rPr>
            <b/>
            <sz val="9"/>
            <color indexed="81"/>
            <rFont val="Tahoma"/>
            <family val="2"/>
          </rPr>
          <t xml:space="preserve"> (see “A Systematic and Practical Approach to Optimizing Authorization Architecture”)</t>
        </r>
      </text>
    </comment>
    <comment ref="E56" authorId="0" shapeId="0" xr:uid="{2C8A5990-0593-44E7-8B14-8682077E8407}">
      <text>
        <r>
          <rPr>
            <b/>
            <sz val="9"/>
            <color indexed="81"/>
            <rFont val="Tahoma"/>
            <family val="2"/>
          </rPr>
          <t>For further details, see “Protecting Web Applications and APIs From Exploits and Abuse.”</t>
        </r>
      </text>
    </comment>
    <comment ref="E100" authorId="0" shapeId="0" xr:uid="{7A8681AA-B436-4DA2-981D-462FBDB6D1E0}">
      <text>
        <r>
          <rPr>
            <b/>
            <sz val="9"/>
            <color indexed="81"/>
            <rFont val="Tahoma"/>
            <family val="2"/>
          </rPr>
          <t>For a detailed analysis of these API definition formats and how they fit into the API design and development life cycle, refer to “A Guidance Framework for Creating Usable REST API Specifications.”</t>
        </r>
      </text>
    </comment>
    <comment ref="E131" authorId="0" shapeId="0" xr:uid="{FC236E22-CDFE-4BEE-8B7B-F81419637F99}">
      <text>
        <r>
          <rPr>
            <sz val="9"/>
            <color indexed="81"/>
            <rFont val="Tahoma"/>
            <family val="2"/>
          </rPr>
          <t>“A Guidance Framework for Designing a Great API,” 
 “A Guidance Framework for Creating Usable REST API Specifications.”</t>
        </r>
      </text>
    </comment>
    <comment ref="E135" authorId="0" shapeId="0" xr:uid="{DE70841D-26F0-4D45-BFBD-F4959FF160E3}">
      <text>
        <r>
          <rPr>
            <sz val="9"/>
            <color indexed="81"/>
            <rFont val="Tahoma"/>
            <family val="2"/>
          </rPr>
          <t>See “Decision Point for API and Service Implementation Architecture” for more details</t>
        </r>
      </text>
    </comment>
  </commentList>
</comments>
</file>

<file path=xl/sharedStrings.xml><?xml version="1.0" encoding="utf-8"?>
<sst xmlns="http://schemas.openxmlformats.org/spreadsheetml/2006/main" count="2582" uniqueCount="421">
  <si>
    <t>#</t>
  </si>
  <si>
    <t>Capability</t>
  </si>
  <si>
    <t>Requirements</t>
  </si>
  <si>
    <t>Requirements Description</t>
  </si>
  <si>
    <t>-</t>
  </si>
  <si>
    <t>Name</t>
  </si>
  <si>
    <t>Product Name</t>
  </si>
  <si>
    <t>Current version</t>
  </si>
  <si>
    <t>Last stable version of the product</t>
  </si>
  <si>
    <t>License</t>
  </si>
  <si>
    <t>Organ responsible for product licensing (e.g. Apache)</t>
  </si>
  <si>
    <t>Developed by</t>
  </si>
  <si>
    <t>Company (or group of companies) responsible for the product</t>
  </si>
  <si>
    <t>Client base</t>
  </si>
  <si>
    <t>What is the size and demographic of the vendor's current client base; how many clients have they lost / gotten recently? How many were upgrades vs. new installs?</t>
  </si>
  <si>
    <t>Supported</t>
  </si>
  <si>
    <t>Partially Supported</t>
  </si>
  <si>
    <t>Not Supported</t>
  </si>
  <si>
    <t>?</t>
  </si>
  <si>
    <t>Priority</t>
  </si>
  <si>
    <t>Score (0-10)</t>
  </si>
  <si>
    <t>Grand total</t>
  </si>
  <si>
    <t>MUST HAVE</t>
  </si>
  <si>
    <t>SHOULD HAVE</t>
  </si>
  <si>
    <t>COULD HAVE</t>
  </si>
  <si>
    <t>Evaluation</t>
  </si>
  <si>
    <t>Work Around</t>
  </si>
  <si>
    <t>Label</t>
  </si>
  <si>
    <t>Description</t>
  </si>
  <si>
    <t>Value</t>
  </si>
  <si>
    <t>Requirements labelled as Must have are critical</t>
  </si>
  <si>
    <t>Requirements labelled as Should have are important but not necessary</t>
  </si>
  <si>
    <t>Requirements labelled as Could have are desirable but not necessary and could improve the user experience or customer satisfaction</t>
  </si>
  <si>
    <t>WON'T HAVE</t>
  </si>
  <si>
    <t>Requirements labelled as Won't have are least-critical, lowest-payback items, or not appropriate at that time.</t>
  </si>
  <si>
    <t>Flexible Deployment Topology</t>
  </si>
  <si>
    <t>Cloud-only API Mangement Services</t>
  </si>
  <si>
    <t>Hybrid &amp; Multicloud API Management</t>
  </si>
  <si>
    <t>On-premises deployment options</t>
  </si>
  <si>
    <t>On-premises deployment options: These should be flexible to help organizations that are not ready to host some or all of their API management capabilities as a cloud service, or that are bound to on-premises solutions by industry or privacy regulations. This flexibility comes in the form of having a choice. You can deploy your API management technology as a physical or virtual appliance (often preferred by information security professionals), as a software install gateway hosted on traditional server infrastructure, or using software agents or microgateways. The software agent or microgateway model is typically used in conjunction with a primary appliance or software installation, and is beneficial when distributing API management to reduce latency and policy enforcement overheads. An important aspect of the microgateway model is that it places the policy enforcement point nearer to the service endpoints.</t>
  </si>
  <si>
    <t>Service Mesh compatibility</t>
  </si>
  <si>
    <t>Security best practices dictate that you should have a central policy management platform that routes and manages policies across all your relevant enforcement points. Some API gateway vendors are now delivering plug-ins for popular service meshes — for example, the Apigee adapter for Istio.4 This enables organizations to create security policies using their API management control plane, and to have these policies enforced by the service mesh. It also allows your API gateway to observe and manage service-to-service communications occurring within the mesh. For example, a policy stipulating that Service A can talk to Service B could be wired into the service mesh, rather than you having to deploy a lightweight gateway container into the service mesh to manage policies. For guidance on how to selection mediation technogloy for our APIs and services, see Decision Point for Mediating API and Microservices Communication</t>
  </si>
  <si>
    <t>A platform API</t>
  </si>
  <si>
    <t>API management platforms to expose their core capabilities (such as user management, API definitions and policy definition) via RESTful APIs, which are then both used by the vendor to implement administrator portal features and published for automation and integration purposes. When you need to support CI/CD processes, ensure that you evaluate the API, its documentation and any wrappers that may assist (e.g., software development kits, plug-ins or command line interfaces).</t>
  </si>
  <si>
    <t>Policy migration support</t>
  </si>
  <si>
    <t>Policy migration support lets you move policy definitions from one environment to another. Your policy deployment workflow will likely involve scenarios where you must test API definitions and policies in nonproduction environments and then promote them to production environments. This might be supported by direct connection between API management environments or simply by exporting and importing a comprehensive set of definitions and policy metadata.</t>
  </si>
  <si>
    <t>Developer toolbox integration</t>
  </si>
  <si>
    <t>Developer tooling integration improves developer productivity by allowing developers building or consuming APIs to access APIs directly from their development tools. For example, a number of API management vendors (including Axway, Broadcom-CA Technologies, IBM, Microsoft, TIBCO Software and WSO2) provide plug-ins for SmartBear’s SoapUI and ReadyAPI test tools to allow testers to import API definitions directly from the API management platform</t>
  </si>
  <si>
    <t>Platform Automation</t>
  </si>
  <si>
    <t>Operational Support</t>
  </si>
  <si>
    <t>System monitoring integration</t>
  </si>
  <si>
    <t>Platform health monitoring tracks the performance of the platform itself (e.g., resource utilization, log file sizes and other storage consumption) and supports notification based on specific events to allow you to take immediate corrective action.</t>
  </si>
  <si>
    <t>Backup and disaster recovery support</t>
  </si>
  <si>
    <t>Backup and disaster recovery (DR) capabilities will help you select an API solution that will fit with your own SLA and operational level agreement (OLA) commitments for the APIs you will be managing. For hardware and software deployments, you must evaluate the steps required to replicate or restore configuration and data between redundant or recovery deployments. You must plan and test the DR capabilities of your API management solution because it is a critical part of your routing and security infrastructure. For cloud-hosted services, you must evaluate the SLAs offered and satisfy yourself that the provider’s own resilience and DR processes have a high probably of success.</t>
  </si>
  <si>
    <t>High availability</t>
  </si>
  <si>
    <t>High availability is also important due to the role of your API gateway as a critical part of your application, security and network infrastructure. In a cloud environment, that should be handled by the cloud provider. In a hybrid or completely on-premises deployment, however, you’ll need to plan for the instances you’re managing. You can accomplish this using the usual approaches, such as active-active multisite topologies, or active-passive DR locations.</t>
  </si>
  <si>
    <t>Developer Portal Deployment</t>
  </si>
  <si>
    <t>Integration with existing identity management infrastructure</t>
  </si>
  <si>
    <t>Developer portal branding</t>
  </si>
  <si>
    <t>Platform Upgrades</t>
  </si>
  <si>
    <t>Platform update delivery and deployment processes</t>
  </si>
  <si>
    <t>Upgrade timing for API management cloud services</t>
  </si>
  <si>
    <t>Platform Configuration</t>
  </si>
  <si>
    <t>Self-service deployment</t>
  </si>
  <si>
    <t>API provider subtenancy</t>
  </si>
  <si>
    <t>Platform modularity</t>
  </si>
  <si>
    <t>As with any other critical part of your application infrastructure, you will need to integrate your API management capabilities with your operational processes to ensure the robustness and recoverability of the platform itself. The extent to which you manage elements of your own API management infrastructure, such as administration portals, and associated policy and data stores or gateways deployed on-premises or to IaaS, will influence the sophistication of your requirements for this capability:</t>
  </si>
  <si>
    <t>Integration with existing identity management infrastructure allows you to support authentication and authorization of developers via single sign-on (SSO) for existing user identities, and to use existing user registration or provisioning processes. To support this, your API management solution will need the capabilities to support identity federation using technologies such as:</t>
  </si>
  <si>
    <t>Developer portal branding controls the layout, style sheets and images used to deliver a developer user experience in line with your organization’s internal or external branding requirements. This may be an extension of content management capabilities for the portal, but branding is typically changed separately from content (e.g., upon first deployment and when there are new branding standards to implement). This can be particularly important for external API programs in highly brand-conscious organizations.</t>
  </si>
  <si>
    <t>Effective API management solutions are a critical part of your design, build and runtime environment, and you must evaluate their mechanisms for upgrade and patching. The significance of this will be affected by your choice of deployment architecture: cloud, hybrid or on-premises</t>
  </si>
  <si>
    <t>Platform update delivery and deployment processes enable you to plan and execute your operational processes accordingly. This is particularly relevant for the components that you deploy and manage yourself, including physical and virtual appliances, and installed components, including software agents and microgateways. Vendors may have different classes of update that use different delivery channels, and installation requirements that may require downtime for some or all of the components of the solution.</t>
  </si>
  <si>
    <t>Upgrade timing for API management cloud services will be the responsibility of your provider. However, you should evaluate its policies on outage windows, SLAs and whether you have any control over the timing of updates to the environment. You should also understand how changes to the platform will be communicated to you both before and upon completion of the change. The level of control you can expect will vary between multitenant, shared-everything cloud services and shared-nothing managed services. Hybrid-cloud hosting arrangements create additional complications for synchronous deployment of new API management platform releases.</t>
  </si>
  <si>
    <t>When planning an API management deployment, you must consider a number of configuration-related attributes or capabilities. These will affect both the short-term and long-term viability of your selection, and you should prioritize accordingly</t>
  </si>
  <si>
    <t>Use API management not just for the services that you see as strategic and business-critical, but for all services exposed via APIs. Many of an organization’s most-used APIs emerge from experimental prototypes. These APIs need governance too, and the ability of a team to provision and operate its own API management capabilities, whether in the cloud or on-premises, can often be critical when operating in an agile environment.</t>
  </si>
  <si>
    <t>Delegating access to limited feature and policy sets to the administrators of individual APIs while retaining some overall control</t>
  </si>
  <si>
    <t>Publishing multiple API portals for different sets of APIs, potentially with different branding and access control configurations</t>
  </si>
  <si>
    <t>Rolled-up monitoring, analytics and administrative control across all subtenants (i.e., these are not simply co-tenants in a multitenant environment)</t>
  </si>
  <si>
    <t>Evaluate platform modularity from two perspectives:</t>
  </si>
  <si>
    <t>Best-of-brand: For a single-vendor implementation, consider whether you can start with basic features needed for essential management of your APIs, and then make additional investments to add more sophisticated features when needed.</t>
  </si>
  <si>
    <t>Authentication and Authorization</t>
  </si>
  <si>
    <t>Developer key policy management</t>
  </si>
  <si>
    <t>Unless an API is offered without regard for authentication, developers who wish to consume it must establish an identity with the provider. In public APIs, this is often done through developer API keys. These keys are typically issued and controlled via the API management platform. Your API management platform should therefore have a developer key policy management capability that enables key issuance, tracking and revocation. This capability may be implemented through the integration of a native identity management capability or through support for third-party identity federation providers.</t>
  </si>
  <si>
    <t>Identity management</t>
  </si>
  <si>
    <t>Identity management services enable management of user identities and control user access to applications and other services. Identity management capabilities grant or deny access in keeping with policies defined by the organization that owns and controls the requested resources. These services allow access based on identity attributes, including a user’s identity, permissions and role information. If you do not already have an identity management capability in-house or through a third-party provider, you should seek an API management platform that addresses this need by providing identity provider and secure token service capabilities. Alternately, if you do have existing identity management infrastructure, your API management solution will need to integrate with it to support authentication and authorization of both API developers and the users of the apps that call your API.</t>
  </si>
  <si>
    <t>Support for identity federation providers</t>
  </si>
  <si>
    <t>Authorization policies</t>
  </si>
  <si>
    <t>Threat Detection/API Protection</t>
  </si>
  <si>
    <t>In the case of a public API, the likelihood of bad actors making attacks on your infrastructure is relatively high. Even with a private or enterprise API, such threats are not outside the realm of possibility. As a programmatic channel into your enterprise, it is critical that you identify and address any attacks or misuse of your API. Therefore, your API management platform should incorporate a threat detection capability, or integrate with your existing capabilities:</t>
  </si>
  <si>
    <t>Data Privacy</t>
  </si>
  <si>
    <t>Your API exposes data that may contain private information. This may be acceptable for authorized users. For other users, you may desire to only expose less-sensitive information. Your API management platform should include data privacy capabilities that act in unison with authentication and authorization:</t>
  </si>
  <si>
    <t>Traffic Management</t>
  </si>
  <si>
    <t>API management traffic management features to consider include:</t>
  </si>
  <si>
    <t>Quality of Service Management</t>
  </si>
  <si>
    <t>Your API may become so heavily used that quality of service (QoS) to consumers is degraded. Traffic management is a useful tool for prioritizing some API usage over others, but it may also be too coarse-grained a lever for your initiative. In this case, additional QoS management capabilities are useful:</t>
  </si>
  <si>
    <t>Protocol and Format Support</t>
  </si>
  <si>
    <t>API management platforms are used to expose an existing set of data and processes. API design often requires an exercise in translation to ensure that the enterprise’s existing service and database portfolio is surfaced in a well-formed, intuitive manner. Interface translation is at the heart of service-oriented architecture (SOA) governance and is an important component in API management:</t>
  </si>
  <si>
    <t>Format translation</t>
  </si>
  <si>
    <t>Protocol translation</t>
  </si>
  <si>
    <t>Service Routing</t>
  </si>
  <si>
    <t>As an API and its underlying services evolve, it is highly likely that multiple versions of a service will be available to support a particular piece of functionality. It is also probable that, in a versioned API, you will need to support two or more ways of doing similar things to preserve backward compatibility. Service routing capabilities ensure that the correct version of a service is invoked by the correct API:</t>
  </si>
  <si>
    <t>Policy Management and Tracking</t>
  </si>
  <si>
    <t>Policy enforcement is central to the capabilities of any API management solution. However, there are some generic capabilities for the management and tracking of policies that need to be evaluated:</t>
  </si>
  <si>
    <t>Policy exception guidance</t>
  </si>
  <si>
    <t>Capabilities to support the secure and scalable consumption of APIs and the integration of an API to its underlying implementation.</t>
  </si>
  <si>
    <t>API Discovery for Consumers</t>
  </si>
  <si>
    <t>The API catalog is the repository of the APIs you publish and their associated metadata. It provides a discoverable record for runtime information and is the first place developers search to find an API, usually via the developer portal (if deployed). As the number of APIs under management increases, a well-structured catalog, helpful descriptions and other metadata become critical to ease of discovery and governance. The API catalog is referred to by myriad names in the industry, including “API store,” “API registry” and “API repository.”</t>
  </si>
  <si>
    <t>Providers may wish to support several versions of their API or, at a minimum, provide history for new developers just starting to work with their API. Version history provides this information and instructions for simultaneous use of multiple API versions.</t>
  </si>
  <si>
    <t>Developer Self-Support</t>
  </si>
  <si>
    <t>Developer Access Provisioning</t>
  </si>
  <si>
    <t>To use an API, API consumers must first be provisioned with access credentials of some kind. They must also have the means to manage their credentials, particularly for more advanced or data-sensitive API implementations that grant API consumers the flexibility to manage the access privileges of multiple participants under a single API consumer account. You need a self-registration process to enable developers to onboard themselves — otherwise, you’ll have to do it manually, which is an expensive proposition:</t>
  </si>
  <si>
    <t>Collaboration and Community</t>
  </si>
  <si>
    <t>A developer-friendly API program should use these and other techniques to enable an open developer discussion that advances usage and business objectives. API providers hoping to attract a diverse audience of API consumers — as is the case with most public API programs — will find collaboration and community to be a critical capability for growing knowledge and interest. Though still beneficial, API providers focused purely on internal project audiences can justifiably limit investment in this area and instead tap into existing collaboration practices and tools that are available within the organization:</t>
  </si>
  <si>
    <t>Developer Enablement Administration</t>
  </si>
  <si>
    <t>The developer enablement capabilities discussed in the previous section are important to those who intend to consume an API. The provider also needs ways to manage some of these capabilities:</t>
  </si>
  <si>
    <t>Developer discussion forum management: For a public API, the discussion forum is the key point of interaction between the API consumer community and the API provider. Although a small number of highly engaged API consumers may establish robust direct communications with the provider via other channels (e.g., email or phone), the vast majority of API consumers will see only the blog and discussion forum as a conduit for communicating with the API provider. It’s critical, therefore, that the API discussion forum properly represents both the consumers using it and the perspectives and plans of the provider organization. The API management team should have the ability to remove posts (and users) when required, as well as the ability to delay posts via moderation when appropriate. If you provide a discussion forum, you must appoint an owner, together with a team of administrators and moderators, who will manage and respond to posts. If you cannot find a team to take on this responsibility, you should not evaluate (or offer) discussion forum features, as doing so may damage your brand.</t>
  </si>
  <si>
    <t>Information about test harnesses,</t>
  </si>
  <si>
    <t>Updates to the API provider blog</t>
  </si>
  <si>
    <t>New sample code and SDK releases</t>
  </si>
  <si>
    <t>Upcoming hackathons and community or ecosystem relevant events</t>
  </si>
  <si>
    <t>Updating this content shouldn’t require manual intervention by a very technical person to achieve. It should be entirely possible for API managers to perform the updates through content management tools embedded in the developer portal. The integrated content management capabilities of an API solution function much like other content management system (CMS) tools, but there should be site templates and custom widgets (e.g., to expose API metrics and metadata) to help accelerate the creation and maintenance of your developer portal.</t>
  </si>
  <si>
    <t>API documentation management: API documentation should be kept up-to-date with the evolution of API functionality and design. Tools to do this should be embedded into developer enablement administration so that the API management team can easily make changes (or automate them) when needed.</t>
  </si>
  <si>
    <t>Enabling API Creation</t>
  </si>
  <si>
    <t>Another important priority for API management capability evaluations is to consider features that facilitate the process of API creation. These include features that help developers do a quicker and more effective job of discovering existing APIs, reusing schemas and data models, and applying policies and standards:</t>
  </si>
  <si>
    <t>When multiple teams of developers across an organization are writing services that expose APIs, they need to first discover the APIs that already exist in the organization, which is no easy task. Any API management capabilities that can effectively help them do this will pay dividends.</t>
  </si>
  <si>
    <t>For example, it will help them to avoid unnecessarily duplicating the functionality of APIs that already exist. If one team has already created an API that performs address lookup, for example, you may not need a different team to create another address lookup API.</t>
  </si>
  <si>
    <t>In addition, API developers can leverage existing APIs to serve as one portion of a multi-API service they’re creating. If they want to compose a new check-out process out of multiple lower-level APIs, for example, they might want to find out what already exists in terms of an order management API and a payment API.</t>
  </si>
  <si>
    <t>Features that enable discovery and reuse can also be useful for data schemas and data models. APIs accept and return data, and the format of that data won’t always be consistent across multiple APIs. For example, if an application calls two APIs that return customer info, that information will probably need to look the same, with the same field names and formats. This goal can be facilitated by enabling the people creating APIs to discover existing schemas and models. In a customer database somewhere, somebody may have already created a perfectly good address data format or a date format. Exposing such schemas and models for reuse can enable them to be leveraged across different APIs.</t>
  </si>
  <si>
    <t>API management features can be used to ensure that developers have access to the various policies and guidelines they need to create APIs, such as standards for error handling, versioning and resource naming. The solution can act as a “one-stop shop” for people creating APIs so they can find all the information they need. For more details on the policies you should define when creating APIs, see “A Guidance Framework for Creating Usable REST API Specifications.”</t>
  </si>
  <si>
    <t>Capabilities to help providers publish, support, version and retire APIs.</t>
  </si>
  <si>
    <t>Before an API can be consumed, it must be published to an environment where the desired audience can find it:</t>
  </si>
  <si>
    <t>Design</t>
  </si>
  <si>
    <t>Importing APIs</t>
  </si>
  <si>
    <t>Deployment</t>
  </si>
  <si>
    <t>Migration</t>
  </si>
  <si>
    <t>Besides deployment into a production state, your API might require various preproduction environments for development and testing. Therefore, it is important that an API management capability include the ability to smoothly migrate API versions from one staging area to another.</t>
  </si>
  <si>
    <t>Rollback</t>
  </si>
  <si>
    <t>When an incorrect or buggy version is deployed or migrated, it must be removed. Without a rollback capability, reverting to a prior API version will be an error-prone, heavily manual affair. API managers should have the ability to roll back to earlier versions from the management console. Note that you should version your APIs independently of the implementing service, and this feature refers to rolling back versions of API definitions and endpoints.</t>
  </si>
  <si>
    <t>API productization</t>
  </si>
  <si>
    <t>How will your APIs be organized? You may choose to bundle certain types of features (e.g., transactional access supporting read/write functionality) into a single package for deployment as part of a new version or as distinct tiers of service. Your API management capability should include a way to isolate or bundle different components into discrete units that can be published, consumed and managed separately.</t>
  </si>
  <si>
    <t>API packaging can be used for multiple purposes (see Figure 10). For example, it can be used to group and expose related APIs together, in order to:</t>
  </si>
  <si>
    <t>Make certain API groups discoverable together, so clients seeking APIs related to certain sets of features or lines of business can find them.</t>
  </si>
  <si>
    <t>Apply security policies to specific groups of APIs, which could be packaged for that purpose.</t>
  </si>
  <si>
    <t>Group APIs for billing reasons, for a product offered as a group of APIs.</t>
  </si>
  <si>
    <t>Versioning</t>
  </si>
  <si>
    <t>Deprecation</t>
  </si>
  <si>
    <t>Retirement</t>
  </si>
  <si>
    <t>Changes to an API may adversely affect its consumers. Developers subscribed to an API may not work inside your organization, and even if they do, they may not be aware of every change you implement. Change notifications provide a self-service mechanism that keeps consumers apprised of API evolution and service outages. They should be provided through the channel most appropriate to the API consumer — be that email, social media, SMS or a webhook integration:</t>
  </si>
  <si>
    <t>Release</t>
  </si>
  <si>
    <t>Availability notifications inform API consumers that one or more features of the system are not available due to a planned or unplanned outage. They also inform API consumers when the availability disruption has passed. Consumers subscribe to availability notifications from the developer portal. API managers create availability notifications from the management console (in the case of planned outages), or they may be generated automatically out of the monitoring aspects of the API management platform.</t>
  </si>
  <si>
    <t>Issue management systems allow testers, developers, users, operations staff and others to document and manage changes and defects from the time those issues initiate to their moment of resolution. These features may be part of your API management platform, but will more likely be provided in the form of integration with external issue tracking services or software. The system may even be tied into your continuous delivery practice:</t>
  </si>
  <si>
    <t>Change and defect tracking</t>
  </si>
  <si>
    <t>Change and defect tracking: An externally available issue management capability lets API consumers working outside your organization report problems or shortcomings in your API. Your API management platform should provide such a capability. It should also allow you to automate integration of its discrete issue management and defect-reporting capabilities with your existing systems.</t>
  </si>
  <si>
    <t>Issue analysis and reporting</t>
  </si>
  <si>
    <t>Issue analysis and reporting: Issue analysis and reporting capabilities allow the enterprise to answer questions like, “How many API consumers are having this problem?” and “How many external change requests name a particular feature as desirable?” Through both canned and custom ad hoc reporting, API managers can make more effective data-driven decisions about fixes or improvements most likely to resonate with API consumers.</t>
  </si>
  <si>
    <t>Observability and Monitoring</t>
  </si>
  <si>
    <t>Activity logging includes basic tracking of access, consumption, performance and exceptions. This is critical data for an API management platform to track because of the potentially diverse use scenarios and developer constituencies an API may support. Access logging is particularly important if you expect an external audience to consume the API, but it can be very useful even for internally oriented APIs because of the wealth of debugging and performance data available. Logged data may be accessible directly through the API administration or developer portal, or exportable for analysis using third-party tools:</t>
  </si>
  <si>
    <t>Access logging</t>
  </si>
  <si>
    <t>Consumption logging</t>
  </si>
  <si>
    <t>Performance logging</t>
  </si>
  <si>
    <t>Error logging</t>
  </si>
  <si>
    <t>Audit logging</t>
  </si>
  <si>
    <t>Platform monitoring</t>
  </si>
  <si>
    <t>Integration with enterprise monitoring</t>
  </si>
  <si>
    <t>User auditing features allow inspection of previously recorded activity, consumption and error logging to identify opportunities and challenges in the current API design and its use. For example, an API administrator might audit the user base for frequency or depth of use to identify defunct accounts that can be culled from the system. Or an API administrator might audit usage to identify behaviors that place an undue burden on the API infrastructure:</t>
  </si>
  <si>
    <t>Access reporting</t>
  </si>
  <si>
    <t>Usage reporting</t>
  </si>
  <si>
    <t>Useful, basic metrics about access and usage are insufficient for API product managers to understand the value the API is delivering to the organization. Business value reporting incorporates additional metrics and dashboards that enable API product managers to make decisions about feature roadmaps, pricing and packaging, and other considerations that drive the evolution of an enterprise API strategy:</t>
  </si>
  <si>
    <t>Revenue reporting</t>
  </si>
  <si>
    <t>Value reporting</t>
  </si>
  <si>
    <t>Report and data exporting</t>
  </si>
  <si>
    <t>Contract management is an obvious requirement for APIs that you will monetize directly, but it is valuable even for free-to-use APIs, especially if you are providing different service levels to different API consumer constituencies. For example, in a public API, subscribers who self-provision a developer credential via the developer portal might be given free access of up to several thousand API invocations per month, while business partners might be given unlimited use. Even internal APIs have SLAs that you will need to publish, monitor and administer. Contract management enables the API product managers to tune utilization, performance, packaging and cost for different portions of the audience:</t>
  </si>
  <si>
    <t>Terms of service (TOS) management</t>
  </si>
  <si>
    <t>Developer rate tier administration</t>
  </si>
  <si>
    <t>Developer rate tier administration: Different developers may need access to different levels of API consumption (utilization), different levels of responsiveness (performance), different kinds of API calls (packaging) and different levels of price (cost). API product managers can configure these as rate plans or tiers of service, enabling developers to choose from among them. If internal control is desired, managers can associate a developer with a particular role that has access to a particular rate plan. Furthermore, how the provider chooses to charge and bill for API consumption is likely to change over time with the popularity of the API and the business objectives of the organization. Central rate plan administration is necessary so that API product managers can implement business decisions on pricing and packaging in one place.</t>
  </si>
  <si>
    <t>Pluggable reporting</t>
  </si>
  <si>
    <t>Custom reporting</t>
  </si>
  <si>
    <t>Customer</t>
  </si>
  <si>
    <t>Vendor A</t>
  </si>
  <si>
    <t>Vendor B</t>
  </si>
  <si>
    <t>When you have more than one API, you need to be able to manage each independently. The IT staff responsible for administering and monitoring each API may be different, and your APIs may be aimed toward different audiences with different access rights and development objectives. The most common example of this is organizations publishing APIs for external use separately from APIs for internal developer use cases. In these scenarios, subtenancy allows multiple APIs to be managed within a single environment, thus maintaining the benefits of centralized oversight and platform integration while allowing some independence for each tenant API. This subtenancy can be supported by the following capabilities:</t>
  </si>
  <si>
    <t>OpenID Connect</t>
  </si>
  <si>
    <t>Lightweight Directory Access Protocol (LDAP)</t>
  </si>
  <si>
    <t xml:space="preserve"> OAuth 2.0.</t>
  </si>
  <si>
    <t>Best-of-breed: You may choose to compose your API management solution from a core API gateway, supplemented by self-generated and hosted API documentation, software development kits (SDKs) and supplemental monitoring and analytics. This latter approach affords substantial flexibility to control the developer experience, but will add significant operational complexity and require more manual or scripted control to ensure consistency between API contracts, developer portal content and runtime policies.</t>
  </si>
  <si>
    <t>Network behavior analysis</t>
  </si>
  <si>
    <t>Content inspection</t>
  </si>
  <si>
    <t>Error visualization</t>
  </si>
  <si>
    <t>Encryption &amp; certificate management</t>
  </si>
  <si>
    <t>Data masking</t>
  </si>
  <si>
    <t>Data filtering</t>
  </si>
  <si>
    <t>Tokenization</t>
  </si>
  <si>
    <t>Usage throttling</t>
  </si>
  <si>
    <t>Traffic prioritization</t>
  </si>
  <si>
    <t>URL mapping</t>
  </si>
  <si>
    <t>Service dispatching</t>
  </si>
  <si>
    <t>Policy authorization tagging</t>
  </si>
  <si>
    <t>Live policy deployment</t>
  </si>
  <si>
    <t>Policy scheduling</t>
  </si>
  <si>
    <t>API catalog</t>
  </si>
  <si>
    <t>Version history</t>
  </si>
  <si>
    <t>Documentation</t>
  </si>
  <si>
    <t>Libraries and SDKs</t>
  </si>
  <si>
    <t>Developer API key registration</t>
  </si>
  <si>
    <t>Developer API key management</t>
  </si>
  <si>
    <t>API provider blog</t>
  </si>
  <si>
    <t>Content management for the developer portal</t>
  </si>
  <si>
    <t>Version Management</t>
  </si>
  <si>
    <t>Activity Logging</t>
  </si>
  <si>
    <t>Publication</t>
  </si>
  <si>
    <t>Change Notification</t>
  </si>
  <si>
    <t>Issue Management</t>
  </si>
  <si>
    <t>User Auditing</t>
  </si>
  <si>
    <t>Contract Management</t>
  </si>
  <si>
    <t>Business Value Reporting</t>
  </si>
  <si>
    <t>Developer discussion forums</t>
  </si>
  <si>
    <t>Developer issue reporting</t>
  </si>
  <si>
    <t>Change notification registration</t>
  </si>
  <si>
    <t>Developer forum management</t>
  </si>
  <si>
    <t>API documentation management</t>
  </si>
  <si>
    <t>Discovering existing APIs</t>
  </si>
  <si>
    <t>Reusing schemas and data models</t>
  </si>
  <si>
    <t>Applying policies and standards</t>
  </si>
  <si>
    <t>A cloud-only API management service has all two components (runtime plane and control plane) delivered as a cloud service. All API requests are routed through the cloud provider for policies to be enforced. These services are often priced on a per-transaction model and are suited to scenarios where the services you want to manage are cloud-based or where the apps consuming your APIs are consistently external, mitigating the impact of additional network hops.</t>
  </si>
  <si>
    <t>In this model, one or more components (typically the control plane or some submodules pertaining the control plane) are hosted exclusively in the cloud, while the gateways used to enforce policy at runtime are deployed where needed. This can include gateways managed by the cloud provider and software gateways deployed to infrastructure that you manage on-premises or using infrastructure as a service (IaaS) from a different cloud provider. The hybrid model of API management lets you manage APIs consistently across different environments, including multiple clouds and on-premises. It’s valuable to have features that allow you to have a single control plane working with a set of runtime planes, enabling you to manage things in the cloud.</t>
  </si>
  <si>
    <t> Identity federation supports access across multiple identity domains. In federated environments, domains exchange just-in-time assertions of identity attributes or events, such as whether a given user has logged into a given site and has a particular set of permissions. Identity federation may be established across internal business units, affiliated enterprises or public identity networks. Your API management platform should include support for identity federation providers and common protocols, such as SAML 2.0, OpenID Connect and OAuth 2.0. This will enable you to delegate authorization to a best-of-breed identity management platform if desired.</t>
  </si>
  <si>
    <t>Authorization capabilities enforce policies by denying unauthorized access requests and granting authorized ones. This context can include attributes, entitlements and roles as well as external factors, including geolocation, transaction value and time of day. As with authentication, this capability can be implemented internally, native to the platform or through integration of a third-party authorization service.</t>
  </si>
  <si>
    <t>Network behavior analysis provides mechanisms to detect policy violations on the network. It is extremely useful in circumstances where consumerization has taken hold — such as in a public API initiative — because it aids in detecting attacks or misuse from endpoints into which the enterprise has poor visibility. Your API management platform should incorporate network behavior analysis capabilities or integrate with third-party tools that provide them.</t>
  </si>
  <si>
    <t xml:space="preserve">Content inspection provides algorithmic evaluation of network traffic payloads. This is important in an API program where a nefarious API consumer could attempt to hack the system by repeatedly sending through different test values intended to discover an exploitable weakness in the API’s security mechanisms. A content inspection capability and associated warning mechanisms can alert API managers to abusive consumption of the API by particular users. Your API management platform should therefore either provide support for integration with third-party content inspection tools or embed a native implementation. </t>
  </si>
  <si>
    <t>Sensitive data should be encrypted with digital certificates in transit. Therefore, your API management platform should support Secure Sockets Layer/Transport Layer Security (SSL/TLS). In some circumstances, you may desire to apply additional encryption to data elements within the payload (going beyond the encrypted communication channel provided by SSL/TLS). If your use scenario requires this level of encryption, you should seek out the capability in your API management platform.</t>
  </si>
  <si>
    <t>Data aliasing protects information while maintaining data formats. Runtime data aliasing is the reversible replacement of confidential data with similarly formatted surrogates. Data can be aliased using format-preserving encryption or (pseudo) random replacement using a lookup database (see “Protecting PII and PHI With Data Masking, Format-Preserving Encryption and Tokenization”). This capability is useful when your API converses partially in standard data formats, but you do not wish to expose the full set of data contained within that format to API consumers. If your use scenario requires this kind of runtime encryption, you should seek out the data-masking capability in your API management platform or ensure that it will successfully integrate with a third-party data-masking technology.</t>
  </si>
  <si>
    <t>Data filtering can be used to filter or remove data from response data to prevent it being leaked through an API to consumers. Filtering rules are policy-based, so they can be used to provide different levels of data access to different classes of developer while allowing each to use the same underlying service implementation.</t>
  </si>
  <si>
    <t>Rather than removing data from a payload, tokenization replaces it with a token that can be used as a proxy for the actual data value. For example, the API consumer might receive a token in place of a Social Security number or other sensitive identifier, or the gateway might replace a credit card number submitted to the API with a token that is then passed to underlying service implementations to prevent them from requiring PCI certification. In either case, when the token is passed back through the gateway, it can (if necessary) be replaced by the original data.</t>
  </si>
  <si>
    <t>Even in the face of throttling and quotas, a popular API can become a major source of traffic for the back-end services it exposes. An API initially constructed to support a mission-critical mobile app can easily be overwhelmed by popular public demand. Traffic prioritization enables API managers to determine which classes of traffic or consumer groups are of utmost importance, ensuring that API calls from those applications are treated with high priority, while lower-value API calls are pushed down the pile. Unless you expect to add limitless capacity to your API infrastructure, you should seek a traffic prioritization capability in your API management platform.</t>
  </si>
  <si>
    <t>Caching</t>
  </si>
  <si>
    <t>APIs that incur a heavy read-only load and for which results are relatively static are candidates for caching. Although caching can also be implemented within other layers of the service infrastructure, incorporating it into the API management capability portfolio gives API managers and designers control over how caching is implemented.</t>
  </si>
  <si>
    <t>Edge caching</t>
  </si>
  <si>
    <t>URL mapping allows you to map or transform data into and out of the URL. For example, your API may include version information in the URL root namespace, but this must be removed before forwarding the request to the implementing service (and used to route the request to an instance that handles the correct version).</t>
  </si>
  <si>
    <t>Service dispatching is the process by which the API management platform selects and invokes the appropriate service (or services, in the case of orchestration) and returns the result to the API consumer.</t>
  </si>
  <si>
    <t>When a policy has been applied to a given request, it may be necessary to tag the request so that downstream services can be sure both that the request has been processed by the policy enforcement point (i.e., the API gateway) and that it has passed specific policy rules. For example, this tagging may take the form of injecting headers into a request or decorating the payload of a request with the tagging information.</t>
  </si>
  <si>
    <t>The policies that you define need to be published to the gateway to take effect. Real-time policy enforcement ensures that there is no disruption in service as new policy is applied.</t>
  </si>
  <si>
    <t>The timing of deployment for a new policy version may not be immediate, and you should have the option to choose when a policy is deployed or revoked. This may extend to the ability to apply different policies at different times of day. For example, you may offer a more relaxed throttling policy outside of core business hours when your systems have spare capacity, or you may need to apply a more restrictive throttling policy for known periods of critical business processing.</t>
  </si>
  <si>
    <t>What should you do if you see threat detection or traffic management policies being broken? An advanced API management solution should provide you with guidance that will help you take the appropriate action to handle specific policy violations and protect your API and services. This can include guidance on creating policy rules for handling exceptions, and more dynamic guidance on actions to take in the event of network behavior policy or other threat detection policy being triggered.</t>
  </si>
  <si>
    <t>Sandboxes</t>
  </si>
  <si>
    <t>The sandbox exposes test endpoints that are colocated with the API. Developers can experiment with different API calls, both programmatically and by hand, to better understand the different types of responses possible under various circumstances. A test endpoint is a good visual tool for helping developers better comprehend API structure and functionality.</t>
  </si>
  <si>
    <t>Some APIs provide a means for API consumers to have master/detail relationships with themselves and others. For example, lead developers may grant themselves the ability to access an API in production, but may allow other developers on the team only preproduction use. This approach is of particular interest in paid APIs that generate a cost with each API call (or within banded, consumption-based tiers). For these APIs, a key management capability is important so that API consumers can add, modify or revoke API keys within their organization.</t>
  </si>
  <si>
    <t>The most often overlooked aspect of the collaboration capability is the provider blog. The blog is an excellent vehicle for sharing updates and future plans with your API consumer community, for providing expert opinion and advice that leads to adoption growth via inbound marketing, and, eventually, for interacting directly with an active and engaged audience to plan the future of the API product.</t>
  </si>
  <si>
    <t>When a provider changes the API in a significant way, existing applications that use the API can be disrupted. Sometimes this disruption may be impossible to avoid. It should, however, always be possible to inform API consumers that a potential disruption is coming. Although your API provider blog should be kept up-to-date with this kind of information, it is folly to assume that every interested developer reads it regularly. Therefore, developers should be offered the ability to register for change notifications in the medium of their choice — be that email, SMS or one of the popular social networks (such as Twitter) frequented by developers.</t>
  </si>
  <si>
    <t>Once the conceptual design is complete, API designers can use a wide variety of approaches to implement the API. This might include mapping the API to an existing service implementation, or creating a new service from scratch or based on existing data or application resources. API management tools provide metadata-driven capabilities for surfacing these new or existing services and data using a RESTful paradigm. Once the API is designed, developers can deploy the metadata-driven API into an environment where it can be consumed, often by promoting the API definition through a number of life cycle stages or phases.</t>
  </si>
  <si>
    <t>Packaging</t>
  </si>
  <si>
    <t>How will you remove retired API versions and functionality? Once a feature has been deprecated, you will want to remove it so that you no longer incur associated maintenance costs and activities. However, you shouldn’t hide the fact that it ever existed, and you may want to provide clear guidance on how developers suffering broken applications at the hands of retired functionality can fix their programs. Your API management capability should provide a vehicle for managing the retirement of your API, including communication to consumers still using the API, and monitoring usage of the version to assess the impact (if any) when the retirement is finalized.</t>
  </si>
  <si>
    <t>Access logging provides records of each consumer API invocation attempt, and may include the request and response content if required. At a minimum, identity, client, Internet Protocol (IP) and request URL information is saved for each API request. The data is stored for later reporting and analysis.</t>
  </si>
  <si>
    <t>Consumption logging tracks the popularity of specific API functionality, the usage behaviors of individual API subscribers and aggregate information about API utilization. This data is stored for downstream reporting and analytics.</t>
  </si>
  <si>
    <t>Performance logging tracks the performance characteristics of individual and aggregate API invocations. This data is stored for reporting, analytics, service-level monitoring, quality-of-service management and performance alerting.</t>
  </si>
  <si>
    <t>Error-logging record exceptions are sometimes encountered during API invocation. These exceptions may be intentionally thrown by the API manager (such as when an API consumer makes an invalid request), or they may result from a runtime problem with the API itself (such as an orchestrated service becoming unavailable). Error logging is important because it can expose a problem with the API definition as well as a potential attack vector by an unscrupulous API consumer. It should capture detailed snapshots of erroneous transactions for triage and diagnosis.</t>
  </si>
  <si>
    <t>If API management logs are to be used for audit purposes, you will need to evaluate the ability of the platform to implement an appropriate log correlation mechanism to ensure that transactions can be audited from beginning to end. You will also need to evaluate security features to ensure the nonrepudiation of log entries and log sanitization to filter sensitive data from events before logging.</t>
  </si>
  <si>
    <t>Features in this category are used to monitor factors such as whether the API gateway instances are healthy, are using too much CPU or memory, or are low on disk space.</t>
  </si>
  <si>
    <t>This criterion considers whether the solution can raise an alert up to your enterprise monitoring platform if, for example, an API gateway becomes unhealthy, the API platform goes down or specific services running on it become unavailable.</t>
  </si>
  <si>
    <t>Access reporting allows the API administrator to review who accesses the API, how they access it and when they access it. This reporting allows for auditing of user access history.</t>
  </si>
  <si>
    <t>Usage reporting allows the API administrator to review how often a consumer accesses the API, how much the consumer uses the API and how broad the consumer’s use is.</t>
  </si>
  <si>
    <t>Revenue reporting provides a direct measure of API monetization. Revenue information is critical for APIs that are consumed on a paid basis, but many APIs will never be directly monetized, so additional value-based reporting capabilities should also be considered.</t>
  </si>
  <si>
    <t>Value reporting measures engagement as a proxy for indirect monetization. Engagement can be measured in a variety of ways within an API management platform, including the number of unique users, the number of developer registrations, the number of developers actively using the API and the number of applications of a particular type (e.g., mobile or web-based) built atop the API. API product managers should be able to define the correlations between business value and metrics observable within the API platform. This is how they can begin to identify the relative value of one subscriber over another without relying on revenue metrics (which are unavailable unless the API is pay-to-use). Demonstrating and driving the business value delivered by an API is critical to its long-term success and sustainability.</t>
  </si>
  <si>
    <t>An API should have clearly defined TOS. These terms may need to be updated from time to time for one reason or another. Not only should the API management platform allow the publication of TOS, but it should also support versioning and change tracking so that existing and prospective subscribers alike can see the track record of support from the API provider. This is often supported via an embedded CMS.</t>
  </si>
  <si>
    <t>An advanced API management platform may incorporate a pluggable reporting system to enable the addition of proprietary reporting widgets into the API administration portal. Pluggable reporting could also include extensibility points that allow the integration of a third-party reporting system into the API management platform.</t>
  </si>
  <si>
    <t>Custom reporting supports the creation, versioning and execution of proprietary scheduled and ad hoc reports authored by an API administrator or API product manager. These custom reports are authored within the API management platform itself and do not require additional external tools.</t>
  </si>
  <si>
    <t>To support business value reporting and analytics, you may need to include data from other sources to augment the API-specific metrics gathered by the API management solution. This capability ensures that you can integrate external data sources to ingest external data and prepare it for use by the reporting and analytics capabilities of the solution.</t>
  </si>
  <si>
    <t>Data preparation and ingestion</t>
  </si>
  <si>
    <t>The developer portal for your API is a critical discovery and support channel, and will be part of the overall customer or user experience that is critical to the success of your API program. While the content within an API portal is often configurable using content management capabilities, you may also need to integrate and customize the functionality of the portal to achieve your goals:</t>
  </si>
  <si>
    <t>Developer Experience</t>
  </si>
  <si>
    <t>Operational</t>
  </si>
  <si>
    <t>Capabilities that affect how the API management functions are operated. While nonfunctional in nature, an API management solution is part of your application infrastructure and must fit well within it.</t>
  </si>
  <si>
    <t>Capabilities that affect how the API management functions are deployed. While nonfunctional in nature, an API management solution is part of your application infrastructure and must fit well within it.</t>
  </si>
  <si>
    <t>Rate limiting</t>
  </si>
  <si>
    <t xml:space="preserve">Usage throttling provides a mechanism to slow down subsequent API calls to improve overall performance and reduce thrashing during peak periods. In pay-per-use APIs, throttling is a necessary feature to ensure that developers are motivated to buy the appropriate service tier. In free APIs, throttling is still needed to ensure that infrastructure is not overwhelmed with requests of a certain type or from a particular customer or consumer group. Your API management platform should include basic traffic management capabilities that enable the regulation of request volumes. </t>
  </si>
  <si>
    <t>Rate limiting is similar to usage throttling, but when the consumer’s threshold is reached, further calls are rejected.</t>
  </si>
  <si>
    <t>Tiered consumption quotas</t>
  </si>
  <si>
    <t>Tiered consumption quotas allow the API consumer to “use up” an allotted number of API calls; subsequent calls are throttled or halted. Like throttling, quotas are a necessary feature in pay-per-use APIs. Your API management platform should include a quota capability that allows you to assign specific API call targets to different user classes or service tiers.</t>
  </si>
  <si>
    <t>API creators should use a consumer-driven API design process. The conceptual design is often established using API definition tools. A number of API management solutions embed these API definition tools.</t>
  </si>
  <si>
    <t>Another important feature is the capability to import externally created API definitions. This includes taking SaaS or other services that expose APIs and rehosting them in your API gateway to provide more control over who is consuming existing services. If you create API definitions in API design tools such as SmartBear SwaggerHub, you need the ability to import these API definitions into your API gateway and management portal, rather than having to recreate them.
A significant benefit of this capability is that it avoids forcing API designers to use multiple documentation portals for different APIs, simply because you’re using multiple API management technologies. By importing data and API definitions from other platforms into a single platform that has all your documentation, these resources are available centrally. This is particularly beneficial in multicloud and hybrid cloud environments, where organizations are using platforms from multiple cloud providers such as Amazon or Microsoft together with traditional data centers.</t>
  </si>
  <si>
    <t>Policy definition</t>
  </si>
  <si>
    <t>Definition of rules and procedures to be applied to API in several of its aspects</t>
  </si>
  <si>
    <t>General</t>
  </si>
  <si>
    <t>API Life Cycle Management</t>
  </si>
  <si>
    <t>DevOps Integration</t>
  </si>
  <si>
    <t>API Management Platform allows you to define different maturation stages, with requirements for promotion between them and differentiating between organization, team or individual developer levels.</t>
  </si>
  <si>
    <t>API Classification</t>
  </si>
  <si>
    <t>Classify APIs according to business rules, increasing control and management over them.</t>
  </si>
  <si>
    <t>Contract Validation</t>
  </si>
  <si>
    <t>API quality analysis based on consistency standards</t>
  </si>
  <si>
    <t>By default, APIs are provided in stand-alone form without any downloadable client components intended for use in a production application. Although this “raw” version will be acceptable to many developers, certain audiences may prefer device-specific libraries when interacting with the services fronted by an API. Such libraries are referred to as “SDKs” once they approach full coverage of all API features. The easier the SDK is to use, and the more complete the functionality it addresses, the more productive a developer using it will be.</t>
  </si>
  <si>
    <t>Reference code</t>
  </si>
  <si>
    <t>Documentation includes both API definitions and tutorials for learning how to interact with the API. It may be created and maintained by hand or generated by a tool. API specification languages such as OpenAPI Specification and RAML (only Mulesoft) include the ability to embed documentation within the formal specification.
All API reference and documentation must be published on developer portal. The main kinds of documents must be:
- Credentials Creations Guidelines
- Frequently Asked Questions (FAQ)
- Authentication Guidelines (Using OAuth 2.0)
- HTTP Status Code Help Documentation</t>
  </si>
  <si>
    <t>Health Check</t>
  </si>
  <si>
    <t>On the portal, the API runtime indicators must be available for easy checking</t>
  </si>
  <si>
    <t>Capabilities to support the monitoring of API consumption.</t>
  </si>
  <si>
    <t>API product managers and API administrators may require additional reporting functionality and extensibility.</t>
  </si>
  <si>
    <t>Reporting</t>
  </si>
  <si>
    <t>API Analytics</t>
  </si>
  <si>
    <t>In order to inform evidence-based decision-making, the data needs to be turned into informative dashboards or performance reports that contain a mix of visual and narrative elements to communicate the insights effectively.</t>
  </si>
  <si>
    <t>Metrics Management</t>
  </si>
  <si>
    <t>The API metrics important to infrastructure teams will be different than what API metrics are important to API product or API platform teams. Metrics can also be dependent on where the API is in the product life cycle.</t>
  </si>
  <si>
    <t>Infrastructure API metrics</t>
  </si>
  <si>
    <t>Synthetic Monitoring</t>
  </si>
  <si>
    <t>Predefined set of API calls that a server (usually by one of the providers of Monitoring services) triggers to call your service. While it doesn’t reflect the real world experience of your users, it is useful to see the sequence of these APIs as expected.</t>
  </si>
  <si>
    <t>Many of these metrics are the focus of Application Performance Monitoring (APM) tools and infrastructure monitoring companies like Datadog.
- Uptime
- CPU Usage
- Memory Usage</t>
  </si>
  <si>
    <t>API Impact Analysis and application metrics</t>
  </si>
  <si>
    <t>Impact Analysis gives visibility to the integration network of each API with the other objects (apps, plans, resources, operations and backends); then, you can see who will be impacted by changes to your APIs, which APIs will be affected by backend modifications, and it’s easier to mitigate risks.
Some metrics in this area are:
- Request Per Minute (RPM)
- Average and Max Latency
- Errors Per Minute</t>
  </si>
  <si>
    <t>API Product metrics</t>
  </si>
  <si>
    <t xml:space="preserve">APIs are no longer just an engineering term associated with microservices and SOA. APIs as a product is becoming far more common especially among B2B companies who want to one up their competition with new partners and revenue channels. API-driven companies need to look at more than just engineering metrics like errors and latency to understand how their APIs are used (or why they are not being adopted as fast as planned). The role of ensuring the right features are built lies on the API product manager, a new role that many B2B companies are rushing to fill.
Some metrics in this area are:
- API usage growth
- Unique API consumers
- Top customers by API usage
- API retention
- Time to First Hello World (TTFHW)
- API Calls per business transaction
- SDK and version adoption
</t>
  </si>
  <si>
    <t>API Monetization</t>
  </si>
  <si>
    <t> If your goal is to monetize your APIs by charging people to use them (or, conversely, to pay people for transactions performed through your APIs), you need capabilities that enable monetization. Most importantly, you require the ability to gather information about who used which APIs, and how much they used them. In terms of billing-related information.</t>
  </si>
  <si>
    <t>Billing</t>
  </si>
  <si>
    <t>Rate plan</t>
  </si>
  <si>
    <t>Monetization quotas</t>
  </si>
  <si>
    <t>A quota defines the number of requests allowed for an API product over a given time period. When creating your API products, you can configure business-level quotas to control access to your APIs.</t>
  </si>
  <si>
    <t>Functionalities aimed to implement different business models:
- Postpaid billing: In postpaid billing, your app developers do not make any upfront payment. App developers are billed after using your API products.
- Prepaid billing: In prepaid billing, app developers pay in advance before using your API products. The upfront payment made by the developer is available in the developer's wallet. Based on the usage, the per-transaction cost is deducted from the wallet.</t>
  </si>
  <si>
    <t>Invoice generation</t>
  </si>
  <si>
    <t>Define the billing configuration, fees, and charges that are incurred for the use of APIs offered in a monetized API product bundle. For example:
- Pay per-use: API consumers only pay for the requests they make.
- Freemium: API consumers can test the API’s free tier, and can pay for higher tiers.
- Paid plan: API consumers must pay to access any API functionality.</t>
  </si>
  <si>
    <t>The API Management tracks API usage in real time so you know how many API calls are made by each of your customers. This usage data can be used to bill each customer and send an invoice to collect payments periodically. To bill your users, you need a 3rd-party recurring billing solution that supports multiple billing models, currencies and payment methods, and its own API enables you to integrate with API Management seamlessly.</t>
  </si>
  <si>
    <t>Besides caching within the API management infrastructure, some vendors provide integration with third-party caches such as those offered by Akamai and Amazon. Pushing data to the “edges” of the network, where it is physically in close proximity to end consumers, can improve application performance while reducing load on the service delivery infrastructure. Edge caching is particularly useful in scenarios where an API will be consumed over a wide geographic area (e.g., a mobile app offered by a multinational corporation with end customers in many markets). If you’re engaging in API management primarily to support a mobile campaign, make support for edge caching a priority</t>
  </si>
  <si>
    <t>Protocol support</t>
  </si>
  <si>
    <t>While most of the APIs you expose and consume will use HTTP as the underlying transport (e.g., REST and SOAP), there is an increasing awareness that not all APIs are based on HTTP, or even on a request/response pattern. Determine whether your organization is planning to use event-driven protocols and patterns, such as Advanced Message Queuing Protocol (AMQP) or MQTT or webhooks, or emerging protocols such as GraphQL, and prioritize them accordingly. Having support for these at a protocol level, rather than just treating them as HTTP or TCP endpoints, will allow you to provide a consistent developer experience, independent of the protocol and interaction style used when accessing your data. Note that, as of the time of publication (August 2019), there is very limited support for protocols other than REST and SOAP in API gateway implementations, so this may be a differentiating factor in your evaluation.</t>
  </si>
  <si>
    <t>API Security and Reliability</t>
  </si>
  <si>
    <t>1.1</t>
  </si>
  <si>
    <t>2.1</t>
  </si>
  <si>
    <t>2.2</t>
  </si>
  <si>
    <t>2.3</t>
  </si>
  <si>
    <t>2.4</t>
  </si>
  <si>
    <t>3.1</t>
  </si>
  <si>
    <t>3.2</t>
  </si>
  <si>
    <t>4.1</t>
  </si>
  <si>
    <t>4.2</t>
  </si>
  <si>
    <t>4.3</t>
  </si>
  <si>
    <t>4.4</t>
  </si>
  <si>
    <t>4.5</t>
  </si>
  <si>
    <t>4.6</t>
  </si>
  <si>
    <t>4.7</t>
  </si>
  <si>
    <t>5.1</t>
  </si>
  <si>
    <t>5.2</t>
  </si>
  <si>
    <t>5.3</t>
  </si>
  <si>
    <t>You will need your API management capabilities to provide for versioning, packaging, deprecation and retirement. Although versioning an API should always be a last resort, you should plan for when the time comes to do so.</t>
  </si>
  <si>
    <t> How many versions will you run? Even if you think you will only run a single version, you’ll most likely still extend that version repeatedly over time. Your API management capability should include a mechanism for viewing current and prior versions, determining when a change was made and making the differences between versions visible through documentation. Versioning can also benefit from service-mapping capabilities to help assess the impact of a versioning event.</t>
  </si>
  <si>
    <t> How long will an older API be supported? When you introduce a new version or a change to your single version that obviates an existing feature, you need a way to tell the consumer that the old version is near end of life. Your API management capability should include a way to clearly deprecate and flag out-of-date functionality while providing for continued functionality until the feature is truly taken out to pasture.</t>
  </si>
  <si>
    <t>Release notifications tell consumers that a new version of the API has been deployed. These new versions may be major versions (breaking versions that will require client changes to use) or minor versions that do not require client changes, but make additional functionality available if the consumer wants it. Consumers subscribe to release notifications from the developer portal. API managers create release notifications through the management console.</t>
  </si>
  <si>
    <t>5.4</t>
  </si>
  <si>
    <t>5.5</t>
  </si>
  <si>
    <t>5.6</t>
  </si>
  <si>
    <t>6.1</t>
  </si>
  <si>
    <t>6.2</t>
  </si>
  <si>
    <t>6.3</t>
  </si>
  <si>
    <t>6.4</t>
  </si>
  <si>
    <t>7.1</t>
  </si>
  <si>
    <t>7.2</t>
  </si>
  <si>
    <t>Capabilities to help developers discover and use APIs productively.</t>
  </si>
  <si>
    <t>API visibility</t>
  </si>
  <si>
    <t>Catalog Search</t>
  </si>
  <si>
    <t>API taxonomy</t>
  </si>
  <si>
    <t xml:space="preserve">Visibility of the API needs to set by a Developer to Public or Private . </t>
  </si>
  <si>
    <t>Catalogue is required that supports searching for APIs. These are the typical criteria to use:
- Keywords
- Order By
- Sort
- Show only my context APIs
- API Name
- API Version
- Path
- Method
- Creation Date
- Lifecycle status
- Attributes
- Environment Variable
- Description
- DevOps Environment
- API Responsible
- API Type: either REST, GraphQL, AsynAPI, and so on</t>
  </si>
  <si>
    <t xml:space="preserve">Attributes is a feature for classifying APIs through customisable tags, which makes it easier to find APIs in the portfolio and to understand the business context around the APIs. Furthermore, since you can create attributes following business rules, the feature gives more visibility to the company’s API strategy. This means that, when you create attributes that fit your company’s business models, you are able to classify your APIs by associating them with a given business model and, with the workflows, ensure that the APIs use the adequate attributes.
Attributes are composed of a name and one or more values (the tags). After you enter the attributes that fit your governance needs, you can associate these attributes and their corresponding tags with your APIs, classifying the latter.
</t>
  </si>
  <si>
    <t xml:space="preserve">Part of the value of APIs is that developers can get work done without assistance. Self-support capabilities improve the opportunities for the service that the API exposes to generate business value and free up your developers from common direct requests from API consumers. Developer self-support resources are created and maintained by the API provider for the benefit of API consumers. API providers that skimp on self-support capabilities are likely to incur higher costs for technical support and help desk resources. Worse yet, without great documentation and “solution accelerators” in the form of test and development kits, developers may bypass an API and access your data store directly, or use the API of a competitor. Among others, self-support capabilities include:
1. Develop APIs (Design, Build Test) 
2. Define Policies for API usage
3. Document APIs
4. Publish APIs
5. Control access to APIs to 3rd Parties (delegate to Platform)
6. View Reports on API performance </t>
  </si>
  <si>
    <t>Support generation of skeleton client service invocation code for API consumer Developers to download and speed up their development process. This helps an API consumer get an application up and running quickly. Astute API managers will use a combination of monitoring metrics and consumer interactions to understand the most commonly used API features and the most important usage patterns. Offering sample code in a variety of programming languages that implement the key usage scenarios is a great way to help new developers onboard quickly.</t>
  </si>
  <si>
    <t>Developers expect that public APIs will provide a self-registration feature that allows API consumers to enroll in or modify their consumption. If you do not have these features, potential consumers may look elsewhere for APIs that are easier to get access to. The provisioning request may be serviced automatically, or it may result in an entry in a registration queue monitored by a member of the API management team. When the request is approved, the API consumer is issued an API key that can be used for future requests. Either way, for a public API in particular, developer access provisioning via self-service is critical. Without it, every new user must be added manually by the API management team. Note that developer identities could be managed externally, and you might be using federated identity management to provide authentication using existing external credentials (see also the “integration with existing identity management infrastructure” bullet in the Developer Portal Deployment section).</t>
  </si>
  <si>
    <t>Data exposed by an existing service may not be formatted in the manner needed by API consumers. For example, a proprietary service interface may respond to requests using XML. This kind of data format will be unacceptable to developers who want to consume JSON data. Unless you’re building your API entirely from scratch (without the benefit of existing services and data), format translation is an important capability for your API management platform to offer you at design time.</t>
  </si>
  <si>
    <t>Your existing services may be designed in accordance with a protocol not suitable for your new API and its consumers. For example, the widely used SOAP protocol is usually not suitable for public web API initiatives, but you may have a large catalog of existing services designed with it. In such cases, you need a protocol translation capability so that you can redefine the protocol to something more appropriate, like REST. Note that, while some platforms offer the capability to automatically convert SOAP to REST, the resulting APIs suffer from all the faults that made your SOAP services hard to use and understand. Your consumer-facing APIs should be designed, rather than automatically generated. See “A Guidance Framework for Designing a Great API” for more details.</t>
  </si>
  <si>
    <t>Service chaining</t>
  </si>
  <si>
    <t>Ability to sequence multiple services as a result of receiving an inbound service call supporting sequential and parallel calls</t>
  </si>
  <si>
    <t>Asynchronous invocation</t>
  </si>
  <si>
    <t>Support services to be invoked asynchronously as well as synchronously with support for a number of asynchronous message exchange patterns: fire and forget, wait with timeout and deferred response</t>
  </si>
  <si>
    <t>Data aliasing</t>
  </si>
  <si>
    <t xml:space="preserve">It must be possible to support runtime reversible replacement of data elements with similarly formatted surrogates. Surrogate data must be able to be generated by algorithms / database tables. </t>
  </si>
  <si>
    <t>Architecture</t>
  </si>
  <si>
    <t>Application Architecture</t>
  </si>
  <si>
    <t>Provide the core technology platform upon which to provide the API capabilities and core services to support the business requirements</t>
  </si>
  <si>
    <t>Maintain state information between subsequent request coming from the same client (subject to state timeout configuration) to prevent the need to reauthenticate the client etc.</t>
  </si>
  <si>
    <t>Provide transaction management capabilities across one or more resource managers such that an API call is atomic from the perspective of downstream services, queues and databases  and that ACID semantics are supported</t>
  </si>
  <si>
    <t>The platform needs to be fully horizontally scalable with no single points of falure</t>
  </si>
  <si>
    <t>State information scope</t>
  </si>
  <si>
    <t>Transaction Management</t>
  </si>
  <si>
    <t>Scalability</t>
  </si>
  <si>
    <t>Integration Architecture</t>
  </si>
  <si>
    <t>Provide capabilities  to enable APIs to successfully consume other APIs both internally and externally</t>
  </si>
  <si>
    <t xml:space="preserve">The platform needs to support HTTP/HTTPS and messaging (JMS, IBM MQ) with an abstration over this for the API services </t>
  </si>
  <si>
    <t>API Consumers need to be able to consume services via common transport protocols</t>
  </si>
  <si>
    <t>API Consumption</t>
  </si>
  <si>
    <t>APIs developed on the platfrom should be able to access databases (for example, via JDBC/ODBC)</t>
  </si>
  <si>
    <t>The platform needs to support routing of client requests to hosted servcies and enable tracing of requests through any orchestration flows</t>
  </si>
  <si>
    <t>The platform should enable message correlation Ids to be defined to support effective logging of individual request messages through the platfiorm and to support association of asynchronous responses to the appropriate request</t>
  </si>
  <si>
    <t>In addition to supporting routing of the original client request to the correct API service the platform should support a mechanism to route messages within orchestrations based upon message content</t>
  </si>
  <si>
    <t>Orchestration and tracing</t>
  </si>
  <si>
    <t>3.3</t>
  </si>
  <si>
    <t>Security Architecture</t>
  </si>
  <si>
    <t>The plattform should provide services to support developers to comply with security policies</t>
  </si>
  <si>
    <t>Provide a service to support non-repudiation</t>
  </si>
  <si>
    <t>Product should support PCI Compliance</t>
  </si>
  <si>
    <t>Product should support HIPPA Compliance</t>
  </si>
  <si>
    <t>Product should support SOX Compliance</t>
  </si>
  <si>
    <t>Non-repudiation</t>
  </si>
  <si>
    <t>PCI Compliance</t>
  </si>
  <si>
    <t>HIPPA Compliance</t>
  </si>
  <si>
    <t>SOX Compliance</t>
  </si>
  <si>
    <t>4.8</t>
  </si>
  <si>
    <t>5.7</t>
  </si>
  <si>
    <t>6.5</t>
  </si>
  <si>
    <t>6.6</t>
  </si>
  <si>
    <t>7.3</t>
  </si>
  <si>
    <t>7.4</t>
  </si>
  <si>
    <t>8.1</t>
  </si>
  <si>
    <t>8.2</t>
  </si>
  <si>
    <t>Repeated errors from a small number of users could indicate a problem with the API design or something more sinister, like a hacker attempting to find an exploitable weakness. Errors should be logged, and those logs should be subjected to data visualization techniques that expose patterns. API managers can use these patterns to make informed decisions about API design changes or to identify abusive users. Your API management platform should include such a capability</t>
  </si>
  <si>
    <r>
      <t>Authentication is the process of uniquely determining and validating the identity of a user so that proper access to information resources can be granted</t>
    </r>
    <r>
      <rPr>
        <b/>
        <sz val="10"/>
        <color rgb="FF424242"/>
        <rFont val="Arial"/>
        <family val="2"/>
        <scheme val="minor"/>
      </rPr>
      <t>. Controlled access to APIs is predicated on a robust authentication scheme that incorporates the full spectrum of authentication life cycle management:</t>
    </r>
  </si>
  <si>
    <t>Discussion boards provide a continuous and always-available conversation between interested parties. Usually organized by topic, robust discussion forums provide a searchable means for getting up-to-speed on the conversation. They are particularly useful for developers who are coming into an established API community and are unsure which questions are the right ones to ask. Experienced developers will often spend significant time reviewing existing discussion threads before seeking help, which contributes to the self-service features of the API. For public APIs, you may choose to leverage an external platform or framework, such as Stack Overflow or Disqus, to manage developer discussion and encourage community contribution. However, your ability to moderate and administer those discussions will be constrained by the tool you choose, and it may not be possible to track discussions or issues to specific API developer accounts and keys for diagnostic processes.</t>
  </si>
  <si>
    <t>Enterprise application development organizations already have change management capabilities with built-in issue management. These features are only available for internal use, however. As the audience for your API grows beyond purely internal use to include external business partners and even the general public, issue reporting becomes increasingly important. External parties using your API may encounter problems or have feature requests. Without an issue-reporting system that offers the potential for ticketing integration with your existing change management platforms, you’ll only find out about these problems and potential opportunities by trolling discussion forums (or worse, through angry replies on your blog).</t>
  </si>
  <si>
    <t>Availability notification</t>
  </si>
  <si>
    <t>Even if a wide variety of business value metrics is available in the API management platform, API product managers may wish to use external data visualization tools to better understand the data they’re working with. API management platforms offering advanced business value reporting capabilities should therefore offer full programmatic access to the underlying data.</t>
  </si>
  <si>
    <t>Weight</t>
  </si>
  <si>
    <t>API Lifecycle Management</t>
  </si>
  <si>
    <t>Total</t>
  </si>
  <si>
    <t>Score</t>
  </si>
  <si>
    <t>R</t>
  </si>
  <si>
    <t>API Platform</t>
  </si>
  <si>
    <t>API documentation should be kept up-to-date with the evolution of API functionality and design. Tools to do this should be embedded into developer enablement administration so that the API management team can easily make changes (or automate them) when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</si>
</sst>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sz val="10"/>
      <color theme="1"/>
      <name val="Arial"/>
      <family val="2"/>
      <scheme val="minor"/>
    </font>
    <font>
      <sz val="10"/>
      <color theme="1"/>
      <name val="Arial"/>
      <family val="2"/>
    </font>
    <font>
      <b/>
      <sz val="12"/>
      <color theme="1"/>
      <name val="Arial"/>
      <family val="2"/>
      <scheme val="minor"/>
    </font>
    <font>
      <b/>
      <sz val="11"/>
      <color theme="1"/>
      <name val="Arial"/>
      <family val="2"/>
      <scheme val="minor"/>
    </font>
    <font>
      <b/>
      <sz val="10"/>
      <color rgb="FFFFFFFF"/>
      <name val="Arial"/>
      <family val="2"/>
      <scheme val="minor"/>
    </font>
    <font>
      <sz val="10"/>
      <name val="Arial"/>
      <family val="2"/>
    </font>
    <font>
      <sz val="10"/>
      <color rgb="FF980000"/>
      <name val="Arial"/>
      <family val="2"/>
      <scheme val="minor"/>
    </font>
    <font>
      <sz val="10"/>
      <color rgb="FFB45F06"/>
      <name val="Arial"/>
      <family val="2"/>
      <scheme val="minor"/>
    </font>
    <font>
      <sz val="10"/>
      <color rgb="FF351C75"/>
      <name val="Arial"/>
      <family val="2"/>
      <scheme val="minor"/>
    </font>
    <font>
      <b/>
      <sz val="10"/>
      <color rgb="FF134F5C"/>
      <name val="Arial"/>
      <family val="2"/>
      <scheme val="minor"/>
    </font>
    <font>
      <sz val="11"/>
      <color rgb="FF202122"/>
      <name val="Sans-serif"/>
    </font>
    <font>
      <sz val="11"/>
      <color rgb="FF202122"/>
      <name val="Arial"/>
      <family val="2"/>
    </font>
    <font>
      <sz val="10"/>
      <color rgb="FF424242"/>
      <name val="Arial"/>
      <family val="2"/>
      <scheme val="minor"/>
    </font>
    <font>
      <sz val="10"/>
      <color rgb="FF000000"/>
      <name val="Arial"/>
      <family val="2"/>
      <scheme val="minor"/>
    </font>
    <font>
      <b/>
      <sz val="10"/>
      <color theme="1"/>
      <name val="Arial"/>
      <family val="2"/>
      <scheme val="minor"/>
    </font>
    <font>
      <sz val="10"/>
      <color theme="1"/>
      <name val="Arial"/>
      <family val="2"/>
      <scheme val="minor"/>
    </font>
    <font>
      <sz val="10"/>
      <name val="Arial"/>
      <family val="2"/>
      <scheme val="minor"/>
    </font>
    <font>
      <b/>
      <sz val="10"/>
      <color rgb="FF000000"/>
      <name val="Arial"/>
      <family val="2"/>
      <scheme val="minor"/>
    </font>
    <font>
      <sz val="10"/>
      <color rgb="FF000000"/>
      <name val="Calibri"/>
      <family val="2"/>
    </font>
    <font>
      <i/>
      <sz val="10"/>
      <color rgb="FF000000"/>
      <name val="Arial"/>
      <family val="2"/>
      <scheme val="minor"/>
    </font>
    <font>
      <b/>
      <sz val="12"/>
      <color theme="1"/>
      <name val="Arial"/>
      <family val="2"/>
      <scheme val="minor"/>
    </font>
    <font>
      <sz val="9"/>
      <color indexed="81"/>
      <name val="Tahoma"/>
      <family val="2"/>
    </font>
    <font>
      <b/>
      <sz val="9"/>
      <color indexed="81"/>
      <name val="Tahoma"/>
      <family val="2"/>
    </font>
    <font>
      <sz val="10"/>
      <color rgb="FF202124"/>
      <name val="Roboto"/>
    </font>
    <font>
      <sz val="11"/>
      <color rgb="FF000000"/>
      <name val="Calibri"/>
      <family val="2"/>
    </font>
    <font>
      <sz val="11"/>
      <name val="Calibri"/>
      <family val="2"/>
    </font>
    <font>
      <b/>
      <sz val="10"/>
      <color rgb="FF424242"/>
      <name val="Arial"/>
      <family val="2"/>
      <scheme val="minor"/>
    </font>
  </fonts>
  <fills count="17">
    <fill>
      <patternFill patternType="none"/>
    </fill>
    <fill>
      <patternFill patternType="gray125"/>
    </fill>
    <fill>
      <patternFill patternType="solid">
        <fgColor rgb="FFC9DAF8"/>
        <bgColor rgb="FFC9DAF8"/>
      </patternFill>
    </fill>
    <fill>
      <patternFill patternType="solid">
        <fgColor rgb="FFF3F3F3"/>
        <bgColor rgb="FFF3F3F3"/>
      </patternFill>
    </fill>
    <fill>
      <patternFill patternType="solid">
        <fgColor rgb="FFCCCCCC"/>
        <bgColor rgb="FFCCCCCC"/>
      </patternFill>
    </fill>
    <fill>
      <patternFill patternType="solid">
        <fgColor rgb="FFFCE5CD"/>
        <bgColor rgb="FFFCE5CD"/>
      </patternFill>
    </fill>
    <fill>
      <patternFill patternType="solid">
        <fgColor rgb="FF000000"/>
        <bgColor rgb="FF000000"/>
      </patternFill>
    </fill>
    <fill>
      <patternFill patternType="solid">
        <fgColor rgb="FFD9D2E9"/>
        <bgColor rgb="FFD9D2E9"/>
      </patternFill>
    </fill>
    <fill>
      <patternFill patternType="solid">
        <fgColor rgb="FFFFFFFF"/>
        <bgColor rgb="FFFFFFFF"/>
      </patternFill>
    </fill>
    <fill>
      <patternFill patternType="solid">
        <fgColor rgb="FFFFFFFF"/>
        <bgColor indexed="64"/>
      </patternFill>
    </fill>
    <fill>
      <patternFill patternType="solid">
        <fgColor theme="2" tint="-4.9989318521683403E-2"/>
        <bgColor rgb="FFF3F3F3"/>
      </patternFill>
    </fill>
    <fill>
      <patternFill patternType="solid">
        <fgColor theme="2" tint="-4.9989318521683403E-2"/>
        <bgColor indexed="64"/>
      </patternFill>
    </fill>
    <fill>
      <patternFill patternType="solid">
        <fgColor theme="5" tint="0.79998168889431442"/>
        <bgColor indexed="64"/>
      </patternFill>
    </fill>
    <fill>
      <patternFill patternType="solid">
        <fgColor theme="5" tint="0.79998168889431442"/>
        <bgColor rgb="FFF3F3F3"/>
      </patternFill>
    </fill>
    <fill>
      <patternFill patternType="solid">
        <fgColor theme="5" tint="0.79998168889431442"/>
        <bgColor rgb="FFCCCCCC"/>
      </patternFill>
    </fill>
    <fill>
      <patternFill patternType="solid">
        <fgColor theme="6" tint="0.79998168889431442"/>
        <bgColor indexed="64"/>
      </patternFill>
    </fill>
    <fill>
      <patternFill patternType="solid">
        <fgColor theme="6" tint="0.79998168889431442"/>
        <bgColor rgb="FFF3F3F3"/>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42">
    <xf numFmtId="0" fontId="0" fillId="0" borderId="0" xfId="0"/>
    <xf numFmtId="0" fontId="1" fillId="0" borderId="1" xfId="0" applyFont="1" applyBorder="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3" fillId="3" borderId="0" xfId="0" applyFont="1" applyFill="1" applyAlignment="1">
      <alignment vertical="center" wrapText="1"/>
    </xf>
    <xf numFmtId="9" fontId="1" fillId="0" borderId="1" xfId="0" applyNumberFormat="1" applyFont="1" applyBorder="1"/>
    <xf numFmtId="0" fontId="7" fillId="7" borderId="1" xfId="0" applyFont="1" applyFill="1" applyBorder="1"/>
    <xf numFmtId="0" fontId="8" fillId="7" borderId="1" xfId="0" applyFont="1" applyFill="1" applyBorder="1"/>
    <xf numFmtId="0" fontId="9" fillId="7" borderId="1" xfId="0" applyFont="1" applyFill="1" applyBorder="1"/>
    <xf numFmtId="0" fontId="10" fillId="7" borderId="1" xfId="0" applyFont="1" applyFill="1" applyBorder="1"/>
    <xf numFmtId="0" fontId="11" fillId="8" borderId="1" xfId="0" applyFont="1" applyFill="1" applyBorder="1"/>
    <xf numFmtId="0" fontId="12" fillId="8" borderId="1" xfId="0" applyFont="1" applyFill="1" applyBorder="1"/>
    <xf numFmtId="0" fontId="16" fillId="0" borderId="0" xfId="0" applyFont="1" applyAlignment="1">
      <alignment vertical="center"/>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4" fillId="4" borderId="4" xfId="0" applyFont="1" applyFill="1" applyBorder="1" applyAlignment="1">
      <alignment horizontal="center" vertical="center" wrapText="1"/>
    </xf>
    <xf numFmtId="0" fontId="1" fillId="3" borderId="4" xfId="0" applyFont="1" applyFill="1" applyBorder="1" applyAlignment="1">
      <alignment vertical="center" wrapText="1"/>
    </xf>
    <xf numFmtId="0" fontId="4" fillId="5" borderId="4" xfId="0" applyFont="1" applyFill="1" applyBorder="1" applyAlignment="1">
      <alignment horizontal="right" vertical="center" wrapText="1"/>
    </xf>
    <xf numFmtId="0" fontId="4" fillId="5" borderId="4" xfId="0" applyFont="1" applyFill="1" applyBorder="1" applyAlignment="1">
      <alignment horizontal="center" vertical="center"/>
    </xf>
    <xf numFmtId="0" fontId="2" fillId="0" borderId="4" xfId="0" applyFont="1" applyBorder="1"/>
    <xf numFmtId="0" fontId="2" fillId="0" borderId="4" xfId="0" applyFont="1" applyBorder="1" applyAlignment="1">
      <alignment wrapText="1"/>
    </xf>
    <xf numFmtId="0" fontId="1" fillId="0" borderId="4" xfId="0" applyFont="1" applyBorder="1"/>
    <xf numFmtId="0" fontId="2" fillId="0" borderId="4" xfId="0" applyFont="1" applyBorder="1" applyAlignment="1">
      <alignment horizontal="center"/>
    </xf>
    <xf numFmtId="0" fontId="15" fillId="4" borderId="4" xfId="0" applyFont="1" applyFill="1" applyBorder="1" applyAlignment="1">
      <alignment horizontal="center" vertical="center" wrapText="1"/>
    </xf>
    <xf numFmtId="0" fontId="16" fillId="3" borderId="4" xfId="0" applyFont="1" applyFill="1" applyBorder="1" applyAlignment="1">
      <alignment vertical="center" wrapText="1"/>
    </xf>
    <xf numFmtId="0" fontId="16" fillId="0" borderId="4" xfId="0" applyFont="1" applyBorder="1" applyAlignment="1">
      <alignment horizontal="center" vertical="center"/>
    </xf>
    <xf numFmtId="0" fontId="14" fillId="0" borderId="4" xfId="0" applyFont="1" applyBorder="1" applyAlignment="1">
      <alignment vertical="top" wrapText="1"/>
    </xf>
    <xf numFmtId="0" fontId="14" fillId="0" borderId="4" xfId="0" applyFont="1" applyBorder="1" applyAlignment="1">
      <alignment horizontal="left" vertical="top" wrapText="1"/>
    </xf>
    <xf numFmtId="0" fontId="13" fillId="0" borderId="4" xfId="0" applyFont="1" applyBorder="1" applyAlignment="1">
      <alignment horizontal="left" vertical="center" wrapText="1"/>
    </xf>
    <xf numFmtId="0" fontId="17" fillId="0" borderId="4" xfId="0" applyFont="1" applyBorder="1" applyAlignment="1">
      <alignment horizontal="left" vertical="top" wrapText="1"/>
    </xf>
    <xf numFmtId="0" fontId="14" fillId="0" borderId="4" xfId="0" applyFont="1" applyBorder="1" applyAlignment="1">
      <alignment wrapText="1"/>
    </xf>
    <xf numFmtId="0" fontId="13" fillId="0" borderId="4" xfId="0" applyFont="1" applyBorder="1" applyAlignment="1">
      <alignment wrapText="1"/>
    </xf>
    <xf numFmtId="0" fontId="18" fillId="0" borderId="4" xfId="0" applyFont="1" applyBorder="1" applyAlignment="1">
      <alignment vertical="top" wrapText="1"/>
    </xf>
    <xf numFmtId="0" fontId="14" fillId="0" borderId="4" xfId="0" applyFont="1" applyBorder="1" applyAlignment="1">
      <alignment vertical="top"/>
    </xf>
    <xf numFmtId="0" fontId="13" fillId="0" borderId="4" xfId="0" applyFont="1" applyBorder="1" applyAlignment="1">
      <alignment horizontal="left" vertical="center" wrapText="1" indent="1"/>
    </xf>
    <xf numFmtId="0" fontId="14" fillId="0" borderId="4" xfId="0" applyFont="1" applyBorder="1" applyAlignment="1">
      <alignment horizontal="left" vertical="top"/>
    </xf>
    <xf numFmtId="0" fontId="15" fillId="2" borderId="4" xfId="0" applyFont="1" applyFill="1" applyBorder="1"/>
    <xf numFmtId="0" fontId="20" fillId="0" borderId="4" xfId="0" applyFont="1" applyBorder="1" applyAlignment="1">
      <alignment horizontal="left" vertical="top"/>
    </xf>
    <xf numFmtId="0" fontId="17" fillId="0" borderId="4" xfId="0" applyFont="1" applyBorder="1" applyAlignment="1">
      <alignment horizontal="left" vertical="top"/>
    </xf>
    <xf numFmtId="0" fontId="19" fillId="0" borderId="4" xfId="0" applyFont="1" applyBorder="1" applyAlignment="1">
      <alignment vertical="top"/>
    </xf>
    <xf numFmtId="0" fontId="16" fillId="4"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5" fillId="3" borderId="4" xfId="0" applyFont="1" applyFill="1" applyBorder="1" applyAlignment="1">
      <alignment vertical="center" wrapText="1"/>
    </xf>
    <xf numFmtId="0" fontId="15" fillId="4" borderId="4" xfId="0" applyFont="1" applyFill="1" applyBorder="1" applyAlignment="1">
      <alignment horizontal="left" vertical="center" wrapText="1"/>
    </xf>
    <xf numFmtId="0" fontId="16" fillId="0" borderId="0" xfId="0" applyFont="1"/>
    <xf numFmtId="0" fontId="14" fillId="0" borderId="6" xfId="0" applyFont="1" applyBorder="1" applyAlignment="1">
      <alignment vertical="center" wrapText="1"/>
    </xf>
    <xf numFmtId="0" fontId="16" fillId="0" borderId="0" xfId="0" applyFont="1" applyAlignment="1">
      <alignment wrapText="1"/>
    </xf>
    <xf numFmtId="0" fontId="13" fillId="0" borderId="7" xfId="0" applyFont="1" applyBorder="1" applyAlignment="1">
      <alignment horizontal="left" vertical="center" wrapText="1"/>
    </xf>
    <xf numFmtId="0" fontId="14" fillId="0" borderId="4" xfId="0" applyFont="1" applyBorder="1"/>
    <xf numFmtId="0" fontId="16" fillId="0" borderId="4" xfId="0" applyFont="1" applyBorder="1" applyAlignment="1">
      <alignment wrapText="1"/>
    </xf>
    <xf numFmtId="0" fontId="14" fillId="0" borderId="4" xfId="0" applyFont="1" applyBorder="1" applyAlignment="1">
      <alignment horizontal="left" vertical="center"/>
    </xf>
    <xf numFmtId="0" fontId="16" fillId="0" borderId="4" xfId="0" applyFont="1" applyBorder="1" applyAlignment="1">
      <alignment horizontal="left" vertical="center" wrapText="1"/>
    </xf>
    <xf numFmtId="0" fontId="0" fillId="0" borderId="4" xfId="0" applyBorder="1"/>
    <xf numFmtId="0" fontId="16" fillId="0" borderId="4" xfId="0" applyFont="1" applyBorder="1"/>
    <xf numFmtId="0" fontId="14" fillId="9" borderId="4" xfId="0" applyFont="1" applyFill="1" applyBorder="1" applyAlignment="1">
      <alignment horizontal="left" vertical="center" wrapText="1"/>
    </xf>
    <xf numFmtId="0" fontId="24" fillId="9" borderId="4" xfId="0" applyFont="1" applyFill="1" applyBorder="1" applyAlignment="1">
      <alignment horizontal="left" vertical="center" wrapText="1"/>
    </xf>
    <xf numFmtId="0" fontId="15" fillId="3" borderId="5" xfId="0" applyFont="1" applyFill="1" applyBorder="1" applyAlignment="1">
      <alignment vertical="center" wrapText="1"/>
    </xf>
    <xf numFmtId="0" fontId="15" fillId="11" borderId="4" xfId="0" applyFont="1" applyFill="1" applyBorder="1" applyAlignment="1">
      <alignment horizontal="center" vertical="center"/>
    </xf>
    <xf numFmtId="0" fontId="0" fillId="0" borderId="3" xfId="0" applyBorder="1" applyAlignment="1">
      <alignment vertical="top" wrapText="1"/>
    </xf>
    <xf numFmtId="0" fontId="13" fillId="0" borderId="0" xfId="0" applyFont="1" applyAlignment="1">
      <alignment wrapText="1"/>
    </xf>
    <xf numFmtId="0" fontId="26" fillId="0" borderId="0" xfId="0" applyFont="1"/>
    <xf numFmtId="0" fontId="15" fillId="11" borderId="11" xfId="0" applyFont="1" applyFill="1" applyBorder="1" applyAlignment="1">
      <alignment horizontal="center" vertical="center"/>
    </xf>
    <xf numFmtId="0" fontId="15" fillId="3" borderId="11" xfId="0" applyFont="1" applyFill="1" applyBorder="1" applyAlignment="1">
      <alignment vertical="center" wrapText="1"/>
    </xf>
    <xf numFmtId="0" fontId="16" fillId="3" borderId="11" xfId="0" applyFont="1" applyFill="1" applyBorder="1" applyAlignment="1">
      <alignment vertical="center" wrapText="1"/>
    </xf>
    <xf numFmtId="0" fontId="25" fillId="0" borderId="4" xfId="0" applyFont="1" applyBorder="1" applyAlignment="1">
      <alignment vertical="top" wrapText="1"/>
    </xf>
    <xf numFmtId="0" fontId="26" fillId="0" borderId="10" xfId="0" applyFont="1" applyBorder="1"/>
    <xf numFmtId="0" fontId="0" fillId="0" borderId="0" xfId="0" applyAlignment="1">
      <alignment vertical="top" wrapText="1"/>
    </xf>
    <xf numFmtId="0" fontId="14" fillId="0" borderId="3" xfId="0" applyFont="1" applyBorder="1" applyAlignment="1">
      <alignment vertical="top" wrapText="1"/>
    </xf>
    <xf numFmtId="0" fontId="0" fillId="0" borderId="1" xfId="0" applyBorder="1" applyAlignment="1">
      <alignment vertical="top" wrapText="1"/>
    </xf>
    <xf numFmtId="0" fontId="14" fillId="0" borderId="1" xfId="0" applyFont="1" applyBorder="1" applyAlignment="1">
      <alignment vertical="top" wrapText="1"/>
    </xf>
    <xf numFmtId="9" fontId="14" fillId="0" borderId="4" xfId="0" applyNumberFormat="1" applyFont="1" applyBorder="1"/>
    <xf numFmtId="0" fontId="18" fillId="0" borderId="15" xfId="0" applyFont="1" applyBorder="1" applyAlignment="1">
      <alignment horizontal="right"/>
    </xf>
    <xf numFmtId="9" fontId="18" fillId="0" borderId="0" xfId="0" applyNumberFormat="1" applyFont="1"/>
    <xf numFmtId="0" fontId="1" fillId="0" borderId="4" xfId="0" applyFont="1" applyBorder="1" applyAlignment="1">
      <alignment wrapText="1"/>
    </xf>
    <xf numFmtId="0" fontId="1" fillId="12" borderId="0" xfId="0" applyFont="1" applyFill="1" applyAlignment="1">
      <alignment horizontal="center" vertical="center"/>
    </xf>
    <xf numFmtId="0" fontId="0" fillId="12" borderId="0" xfId="0" applyFill="1"/>
    <xf numFmtId="0" fontId="3" fillId="16" borderId="4"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15" fillId="14" borderId="5" xfId="0" applyFont="1" applyFill="1" applyBorder="1" applyAlignment="1">
      <alignment horizontal="center" vertical="center" wrapText="1"/>
    </xf>
    <xf numFmtId="0" fontId="0" fillId="0" borderId="10" xfId="0" applyBorder="1" applyAlignment="1">
      <alignment vertical="top" wrapText="1"/>
    </xf>
    <xf numFmtId="0" fontId="1" fillId="15" borderId="4" xfId="0" applyFont="1" applyFill="1" applyBorder="1" applyAlignment="1">
      <alignment horizontal="center" vertical="center"/>
    </xf>
    <xf numFmtId="0" fontId="16" fillId="15" borderId="4" xfId="0" applyFont="1" applyFill="1" applyBorder="1" applyAlignment="1">
      <alignment horizontal="center" vertical="center"/>
    </xf>
    <xf numFmtId="0" fontId="26" fillId="15" borderId="4" xfId="0" applyFont="1" applyFill="1" applyBorder="1" applyAlignment="1">
      <alignment horizontal="center"/>
    </xf>
    <xf numFmtId="0" fontId="0" fillId="15" borderId="4" xfId="0" applyFill="1" applyBorder="1" applyAlignment="1">
      <alignment horizontal="center" vertical="top" wrapText="1"/>
    </xf>
    <xf numFmtId="0" fontId="14" fillId="15" borderId="4" xfId="0" applyFont="1" applyFill="1" applyBorder="1" applyAlignment="1">
      <alignment horizontal="center" vertical="top" wrapText="1"/>
    </xf>
    <xf numFmtId="0" fontId="0" fillId="15" borderId="4" xfId="0" applyFill="1" applyBorder="1" applyAlignment="1">
      <alignment horizontal="center"/>
    </xf>
    <xf numFmtId="0" fontId="16" fillId="4" borderId="5" xfId="0" applyFont="1" applyFill="1" applyBorder="1" applyAlignment="1">
      <alignment horizontal="center" vertical="center" wrapText="1"/>
    </xf>
    <xf numFmtId="0" fontId="0" fillId="0" borderId="6" xfId="0" applyBorder="1" applyAlignment="1">
      <alignment vertical="center" wrapText="1"/>
    </xf>
    <xf numFmtId="0" fontId="15" fillId="4" borderId="5" xfId="0" applyFont="1" applyFill="1" applyBorder="1" applyAlignment="1">
      <alignment horizontal="left" vertical="center" wrapText="1"/>
    </xf>
    <xf numFmtId="0" fontId="18" fillId="0" borderId="6" xfId="0" applyFont="1" applyBorder="1" applyAlignment="1">
      <alignment horizontal="left" vertical="center" wrapText="1"/>
    </xf>
    <xf numFmtId="0" fontId="15" fillId="10" borderId="5" xfId="0" applyFont="1" applyFill="1" applyBorder="1" applyAlignment="1">
      <alignment vertical="center" wrapText="1"/>
    </xf>
    <xf numFmtId="0" fontId="0" fillId="11" borderId="6" xfId="0" applyFill="1" applyBorder="1" applyAlignment="1">
      <alignment vertical="center" wrapText="1"/>
    </xf>
    <xf numFmtId="0" fontId="15" fillId="3" borderId="5" xfId="0" applyFont="1" applyFill="1" applyBorder="1" applyAlignment="1">
      <alignment horizontal="left" vertical="center" wrapText="1"/>
    </xf>
    <xf numFmtId="0" fontId="0" fillId="0" borderId="6" xfId="0" applyBorder="1" applyAlignment="1">
      <alignment horizontal="left" vertical="center" wrapText="1"/>
    </xf>
    <xf numFmtId="0" fontId="15" fillId="3" borderId="5" xfId="0" applyFont="1" applyFill="1" applyBorder="1" applyAlignment="1">
      <alignment vertical="center" wrapText="1"/>
    </xf>
    <xf numFmtId="0" fontId="14" fillId="0" borderId="11" xfId="0" applyFont="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13" fillId="0" borderId="5" xfId="0" applyFont="1" applyBorder="1" applyAlignment="1">
      <alignment wrapText="1"/>
    </xf>
    <xf numFmtId="0" fontId="0" fillId="0" borderId="7" xfId="0" applyBorder="1"/>
    <xf numFmtId="0" fontId="13" fillId="0" borderId="5" xfId="0" applyFont="1" applyBorder="1" applyAlignment="1">
      <alignment horizontal="left" vertical="center" wrapText="1"/>
    </xf>
    <xf numFmtId="0" fontId="0" fillId="0" borderId="7" xfId="0" applyBorder="1" applyAlignment="1">
      <alignment vertical="center"/>
    </xf>
    <xf numFmtId="0" fontId="15" fillId="3" borderId="8" xfId="0" applyFont="1" applyFill="1" applyBorder="1" applyAlignment="1">
      <alignment vertical="center" wrapText="1"/>
    </xf>
    <xf numFmtId="0" fontId="18" fillId="0" borderId="17" xfId="0" applyFont="1" applyBorder="1" applyAlignment="1">
      <alignment vertical="center" wrapText="1"/>
    </xf>
    <xf numFmtId="0" fontId="15" fillId="3" borderId="18" xfId="0" applyFont="1" applyFill="1" applyBorder="1" applyAlignment="1">
      <alignment vertical="center" wrapText="1"/>
    </xf>
    <xf numFmtId="0" fontId="18" fillId="0" borderId="0" xfId="0" applyFont="1" applyAlignment="1">
      <alignment vertical="center" wrapText="1"/>
    </xf>
    <xf numFmtId="0" fontId="25" fillId="0" borderId="12"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15" fillId="4" borderId="20" xfId="0" applyFont="1" applyFill="1" applyBorder="1" applyAlignment="1">
      <alignment horizontal="left" vertical="center" wrapText="1"/>
    </xf>
    <xf numFmtId="0" fontId="18" fillId="0" borderId="21" xfId="0" applyFont="1" applyBorder="1" applyAlignment="1">
      <alignment horizontal="left" vertical="center" wrapText="1"/>
    </xf>
    <xf numFmtId="0" fontId="18" fillId="0" borderId="6" xfId="0" applyFont="1" applyBorder="1" applyAlignment="1">
      <alignment vertical="center" wrapText="1"/>
    </xf>
    <xf numFmtId="0" fontId="14" fillId="0" borderId="4" xfId="0" applyFont="1" applyBorder="1" applyAlignment="1">
      <alignment vertical="top"/>
    </xf>
    <xf numFmtId="0" fontId="14" fillId="0" borderId="4" xfId="0" applyFont="1" applyBorder="1" applyAlignment="1">
      <alignment horizontal="left" vertical="top" wrapText="1"/>
    </xf>
    <xf numFmtId="0" fontId="15" fillId="3" borderId="20" xfId="0" applyFont="1" applyFill="1" applyBorder="1" applyAlignment="1">
      <alignment horizontal="left" vertical="center" wrapText="1"/>
    </xf>
    <xf numFmtId="0" fontId="14" fillId="0" borderId="4" xfId="0" applyFont="1" applyBorder="1" applyAlignment="1">
      <alignment vertical="top" wrapText="1"/>
    </xf>
    <xf numFmtId="0" fontId="16" fillId="3" borderId="5" xfId="0" applyFont="1" applyFill="1" applyBorder="1" applyAlignment="1">
      <alignment vertical="center" wrapText="1"/>
    </xf>
    <xf numFmtId="0" fontId="15" fillId="3" borderId="20" xfId="0" applyFont="1" applyFill="1" applyBorder="1" applyAlignment="1">
      <alignment vertical="center" wrapText="1"/>
    </xf>
    <xf numFmtId="0" fontId="18" fillId="0" borderId="21" xfId="0" applyFont="1" applyBorder="1" applyAlignment="1">
      <alignment vertical="center" wrapText="1"/>
    </xf>
    <xf numFmtId="0" fontId="14" fillId="0" borderId="4" xfId="0" applyFont="1" applyBorder="1" applyAlignment="1">
      <alignment horizontal="left" vertical="top"/>
    </xf>
    <xf numFmtId="0" fontId="15" fillId="4" borderId="5" xfId="0" applyFont="1" applyFill="1" applyBorder="1" applyAlignment="1">
      <alignment horizontal="center" vertical="center" wrapText="1"/>
    </xf>
    <xf numFmtId="0" fontId="0" fillId="0" borderId="6" xfId="0" applyBorder="1" applyAlignment="1">
      <alignment horizontal="center" vertical="center" wrapText="1"/>
    </xf>
    <xf numFmtId="0" fontId="18" fillId="0" borderId="6" xfId="0" applyFont="1" applyBorder="1" applyAlignment="1">
      <alignment wrapText="1"/>
    </xf>
    <xf numFmtId="0" fontId="0" fillId="0" borderId="7" xfId="0" applyBorder="1" applyAlignment="1">
      <alignment vertical="center" wrapText="1"/>
    </xf>
    <xf numFmtId="0" fontId="18" fillId="0" borderId="7" xfId="0" applyFont="1" applyBorder="1" applyAlignment="1">
      <alignment horizontal="left" vertical="center" wrapText="1"/>
    </xf>
    <xf numFmtId="0" fontId="0" fillId="11" borderId="7" xfId="0" applyFill="1" applyBorder="1" applyAlignment="1">
      <alignment vertical="center" wrapText="1"/>
    </xf>
    <xf numFmtId="0" fontId="0" fillId="0" borderId="7" xfId="0" applyBorder="1" applyAlignment="1">
      <alignment horizontal="left" vertical="center" wrapText="1"/>
    </xf>
    <xf numFmtId="0" fontId="0" fillId="0" borderId="6" xfId="0" applyBorder="1"/>
    <xf numFmtId="0" fontId="0" fillId="0" borderId="6" xfId="0" applyBorder="1" applyAlignment="1">
      <alignment vertical="center"/>
    </xf>
    <xf numFmtId="0" fontId="18" fillId="0" borderId="9" xfId="0" applyFont="1" applyBorder="1" applyAlignment="1">
      <alignment vertical="center" wrapText="1"/>
    </xf>
    <xf numFmtId="0" fontId="18" fillId="0" borderId="19" xfId="0" applyFont="1" applyBorder="1" applyAlignment="1">
      <alignment vertical="center" wrapText="1"/>
    </xf>
    <xf numFmtId="0" fontId="18" fillId="0" borderId="22" xfId="0" applyFont="1" applyBorder="1" applyAlignment="1">
      <alignment horizontal="left" vertical="center" wrapText="1"/>
    </xf>
    <xf numFmtId="0" fontId="18" fillId="0" borderId="7" xfId="0" applyFont="1" applyBorder="1" applyAlignment="1">
      <alignment vertical="center" wrapText="1"/>
    </xf>
    <xf numFmtId="0" fontId="18" fillId="0" borderId="22" xfId="0" applyFont="1" applyBorder="1" applyAlignment="1">
      <alignment vertical="center" wrapText="1"/>
    </xf>
    <xf numFmtId="0" fontId="0" fillId="0" borderId="7" xfId="0" applyBorder="1" applyAlignment="1">
      <alignment horizontal="center" vertical="center" wrapText="1"/>
    </xf>
    <xf numFmtId="0" fontId="18" fillId="0" borderId="7" xfId="0" applyFont="1" applyBorder="1" applyAlignment="1">
      <alignment wrapText="1"/>
    </xf>
    <xf numFmtId="0" fontId="5" fillId="6" borderId="3" xfId="0" applyFont="1" applyFill="1" applyBorder="1" applyAlignment="1">
      <alignment horizontal="center"/>
    </xf>
    <xf numFmtId="0" fontId="6" fillId="0" borderId="2" xfId="0" applyFont="1" applyBorder="1"/>
    <xf numFmtId="0" fontId="5" fillId="6" borderId="0" xfId="0" applyFont="1" applyFill="1" applyAlignment="1">
      <alignment horizontal="center"/>
    </xf>
    <xf numFmtId="0" fontId="0" fillId="0" borderId="0" xfId="0"/>
  </cellXfs>
  <cellStyles count="1">
    <cellStyle name="Normal" xfId="0" builtinId="0"/>
  </cellStyles>
  <dxfs count="44">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
      <font>
        <color rgb="FF20124D"/>
      </font>
      <fill>
        <patternFill patternType="none"/>
      </fill>
    </dxf>
    <dxf>
      <font>
        <b/>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470A-E8DB-47A5-A752-BE6837CDE12C}">
  <sheetPr>
    <tabColor rgb="FFFFFF00"/>
    <outlinePr summaryBelow="0" summaryRight="0"/>
  </sheetPr>
  <dimension ref="A1:I186"/>
  <sheetViews>
    <sheetView workbookViewId="0">
      <pane ySplit="2" topLeftCell="A3" activePane="bottomLeft" state="frozen"/>
      <selection pane="bottomLeft" activeCell="F3" sqref="F3"/>
    </sheetView>
  </sheetViews>
  <sheetFormatPr baseColWidth="10" defaultColWidth="12.6328125" defaultRowHeight="15.75" customHeight="1" outlineLevelRow="1"/>
  <cols>
    <col min="1" max="1" width="1.6328125" customWidth="1"/>
    <col min="2" max="2" width="4.08984375" customWidth="1"/>
    <col min="3" max="3" width="36.81640625" customWidth="1"/>
    <col min="4" max="4" width="32.54296875" customWidth="1"/>
    <col min="5" max="5" width="79.90625" customWidth="1"/>
    <col min="6" max="6" width="12.7265625" style="77" customWidth="1"/>
    <col min="7" max="7" width="14.36328125" style="87" customWidth="1"/>
    <col min="8" max="8" width="1.6328125" customWidth="1"/>
  </cols>
  <sheetData>
    <row r="1" spans="1:9" ht="15.75" customHeight="1">
      <c r="A1" s="2"/>
      <c r="B1" s="2"/>
      <c r="C1" s="3"/>
      <c r="D1" s="3"/>
      <c r="E1" s="3"/>
      <c r="F1" s="76" t="s">
        <v>177</v>
      </c>
      <c r="G1" s="82" t="s">
        <v>178</v>
      </c>
      <c r="H1" s="2"/>
      <c r="I1" s="2"/>
    </row>
    <row r="2" spans="1:9" ht="15.75" customHeight="1">
      <c r="A2" s="5"/>
      <c r="B2" s="15" t="s">
        <v>0</v>
      </c>
      <c r="C2" s="16" t="s">
        <v>1</v>
      </c>
      <c r="D2" s="16" t="s">
        <v>2</v>
      </c>
      <c r="E2" s="16" t="s">
        <v>3</v>
      </c>
      <c r="F2" s="79" t="s">
        <v>417</v>
      </c>
      <c r="G2" s="78" t="s">
        <v>417</v>
      </c>
      <c r="H2" s="6" t="s">
        <v>4</v>
      </c>
      <c r="I2" s="3"/>
    </row>
    <row r="3" spans="1:9" ht="46.5" customHeight="1" outlineLevel="1">
      <c r="A3" s="2"/>
      <c r="B3" s="25">
        <v>1</v>
      </c>
      <c r="C3" s="25" t="s">
        <v>132</v>
      </c>
      <c r="D3" s="90" t="s">
        <v>270</v>
      </c>
      <c r="E3" s="91"/>
      <c r="F3" s="80">
        <f>'Vendor A'!G9</f>
        <v>0</v>
      </c>
      <c r="G3" s="83">
        <f>'Vendor B'!G9</f>
        <v>0</v>
      </c>
      <c r="H3" s="2"/>
      <c r="I3" s="2"/>
    </row>
    <row r="4" spans="1:9" ht="15.75" customHeight="1" outlineLevel="1">
      <c r="A4" s="2"/>
      <c r="B4" s="59" t="s">
        <v>322</v>
      </c>
      <c r="C4" s="92" t="s">
        <v>35</v>
      </c>
      <c r="D4" s="93"/>
      <c r="E4" s="93"/>
      <c r="F4" s="80">
        <f>'Vendor A'!G10</f>
        <v>0</v>
      </c>
      <c r="G4" s="83"/>
      <c r="H4" s="2"/>
      <c r="I4" s="2"/>
    </row>
    <row r="5" spans="1:9" ht="89" customHeight="1" outlineLevel="1">
      <c r="A5" s="2"/>
      <c r="B5" s="27"/>
      <c r="C5" s="28"/>
      <c r="D5" s="29" t="s">
        <v>36</v>
      </c>
      <c r="E5" s="30" t="s">
        <v>222</v>
      </c>
      <c r="F5" s="80">
        <f>'Vendor A'!G11</f>
        <v>0</v>
      </c>
      <c r="G5" s="83"/>
      <c r="H5" s="2"/>
      <c r="I5" s="2"/>
    </row>
    <row r="6" spans="1:9" ht="113" customHeight="1" outlineLevel="1">
      <c r="A6" s="2"/>
      <c r="B6" s="27"/>
      <c r="C6" s="28"/>
      <c r="D6" s="29" t="s">
        <v>37</v>
      </c>
      <c r="E6" s="30" t="s">
        <v>223</v>
      </c>
      <c r="F6" s="80">
        <f>'Vendor A'!G12</f>
        <v>0</v>
      </c>
      <c r="G6" s="83"/>
      <c r="H6" s="2"/>
      <c r="I6" s="2"/>
    </row>
    <row r="7" spans="1:9" ht="132" customHeight="1" outlineLevel="1">
      <c r="A7" s="2"/>
      <c r="B7" s="27"/>
      <c r="C7" s="28"/>
      <c r="D7" s="31" t="s">
        <v>38</v>
      </c>
      <c r="E7" s="30" t="s">
        <v>39</v>
      </c>
      <c r="F7" s="80">
        <f>'Vendor A'!G13</f>
        <v>0</v>
      </c>
      <c r="G7" s="83"/>
      <c r="H7" s="2"/>
      <c r="I7" s="2"/>
    </row>
    <row r="8" spans="1:9" ht="126.5" customHeight="1" outlineLevel="1">
      <c r="A8" s="2"/>
      <c r="B8" s="27"/>
      <c r="C8" s="28"/>
      <c r="D8" s="31" t="s">
        <v>40</v>
      </c>
      <c r="E8" s="32" t="s">
        <v>41</v>
      </c>
      <c r="F8" s="80">
        <f>'Vendor A'!G14</f>
        <v>0</v>
      </c>
      <c r="G8" s="83"/>
      <c r="H8" s="2"/>
      <c r="I8" s="2"/>
    </row>
    <row r="9" spans="1:9" ht="13" outlineLevel="1">
      <c r="A9" s="2"/>
      <c r="B9" s="25">
        <v>2</v>
      </c>
      <c r="C9" s="25" t="s">
        <v>268</v>
      </c>
      <c r="D9" s="90" t="s">
        <v>269</v>
      </c>
      <c r="E9" s="91"/>
      <c r="F9" s="80">
        <f>'Vendor A'!G15</f>
        <v>0</v>
      </c>
      <c r="G9" s="83"/>
      <c r="H9" s="2"/>
      <c r="I9" s="2"/>
    </row>
    <row r="10" spans="1:9" ht="15.75" customHeight="1" outlineLevel="1">
      <c r="A10" s="2"/>
      <c r="B10" s="59" t="s">
        <v>323</v>
      </c>
      <c r="C10" s="58" t="s">
        <v>48</v>
      </c>
      <c r="D10" s="93"/>
      <c r="E10" s="93"/>
      <c r="F10" s="80">
        <f>'Vendor A'!G16</f>
        <v>0</v>
      </c>
      <c r="G10" s="83"/>
      <c r="H10" s="2"/>
      <c r="I10" s="2"/>
    </row>
    <row r="11" spans="1:9" ht="41" customHeight="1" outlineLevel="1">
      <c r="A11" s="2"/>
      <c r="B11" s="27"/>
      <c r="C11" s="47"/>
      <c r="D11" s="29" t="s">
        <v>282</v>
      </c>
      <c r="E11" s="48" t="s">
        <v>283</v>
      </c>
      <c r="F11" s="80">
        <f>'Vendor A'!G17</f>
        <v>0</v>
      </c>
      <c r="G11" s="83"/>
      <c r="H11" s="2"/>
      <c r="I11" s="2"/>
    </row>
    <row r="12" spans="1:9" ht="79.5" customHeight="1" outlineLevel="1">
      <c r="A12" s="2"/>
      <c r="B12" s="27"/>
      <c r="C12" s="28"/>
      <c r="D12" s="29" t="s">
        <v>42</v>
      </c>
      <c r="E12" s="33" t="s">
        <v>43</v>
      </c>
      <c r="F12" s="80">
        <f>'Vendor A'!G18</f>
        <v>0</v>
      </c>
      <c r="G12" s="83"/>
      <c r="H12" s="2"/>
      <c r="I12" s="2"/>
    </row>
    <row r="13" spans="1:9" ht="79" customHeight="1" outlineLevel="1">
      <c r="A13" s="2"/>
      <c r="B13" s="27"/>
      <c r="C13" s="28"/>
      <c r="D13" s="29" t="s">
        <v>44</v>
      </c>
      <c r="E13" s="30" t="s">
        <v>45</v>
      </c>
      <c r="F13" s="80">
        <f>'Vendor A'!G19</f>
        <v>0</v>
      </c>
      <c r="G13" s="83"/>
      <c r="H13" s="2"/>
      <c r="I13" s="2"/>
    </row>
    <row r="14" spans="1:9" ht="61" customHeight="1" outlineLevel="1">
      <c r="A14" s="2"/>
      <c r="B14" s="27"/>
      <c r="C14" s="28"/>
      <c r="D14" s="29" t="s">
        <v>46</v>
      </c>
      <c r="E14" s="33" t="s">
        <v>47</v>
      </c>
      <c r="F14" s="80">
        <f>'Vendor A'!G20</f>
        <v>0</v>
      </c>
      <c r="G14" s="83"/>
      <c r="H14" s="2"/>
      <c r="I14" s="2"/>
    </row>
    <row r="15" spans="1:9" ht="63.5" customHeight="1" outlineLevel="1">
      <c r="A15" s="2"/>
      <c r="B15" s="59" t="s">
        <v>324</v>
      </c>
      <c r="C15" s="44" t="s">
        <v>49</v>
      </c>
      <c r="D15" s="94" t="s">
        <v>66</v>
      </c>
      <c r="E15" s="95"/>
      <c r="F15" s="80">
        <f>'Vendor A'!G21</f>
        <v>0</v>
      </c>
      <c r="G15" s="83"/>
      <c r="H15" s="2"/>
      <c r="I15" s="2"/>
    </row>
    <row r="16" spans="1:9" ht="54.5" customHeight="1" outlineLevel="1">
      <c r="A16" s="2"/>
      <c r="B16" s="27"/>
      <c r="C16" s="28"/>
      <c r="D16" s="28" t="s">
        <v>50</v>
      </c>
      <c r="E16" s="30" t="s">
        <v>51</v>
      </c>
      <c r="F16" s="80">
        <f>'Vendor A'!G22</f>
        <v>0</v>
      </c>
      <c r="G16" s="83"/>
      <c r="H16" s="2"/>
      <c r="I16" s="2"/>
    </row>
    <row r="17" spans="1:9" ht="106" customHeight="1" outlineLevel="1">
      <c r="A17" s="2"/>
      <c r="B17" s="27"/>
      <c r="C17" s="28"/>
      <c r="D17" s="28" t="s">
        <v>52</v>
      </c>
      <c r="E17" s="30" t="s">
        <v>53</v>
      </c>
      <c r="F17" s="80">
        <f>'Vendor A'!G23</f>
        <v>0</v>
      </c>
      <c r="G17" s="83"/>
      <c r="H17" s="2"/>
      <c r="I17" s="2"/>
    </row>
    <row r="18" spans="1:9" ht="64.5" customHeight="1" outlineLevel="1">
      <c r="A18" s="2"/>
      <c r="B18" s="27"/>
      <c r="C18" s="28"/>
      <c r="D18" s="29" t="s">
        <v>54</v>
      </c>
      <c r="E18" s="32" t="s">
        <v>55</v>
      </c>
      <c r="F18" s="80">
        <f>'Vendor A'!G24</f>
        <v>0</v>
      </c>
      <c r="G18" s="83"/>
      <c r="H18" s="2"/>
      <c r="I18" s="2"/>
    </row>
    <row r="19" spans="1:9" ht="44" customHeight="1" outlineLevel="1">
      <c r="A19" s="2"/>
      <c r="B19" s="59" t="s">
        <v>325</v>
      </c>
      <c r="C19" s="44" t="s">
        <v>59</v>
      </c>
      <c r="D19" s="96" t="s">
        <v>69</v>
      </c>
      <c r="E19" s="89"/>
      <c r="F19" s="80">
        <f>'Vendor A'!G25</f>
        <v>0</v>
      </c>
      <c r="G19" s="83"/>
      <c r="H19" s="2"/>
      <c r="I19" s="2"/>
    </row>
    <row r="20" spans="1:9" ht="82.5" customHeight="1" outlineLevel="1">
      <c r="A20" s="2"/>
      <c r="B20" s="27"/>
      <c r="C20" s="28"/>
      <c r="D20" s="29" t="s">
        <v>60</v>
      </c>
      <c r="E20" s="30" t="s">
        <v>70</v>
      </c>
      <c r="F20" s="80">
        <f>'Vendor A'!G26</f>
        <v>0</v>
      </c>
      <c r="G20" s="83"/>
      <c r="H20" s="2"/>
      <c r="I20" s="2"/>
    </row>
    <row r="21" spans="1:9" ht="102" customHeight="1" outlineLevel="1">
      <c r="A21" s="2"/>
      <c r="B21" s="27"/>
      <c r="C21" s="28"/>
      <c r="D21" s="29" t="s">
        <v>61</v>
      </c>
      <c r="E21" s="30" t="s">
        <v>71</v>
      </c>
      <c r="F21" s="80">
        <f>'Vendor A'!G27</f>
        <v>0</v>
      </c>
      <c r="G21" s="83"/>
      <c r="H21" s="2"/>
      <c r="I21" s="2"/>
    </row>
    <row r="22" spans="1:9" ht="42.5" customHeight="1" outlineLevel="1">
      <c r="A22" s="2"/>
      <c r="B22" s="59" t="s">
        <v>326</v>
      </c>
      <c r="C22" s="44" t="s">
        <v>62</v>
      </c>
      <c r="D22" s="96" t="s">
        <v>72</v>
      </c>
      <c r="E22" s="89"/>
      <c r="F22" s="80">
        <f>'Vendor A'!G28</f>
        <v>0</v>
      </c>
      <c r="G22" s="83"/>
      <c r="H22" s="2"/>
      <c r="I22" s="2"/>
    </row>
    <row r="23" spans="1:9" ht="64.5" customHeight="1" outlineLevel="1">
      <c r="A23" s="2"/>
      <c r="B23" s="27"/>
      <c r="C23" s="28"/>
      <c r="D23" s="28" t="s">
        <v>63</v>
      </c>
      <c r="E23" s="33" t="s">
        <v>73</v>
      </c>
      <c r="F23" s="80">
        <f>'Vendor A'!G29</f>
        <v>0</v>
      </c>
      <c r="G23" s="83"/>
      <c r="H23" s="2"/>
      <c r="I23" s="2"/>
    </row>
    <row r="24" spans="1:9" ht="83" customHeight="1" outlineLevel="1">
      <c r="A24" s="2"/>
      <c r="B24" s="27"/>
      <c r="C24" s="28"/>
      <c r="D24" s="97" t="s">
        <v>64</v>
      </c>
      <c r="E24" s="100" t="s">
        <v>179</v>
      </c>
      <c r="F24" s="101"/>
      <c r="G24" s="83"/>
      <c r="H24" s="2"/>
      <c r="I24" s="2"/>
    </row>
    <row r="25" spans="1:9" ht="42.5" customHeight="1" outlineLevel="1">
      <c r="A25" s="2"/>
      <c r="B25" s="27"/>
      <c r="C25" s="34"/>
      <c r="D25" s="98"/>
      <c r="E25" s="30" t="s">
        <v>74</v>
      </c>
      <c r="F25" s="80">
        <f>'Vendor A'!G31</f>
        <v>0</v>
      </c>
      <c r="G25" s="83"/>
      <c r="H25" s="2"/>
      <c r="I25" s="2"/>
    </row>
    <row r="26" spans="1:9" ht="35" customHeight="1" outlineLevel="1">
      <c r="A26" s="2"/>
      <c r="B26" s="27"/>
      <c r="C26" s="28"/>
      <c r="D26" s="98"/>
      <c r="E26" s="30" t="s">
        <v>75</v>
      </c>
      <c r="F26" s="80">
        <f>'Vendor A'!G32</f>
        <v>0</v>
      </c>
      <c r="G26" s="83"/>
      <c r="H26" s="2"/>
      <c r="I26" s="2"/>
    </row>
    <row r="27" spans="1:9" ht="35" customHeight="1" outlineLevel="1">
      <c r="A27" s="2"/>
      <c r="B27" s="27"/>
      <c r="C27" s="28"/>
      <c r="D27" s="99"/>
      <c r="E27" s="30" t="s">
        <v>76</v>
      </c>
      <c r="F27" s="80">
        <f>'Vendor A'!G33</f>
        <v>0</v>
      </c>
      <c r="G27" s="83"/>
      <c r="H27" s="2"/>
      <c r="I27" s="2"/>
    </row>
    <row r="28" spans="1:9" ht="15.75" customHeight="1" outlineLevel="1">
      <c r="A28" s="2"/>
      <c r="B28" s="27"/>
      <c r="C28" s="28"/>
      <c r="D28" s="97" t="s">
        <v>65</v>
      </c>
      <c r="E28" s="102" t="s">
        <v>77</v>
      </c>
      <c r="F28" s="103"/>
      <c r="G28" s="83"/>
      <c r="H28" s="2"/>
      <c r="I28" s="2"/>
    </row>
    <row r="29" spans="1:9" ht="48.5" customHeight="1" outlineLevel="1">
      <c r="A29" s="2"/>
      <c r="B29" s="27"/>
      <c r="C29" s="28"/>
      <c r="D29" s="98"/>
      <c r="E29" s="30" t="s">
        <v>78</v>
      </c>
      <c r="F29" s="80">
        <f>'Vendor A'!G35</f>
        <v>0</v>
      </c>
      <c r="G29" s="83"/>
      <c r="H29" s="2"/>
      <c r="I29" s="2"/>
    </row>
    <row r="30" spans="1:9" ht="88.5" customHeight="1" outlineLevel="1">
      <c r="A30" s="2"/>
      <c r="B30" s="27"/>
      <c r="C30" s="28"/>
      <c r="D30" s="99"/>
      <c r="E30" s="30" t="s">
        <v>183</v>
      </c>
      <c r="F30" s="80">
        <f>'Vendor A'!G36</f>
        <v>0</v>
      </c>
      <c r="G30" s="83"/>
      <c r="H30" s="2"/>
      <c r="I30" s="2"/>
    </row>
    <row r="31" spans="1:9" ht="34" customHeight="1">
      <c r="A31" s="2"/>
      <c r="B31" s="25">
        <v>3</v>
      </c>
      <c r="C31" s="45" t="s">
        <v>370</v>
      </c>
      <c r="D31" s="88"/>
      <c r="E31" s="89"/>
      <c r="F31" s="80">
        <f>'Vendor A'!G37</f>
        <v>0</v>
      </c>
      <c r="G31" s="83"/>
      <c r="H31" s="2"/>
      <c r="I31" s="2"/>
    </row>
    <row r="32" spans="1:9" ht="35" customHeight="1" outlineLevel="1">
      <c r="A32" s="2"/>
      <c r="B32" s="63" t="s">
        <v>327</v>
      </c>
      <c r="C32" s="64" t="s">
        <v>371</v>
      </c>
      <c r="D32" s="104" t="s">
        <v>372</v>
      </c>
      <c r="E32" s="105"/>
      <c r="F32" s="80">
        <f>'Vendor A'!G38</f>
        <v>0</v>
      </c>
      <c r="G32" s="84"/>
      <c r="H32" s="67"/>
      <c r="I32" s="2"/>
    </row>
    <row r="33" spans="1:9" ht="35" customHeight="1" outlineLevel="1">
      <c r="A33" s="2"/>
      <c r="B33" s="66"/>
      <c r="C33" s="66"/>
      <c r="D33" s="66" t="s">
        <v>376</v>
      </c>
      <c r="E33" s="60" t="s">
        <v>373</v>
      </c>
      <c r="F33" s="80">
        <f>'Vendor A'!G39</f>
        <v>0</v>
      </c>
      <c r="G33" s="84"/>
      <c r="H33" s="62"/>
      <c r="I33" s="2"/>
    </row>
    <row r="34" spans="1:9" ht="49.5" customHeight="1" outlineLevel="1">
      <c r="A34" s="2"/>
      <c r="B34" s="66"/>
      <c r="C34" s="66"/>
      <c r="D34" s="66" t="s">
        <v>377</v>
      </c>
      <c r="E34" s="60" t="s">
        <v>374</v>
      </c>
      <c r="F34" s="80">
        <f>'Vendor A'!G40</f>
        <v>0</v>
      </c>
      <c r="G34" s="84"/>
      <c r="H34" s="62"/>
      <c r="I34" s="2"/>
    </row>
    <row r="35" spans="1:9" ht="35" customHeight="1" outlineLevel="1">
      <c r="A35" s="2"/>
      <c r="B35" s="66"/>
      <c r="C35" s="66"/>
      <c r="D35" s="66" t="s">
        <v>378</v>
      </c>
      <c r="E35" s="60" t="s">
        <v>375</v>
      </c>
      <c r="F35" s="80">
        <f>'Vendor A'!G41</f>
        <v>0</v>
      </c>
      <c r="G35" s="84"/>
      <c r="H35" s="62"/>
      <c r="I35" s="2"/>
    </row>
    <row r="36" spans="1:9" ht="35" customHeight="1" outlineLevel="1">
      <c r="A36" s="2"/>
      <c r="B36" s="63" t="s">
        <v>328</v>
      </c>
      <c r="C36" s="64" t="s">
        <v>379</v>
      </c>
      <c r="D36" s="106" t="s">
        <v>380</v>
      </c>
      <c r="E36" s="107"/>
      <c r="F36" s="80">
        <f>'Vendor A'!G42</f>
        <v>0</v>
      </c>
      <c r="G36" s="85"/>
      <c r="H36" s="81"/>
      <c r="I36" s="2"/>
    </row>
    <row r="37" spans="1:9" ht="35" customHeight="1" outlineLevel="1">
      <c r="A37" s="2"/>
      <c r="B37" s="66"/>
      <c r="C37" s="66"/>
      <c r="D37" s="108" t="s">
        <v>383</v>
      </c>
      <c r="E37" s="60" t="s">
        <v>382</v>
      </c>
      <c r="F37" s="80">
        <f>'Vendor A'!G43</f>
        <v>0</v>
      </c>
      <c r="G37" s="85"/>
      <c r="H37" s="62"/>
      <c r="I37" s="2"/>
    </row>
    <row r="38" spans="1:9" ht="35" customHeight="1" outlineLevel="1">
      <c r="A38" s="2"/>
      <c r="B38" s="66"/>
      <c r="C38" s="66"/>
      <c r="D38" s="109"/>
      <c r="E38" s="60" t="s">
        <v>381</v>
      </c>
      <c r="F38" s="80">
        <f>'Vendor A'!G44</f>
        <v>0</v>
      </c>
      <c r="G38" s="84"/>
      <c r="H38" s="62"/>
      <c r="I38" s="2"/>
    </row>
    <row r="39" spans="1:9" ht="35" customHeight="1" outlineLevel="1">
      <c r="A39" s="2"/>
      <c r="B39" s="66"/>
      <c r="C39" s="66"/>
      <c r="D39" s="110"/>
      <c r="E39" s="69" t="s">
        <v>384</v>
      </c>
      <c r="F39" s="80">
        <f>'Vendor A'!G45</f>
        <v>0</v>
      </c>
      <c r="G39" s="84"/>
      <c r="H39" s="62"/>
      <c r="I39" s="2"/>
    </row>
    <row r="40" spans="1:9" ht="35" customHeight="1" outlineLevel="1">
      <c r="A40" s="2"/>
      <c r="B40" s="66"/>
      <c r="C40" s="66"/>
      <c r="D40" s="108" t="s">
        <v>388</v>
      </c>
      <c r="E40" s="69" t="s">
        <v>385</v>
      </c>
      <c r="F40" s="80">
        <f>'Vendor A'!G46</f>
        <v>0</v>
      </c>
      <c r="G40" s="86"/>
      <c r="H40" s="62"/>
      <c r="I40" s="2"/>
    </row>
    <row r="41" spans="1:9" ht="37.5" customHeight="1" outlineLevel="1">
      <c r="A41" s="2"/>
      <c r="B41" s="66"/>
      <c r="C41" s="66"/>
      <c r="D41" s="109"/>
      <c r="E41" s="70" t="s">
        <v>386</v>
      </c>
      <c r="F41" s="80">
        <f>'Vendor A'!G47</f>
        <v>0</v>
      </c>
      <c r="G41" s="84"/>
      <c r="H41" s="62"/>
      <c r="I41" s="2"/>
    </row>
    <row r="42" spans="1:9" ht="35" customHeight="1" outlineLevel="1">
      <c r="A42" s="2"/>
      <c r="B42" s="66"/>
      <c r="C42" s="66"/>
      <c r="D42" s="110"/>
      <c r="E42" s="70" t="s">
        <v>387</v>
      </c>
      <c r="F42" s="80">
        <f>'Vendor A'!G48</f>
        <v>0</v>
      </c>
      <c r="G42" s="84"/>
      <c r="H42" s="62"/>
      <c r="I42" s="2"/>
    </row>
    <row r="43" spans="1:9" ht="35" customHeight="1" outlineLevel="1">
      <c r="A43" s="2"/>
      <c r="B43" s="63" t="s">
        <v>389</v>
      </c>
      <c r="C43" s="64" t="s">
        <v>390</v>
      </c>
      <c r="D43" s="106" t="s">
        <v>391</v>
      </c>
      <c r="E43" s="107"/>
      <c r="F43" s="80">
        <f>'Vendor A'!G49</f>
        <v>0</v>
      </c>
      <c r="G43" s="85"/>
      <c r="H43" s="81"/>
      <c r="I43" s="2"/>
    </row>
    <row r="44" spans="1:9" ht="35" customHeight="1" outlineLevel="1">
      <c r="A44" s="2"/>
      <c r="B44" s="66"/>
      <c r="C44" s="66"/>
      <c r="D44" s="66" t="s">
        <v>396</v>
      </c>
      <c r="E44" s="60" t="s">
        <v>392</v>
      </c>
      <c r="F44" s="80">
        <f>'Vendor A'!G50</f>
        <v>0</v>
      </c>
      <c r="G44" s="85"/>
      <c r="H44" s="68"/>
      <c r="I44" s="2"/>
    </row>
    <row r="45" spans="1:9" ht="35" customHeight="1" outlineLevel="1">
      <c r="A45" s="2"/>
      <c r="B45" s="66"/>
      <c r="C45" s="66"/>
      <c r="D45" s="66" t="s">
        <v>397</v>
      </c>
      <c r="E45" s="71" t="s">
        <v>393</v>
      </c>
      <c r="F45" s="80">
        <f>'Vendor A'!G51</f>
        <v>0</v>
      </c>
      <c r="G45" s="85"/>
      <c r="H45" s="68"/>
      <c r="I45" s="2"/>
    </row>
    <row r="46" spans="1:9" ht="35" customHeight="1" outlineLevel="1">
      <c r="A46" s="2"/>
      <c r="B46" s="66"/>
      <c r="C46" s="66"/>
      <c r="D46" s="66" t="s">
        <v>398</v>
      </c>
      <c r="E46" s="71" t="s">
        <v>394</v>
      </c>
      <c r="F46" s="80">
        <f>'Vendor A'!G52</f>
        <v>0</v>
      </c>
      <c r="G46" s="85"/>
      <c r="H46" s="68"/>
      <c r="I46" s="2"/>
    </row>
    <row r="47" spans="1:9" ht="35" customHeight="1" outlineLevel="1">
      <c r="A47" s="2"/>
      <c r="B47" s="66"/>
      <c r="C47" s="66"/>
      <c r="D47" s="66" t="s">
        <v>399</v>
      </c>
      <c r="E47" s="71" t="s">
        <v>395</v>
      </c>
      <c r="F47" s="80">
        <f>'Vendor A'!G53</f>
        <v>0</v>
      </c>
      <c r="G47" s="85"/>
      <c r="H47" s="68"/>
      <c r="I47" s="2"/>
    </row>
    <row r="48" spans="1:9" ht="34" customHeight="1">
      <c r="A48" s="2"/>
      <c r="B48" s="25">
        <v>4</v>
      </c>
      <c r="C48" s="45" t="s">
        <v>321</v>
      </c>
      <c r="D48" s="111" t="s">
        <v>103</v>
      </c>
      <c r="E48" s="112"/>
      <c r="F48" s="80">
        <f>'Vendor A'!G54</f>
        <v>0</v>
      </c>
      <c r="G48" s="83"/>
      <c r="H48" s="2"/>
      <c r="I48" s="2"/>
    </row>
    <row r="49" spans="1:9" ht="64" customHeight="1" outlineLevel="1">
      <c r="A49" s="2"/>
      <c r="B49" s="59" t="s">
        <v>329</v>
      </c>
      <c r="C49" s="44" t="s">
        <v>79</v>
      </c>
      <c r="D49" s="96" t="s">
        <v>409</v>
      </c>
      <c r="E49" s="113"/>
      <c r="F49" s="80">
        <f>'Vendor A'!G55</f>
        <v>0</v>
      </c>
      <c r="G49" s="83"/>
      <c r="H49" s="2"/>
      <c r="I49" s="2"/>
    </row>
    <row r="50" spans="1:9" ht="91" customHeight="1" outlineLevel="1">
      <c r="A50" s="2"/>
      <c r="B50" s="27"/>
      <c r="C50" s="35"/>
      <c r="D50" s="35" t="s">
        <v>80</v>
      </c>
      <c r="E50" s="33" t="s">
        <v>81</v>
      </c>
      <c r="F50" s="80">
        <f>'Vendor A'!G56</f>
        <v>0</v>
      </c>
      <c r="G50" s="83"/>
      <c r="H50" s="2"/>
      <c r="I50" s="2"/>
    </row>
    <row r="51" spans="1:9" ht="132.5" customHeight="1" outlineLevel="1">
      <c r="A51" s="2"/>
      <c r="B51" s="27"/>
      <c r="C51" s="35"/>
      <c r="D51" s="35" t="s">
        <v>82</v>
      </c>
      <c r="E51" s="33" t="s">
        <v>83</v>
      </c>
      <c r="F51" s="80">
        <f>'Vendor A'!G57</f>
        <v>0</v>
      </c>
      <c r="G51" s="83"/>
      <c r="H51" s="2"/>
      <c r="I51" s="2"/>
    </row>
    <row r="52" spans="1:9" ht="100.5" customHeight="1" outlineLevel="1">
      <c r="A52" s="2"/>
      <c r="B52" s="27"/>
      <c r="C52" s="35"/>
      <c r="D52" s="35" t="s">
        <v>84</v>
      </c>
      <c r="E52" s="33" t="s">
        <v>224</v>
      </c>
      <c r="F52" s="80">
        <f>'Vendor A'!G58</f>
        <v>0</v>
      </c>
      <c r="G52" s="83"/>
      <c r="H52" s="2"/>
      <c r="I52" s="2"/>
    </row>
    <row r="53" spans="1:9" ht="84" customHeight="1" outlineLevel="1">
      <c r="A53" s="2"/>
      <c r="B53" s="27"/>
      <c r="C53" s="35"/>
      <c r="D53" s="37" t="s">
        <v>85</v>
      </c>
      <c r="E53" s="33" t="s">
        <v>225</v>
      </c>
      <c r="F53" s="80">
        <f>'Vendor A'!G59</f>
        <v>0</v>
      </c>
      <c r="G53" s="83"/>
      <c r="H53" s="2"/>
      <c r="I53" s="2"/>
    </row>
    <row r="54" spans="1:9" ht="71.5" customHeight="1" outlineLevel="1">
      <c r="A54" s="2"/>
      <c r="B54" s="59" t="s">
        <v>330</v>
      </c>
      <c r="C54" s="44" t="s">
        <v>86</v>
      </c>
      <c r="D54" s="96" t="s">
        <v>87</v>
      </c>
      <c r="E54" s="113"/>
      <c r="F54" s="80">
        <f>'Vendor A'!G60</f>
        <v>0</v>
      </c>
      <c r="G54" s="83"/>
      <c r="H54" s="2"/>
      <c r="I54" s="2"/>
    </row>
    <row r="55" spans="1:9" ht="79" customHeight="1" outlineLevel="1">
      <c r="A55" s="2"/>
      <c r="B55" s="27"/>
      <c r="C55" s="35"/>
      <c r="D55" s="37" t="s">
        <v>184</v>
      </c>
      <c r="E55" s="33" t="s">
        <v>226</v>
      </c>
      <c r="F55" s="80">
        <f>'Vendor A'!G61</f>
        <v>0</v>
      </c>
      <c r="G55" s="83"/>
      <c r="H55" s="2"/>
      <c r="I55" s="2"/>
    </row>
    <row r="56" spans="1:9" ht="111" customHeight="1" outlineLevel="1">
      <c r="A56" s="2"/>
      <c r="B56" s="27"/>
      <c r="C56" s="35"/>
      <c r="D56" s="37" t="s">
        <v>185</v>
      </c>
      <c r="E56" s="33" t="s">
        <v>227</v>
      </c>
      <c r="F56" s="80">
        <f>'Vendor A'!G62</f>
        <v>0</v>
      </c>
      <c r="G56" s="83"/>
      <c r="H56" s="2"/>
      <c r="I56" s="2"/>
    </row>
    <row r="57" spans="1:9" ht="81.5" customHeight="1" outlineLevel="1">
      <c r="A57" s="2"/>
      <c r="B57" s="27"/>
      <c r="C57" s="35"/>
      <c r="D57" s="37" t="s">
        <v>186</v>
      </c>
      <c r="E57" s="33" t="s">
        <v>408</v>
      </c>
      <c r="F57" s="80">
        <f>'Vendor A'!G63</f>
        <v>0</v>
      </c>
      <c r="G57" s="83"/>
      <c r="H57" s="2"/>
      <c r="I57" s="2"/>
    </row>
    <row r="58" spans="1:9" ht="59.5" customHeight="1" outlineLevel="1">
      <c r="A58" s="2"/>
      <c r="B58" s="59" t="s">
        <v>331</v>
      </c>
      <c r="C58" s="44" t="s">
        <v>88</v>
      </c>
      <c r="D58" s="96" t="s">
        <v>89</v>
      </c>
      <c r="E58" s="113"/>
      <c r="F58" s="80">
        <f>'Vendor A'!G64</f>
        <v>0</v>
      </c>
      <c r="G58" s="83"/>
      <c r="H58" s="2"/>
      <c r="I58" s="2"/>
    </row>
    <row r="59" spans="1:9" ht="79.5" customHeight="1" outlineLevel="1">
      <c r="A59" s="2"/>
      <c r="B59" s="27"/>
      <c r="C59" s="35"/>
      <c r="D59" s="35" t="s">
        <v>187</v>
      </c>
      <c r="E59" s="33" t="s">
        <v>228</v>
      </c>
      <c r="F59" s="80">
        <f>'Vendor A'!G65</f>
        <v>0</v>
      </c>
      <c r="G59" s="83"/>
      <c r="H59" s="2"/>
      <c r="I59" s="2"/>
    </row>
    <row r="60" spans="1:9" ht="120" customHeight="1" outlineLevel="1">
      <c r="A60" s="2"/>
      <c r="B60" s="27"/>
      <c r="C60" s="35"/>
      <c r="D60" s="35" t="s">
        <v>188</v>
      </c>
      <c r="E60" s="33" t="s">
        <v>229</v>
      </c>
      <c r="F60" s="80">
        <f>'Vendor A'!G66</f>
        <v>0</v>
      </c>
      <c r="G60" s="83"/>
      <c r="H60" s="2"/>
      <c r="I60" s="2"/>
    </row>
    <row r="61" spans="1:9" ht="34.5" customHeight="1" outlineLevel="1">
      <c r="A61" s="2"/>
      <c r="B61" s="27"/>
      <c r="C61" s="35"/>
      <c r="D61" s="35" t="s">
        <v>368</v>
      </c>
      <c r="E61" s="33" t="s">
        <v>369</v>
      </c>
      <c r="F61" s="80">
        <f>'Vendor A'!G67</f>
        <v>0</v>
      </c>
      <c r="G61" s="83"/>
      <c r="H61" s="2"/>
      <c r="I61" s="2"/>
    </row>
    <row r="62" spans="1:9" ht="56" customHeight="1" outlineLevel="1">
      <c r="A62" s="2"/>
      <c r="B62" s="27"/>
      <c r="C62" s="35"/>
      <c r="D62" s="35" t="s">
        <v>189</v>
      </c>
      <c r="E62" s="33" t="s">
        <v>230</v>
      </c>
      <c r="F62" s="80">
        <f>'Vendor A'!G68</f>
        <v>0</v>
      </c>
      <c r="G62" s="83"/>
      <c r="H62" s="2"/>
      <c r="I62" s="2"/>
    </row>
    <row r="63" spans="1:9" ht="80" customHeight="1" outlineLevel="1">
      <c r="A63" s="2"/>
      <c r="B63" s="27"/>
      <c r="C63" s="35"/>
      <c r="D63" s="35" t="s">
        <v>190</v>
      </c>
      <c r="E63" s="33" t="s">
        <v>231</v>
      </c>
      <c r="F63" s="80">
        <f>'Vendor A'!G69</f>
        <v>0</v>
      </c>
      <c r="G63" s="83"/>
      <c r="H63" s="2"/>
      <c r="I63" s="2"/>
    </row>
    <row r="64" spans="1:9" ht="23" customHeight="1" outlineLevel="1">
      <c r="A64" s="2"/>
      <c r="B64" s="59" t="s">
        <v>332</v>
      </c>
      <c r="C64" s="44" t="s">
        <v>90</v>
      </c>
      <c r="D64" s="94" t="s">
        <v>91</v>
      </c>
      <c r="E64" s="91"/>
      <c r="F64" s="80">
        <f>'Vendor A'!G70</f>
        <v>0</v>
      </c>
      <c r="G64" s="83"/>
      <c r="H64" s="2"/>
      <c r="I64" s="2"/>
    </row>
    <row r="65" spans="1:9" ht="75" customHeight="1" outlineLevel="1">
      <c r="A65" s="2"/>
      <c r="B65" s="27"/>
      <c r="C65" s="35"/>
      <c r="D65" s="35" t="s">
        <v>191</v>
      </c>
      <c r="E65" s="33" t="s">
        <v>272</v>
      </c>
      <c r="F65" s="80">
        <f>'Vendor A'!G71</f>
        <v>0</v>
      </c>
      <c r="G65" s="83"/>
      <c r="H65" s="2"/>
      <c r="I65" s="2"/>
    </row>
    <row r="66" spans="1:9" ht="31" customHeight="1" outlineLevel="1">
      <c r="A66" s="2"/>
      <c r="B66" s="27"/>
      <c r="C66" s="35"/>
      <c r="D66" s="35" t="s">
        <v>271</v>
      </c>
      <c r="E66" s="33" t="s">
        <v>273</v>
      </c>
      <c r="F66" s="80">
        <f>'Vendor A'!G72</f>
        <v>0</v>
      </c>
      <c r="G66" s="83"/>
      <c r="H66" s="2"/>
      <c r="I66" s="2"/>
    </row>
    <row r="67" spans="1:9" ht="58.5" customHeight="1" outlineLevel="1">
      <c r="A67" s="2"/>
      <c r="B67" s="27"/>
      <c r="C67" s="35"/>
      <c r="D67" s="35" t="s">
        <v>274</v>
      </c>
      <c r="E67" s="33" t="s">
        <v>275</v>
      </c>
      <c r="F67" s="80">
        <f>'Vendor A'!G73</f>
        <v>0</v>
      </c>
      <c r="G67" s="83"/>
      <c r="H67" s="2"/>
      <c r="I67" s="2"/>
    </row>
    <row r="68" spans="1:9" ht="89" customHeight="1" outlineLevel="1">
      <c r="A68" s="2"/>
      <c r="B68" s="27"/>
      <c r="C68" s="35"/>
      <c r="D68" s="35" t="s">
        <v>192</v>
      </c>
      <c r="E68" s="33" t="s">
        <v>232</v>
      </c>
      <c r="F68" s="80">
        <f>'Vendor A'!G74</f>
        <v>0</v>
      </c>
      <c r="G68" s="83"/>
      <c r="H68" s="2"/>
      <c r="I68" s="2"/>
    </row>
    <row r="69" spans="1:9" ht="60.5" customHeight="1" outlineLevel="1">
      <c r="A69" s="2"/>
      <c r="B69" s="59" t="s">
        <v>333</v>
      </c>
      <c r="C69" s="44" t="s">
        <v>92</v>
      </c>
      <c r="D69" s="96" t="s">
        <v>93</v>
      </c>
      <c r="E69" s="113"/>
      <c r="F69" s="80">
        <f>'Vendor A'!G75</f>
        <v>0</v>
      </c>
      <c r="G69" s="83"/>
      <c r="H69" s="2"/>
      <c r="I69" s="2"/>
    </row>
    <row r="70" spans="1:9" ht="54.5" customHeight="1" outlineLevel="1">
      <c r="A70" s="2"/>
      <c r="B70" s="27"/>
      <c r="C70" s="35"/>
      <c r="D70" s="37" t="s">
        <v>233</v>
      </c>
      <c r="E70" s="33" t="s">
        <v>234</v>
      </c>
      <c r="F70" s="80">
        <f>'Vendor A'!G76</f>
        <v>0</v>
      </c>
      <c r="G70" s="83"/>
      <c r="H70" s="2"/>
      <c r="I70" s="2"/>
    </row>
    <row r="71" spans="1:9" ht="96.5" customHeight="1" outlineLevel="1">
      <c r="A71" s="2"/>
      <c r="B71" s="27"/>
      <c r="C71" s="35"/>
      <c r="D71" s="37" t="s">
        <v>235</v>
      </c>
      <c r="E71" s="33" t="s">
        <v>318</v>
      </c>
      <c r="F71" s="80">
        <f>'Vendor A'!G77</f>
        <v>0</v>
      </c>
      <c r="G71" s="83"/>
      <c r="H71" s="2"/>
      <c r="I71" s="2"/>
    </row>
    <row r="72" spans="1:9" ht="67.5" customHeight="1" outlineLevel="1">
      <c r="A72" s="2"/>
      <c r="B72" s="59" t="s">
        <v>334</v>
      </c>
      <c r="C72" s="44" t="s">
        <v>94</v>
      </c>
      <c r="D72" s="94" t="s">
        <v>95</v>
      </c>
      <c r="E72" s="91"/>
      <c r="F72" s="80">
        <f>'Vendor A'!G78</f>
        <v>0</v>
      </c>
      <c r="G72" s="83"/>
      <c r="H72" s="2"/>
      <c r="I72" s="2"/>
    </row>
    <row r="73" spans="1:9" ht="127" customHeight="1" outlineLevel="1">
      <c r="A73" s="2"/>
      <c r="B73" s="27"/>
      <c r="C73" s="35"/>
      <c r="D73" s="37" t="s">
        <v>319</v>
      </c>
      <c r="E73" s="33" t="s">
        <v>320</v>
      </c>
      <c r="F73" s="80">
        <f>'Vendor A'!G79</f>
        <v>0</v>
      </c>
      <c r="G73" s="83"/>
      <c r="H73" s="2"/>
      <c r="I73" s="2"/>
    </row>
    <row r="74" spans="1:9" ht="85.5" customHeight="1" outlineLevel="1">
      <c r="A74" s="2"/>
      <c r="B74" s="27"/>
      <c r="C74" s="35"/>
      <c r="D74" s="37" t="s">
        <v>96</v>
      </c>
      <c r="E74" s="33" t="s">
        <v>362</v>
      </c>
      <c r="F74" s="80">
        <f>'Vendor A'!G80</f>
        <v>0</v>
      </c>
      <c r="G74" s="83"/>
      <c r="H74" s="2"/>
      <c r="I74" s="2"/>
    </row>
    <row r="75" spans="1:9" ht="115" customHeight="1" outlineLevel="1">
      <c r="A75" s="2"/>
      <c r="B75" s="27"/>
      <c r="C75" s="35"/>
      <c r="D75" s="37" t="s">
        <v>97</v>
      </c>
      <c r="E75" s="33" t="s">
        <v>363</v>
      </c>
      <c r="F75" s="80">
        <f>'Vendor A'!G81</f>
        <v>0</v>
      </c>
      <c r="G75" s="83"/>
      <c r="H75" s="2"/>
      <c r="I75" s="2"/>
    </row>
    <row r="76" spans="1:9" ht="70" customHeight="1" outlineLevel="1">
      <c r="A76" s="2"/>
      <c r="B76" s="59" t="s">
        <v>335</v>
      </c>
      <c r="C76" s="44" t="s">
        <v>98</v>
      </c>
      <c r="D76" s="94" t="s">
        <v>99</v>
      </c>
      <c r="E76" s="91"/>
      <c r="F76" s="80">
        <f>'Vendor A'!G82</f>
        <v>0</v>
      </c>
      <c r="G76" s="83"/>
      <c r="H76" s="2"/>
      <c r="I76" s="2"/>
    </row>
    <row r="77" spans="1:9" ht="50" customHeight="1" outlineLevel="1">
      <c r="A77" s="2"/>
      <c r="B77" s="27"/>
      <c r="C77" s="35"/>
      <c r="D77" s="37" t="s">
        <v>193</v>
      </c>
      <c r="E77" s="33" t="s">
        <v>236</v>
      </c>
      <c r="F77" s="80">
        <f>'Vendor A'!G83</f>
        <v>0</v>
      </c>
      <c r="G77" s="83"/>
      <c r="H77" s="2"/>
      <c r="I77" s="2"/>
    </row>
    <row r="78" spans="1:9" ht="39.5" customHeight="1" outlineLevel="1">
      <c r="A78" s="2"/>
      <c r="B78" s="27"/>
      <c r="C78" s="35"/>
      <c r="D78" s="37" t="s">
        <v>194</v>
      </c>
      <c r="E78" s="33" t="s">
        <v>237</v>
      </c>
      <c r="F78" s="80">
        <f>'Vendor A'!G84</f>
        <v>0</v>
      </c>
      <c r="G78" s="83"/>
      <c r="H78" s="2"/>
      <c r="I78" s="2"/>
    </row>
    <row r="79" spans="1:9" ht="30" customHeight="1" outlineLevel="1">
      <c r="A79" s="2"/>
      <c r="B79" s="27"/>
      <c r="C79" s="35"/>
      <c r="D79" s="37" t="s">
        <v>364</v>
      </c>
      <c r="E79" s="33" t="s">
        <v>365</v>
      </c>
      <c r="F79" s="80">
        <f>'Vendor A'!G85</f>
        <v>0</v>
      </c>
      <c r="G79" s="83"/>
      <c r="H79" s="2"/>
      <c r="I79" s="2"/>
    </row>
    <row r="80" spans="1:9" ht="39.5" customHeight="1" outlineLevel="1">
      <c r="A80" s="2"/>
      <c r="B80" s="27"/>
      <c r="C80" s="35"/>
      <c r="D80" s="37" t="s">
        <v>366</v>
      </c>
      <c r="E80" s="60" t="s">
        <v>367</v>
      </c>
      <c r="F80" s="80">
        <f>'Vendor A'!G86</f>
        <v>0</v>
      </c>
      <c r="G80" s="83"/>
      <c r="H80" s="2"/>
      <c r="I80" s="2"/>
    </row>
    <row r="81" spans="1:9" ht="38" customHeight="1" outlineLevel="1">
      <c r="A81" s="2"/>
      <c r="B81" s="59" t="s">
        <v>400</v>
      </c>
      <c r="C81" s="44" t="s">
        <v>100</v>
      </c>
      <c r="D81" s="116" t="s">
        <v>101</v>
      </c>
      <c r="E81" s="112"/>
      <c r="F81" s="80">
        <f>'Vendor A'!G87</f>
        <v>0</v>
      </c>
      <c r="G81" s="83"/>
      <c r="H81" s="2"/>
      <c r="I81" s="2"/>
    </row>
    <row r="82" spans="1:9" ht="75" customHeight="1" outlineLevel="1">
      <c r="A82" s="2"/>
      <c r="B82" s="27"/>
      <c r="C82" s="35"/>
      <c r="D82" s="37" t="s">
        <v>195</v>
      </c>
      <c r="E82" s="33" t="s">
        <v>238</v>
      </c>
      <c r="F82" s="80">
        <f>'Vendor A'!G88</f>
        <v>0</v>
      </c>
      <c r="G82" s="83"/>
      <c r="H82" s="2"/>
      <c r="I82" s="2"/>
    </row>
    <row r="83" spans="1:9" ht="39" customHeight="1" outlineLevel="1">
      <c r="A83" s="2"/>
      <c r="B83" s="27"/>
      <c r="C83" s="35"/>
      <c r="D83" s="37" t="s">
        <v>196</v>
      </c>
      <c r="E83" s="33" t="s">
        <v>239</v>
      </c>
      <c r="F83" s="80">
        <f>'Vendor A'!G89</f>
        <v>0</v>
      </c>
      <c r="G83" s="83"/>
      <c r="H83" s="2"/>
      <c r="I83" s="2"/>
    </row>
    <row r="84" spans="1:9" ht="85.5" customHeight="1" outlineLevel="1">
      <c r="A84" s="2"/>
      <c r="B84" s="27"/>
      <c r="C84" s="35"/>
      <c r="D84" s="37" t="s">
        <v>197</v>
      </c>
      <c r="E84" s="33" t="s">
        <v>240</v>
      </c>
      <c r="F84" s="80">
        <f>'Vendor A'!G90</f>
        <v>0</v>
      </c>
      <c r="G84" s="83"/>
      <c r="H84" s="2"/>
      <c r="I84" s="2"/>
    </row>
    <row r="85" spans="1:9" ht="79" customHeight="1" outlineLevel="1">
      <c r="A85" s="2"/>
      <c r="B85" s="27"/>
      <c r="C85" s="35"/>
      <c r="D85" s="37" t="s">
        <v>102</v>
      </c>
      <c r="E85" s="33" t="s">
        <v>241</v>
      </c>
      <c r="F85" s="80">
        <f>'Vendor A'!G91</f>
        <v>0</v>
      </c>
      <c r="G85" s="83"/>
      <c r="H85" s="2"/>
      <c r="I85" s="2"/>
    </row>
    <row r="86" spans="1:9" ht="13">
      <c r="A86" s="2"/>
      <c r="B86" s="25">
        <v>5</v>
      </c>
      <c r="C86" s="45" t="s">
        <v>267</v>
      </c>
      <c r="D86" s="90" t="s">
        <v>352</v>
      </c>
      <c r="E86" s="91"/>
      <c r="F86" s="80">
        <f>'Vendor A'!G92</f>
        <v>0</v>
      </c>
      <c r="G86" s="83"/>
      <c r="H86" s="2"/>
      <c r="I86" s="2"/>
    </row>
    <row r="87" spans="1:9" ht="46.5" customHeight="1">
      <c r="A87" s="2"/>
      <c r="B87" s="59" t="s">
        <v>336</v>
      </c>
      <c r="C87" s="44" t="s">
        <v>56</v>
      </c>
      <c r="D87" s="96" t="s">
        <v>266</v>
      </c>
      <c r="E87" s="89"/>
      <c r="F87" s="80">
        <f>'Vendor A'!G93</f>
        <v>0</v>
      </c>
      <c r="G87" s="83"/>
      <c r="H87" s="2"/>
      <c r="I87" s="2"/>
    </row>
    <row r="88" spans="1:9" ht="50">
      <c r="A88" s="2"/>
      <c r="B88" s="27"/>
      <c r="C88" s="117"/>
      <c r="D88" s="115" t="s">
        <v>57</v>
      </c>
      <c r="E88" s="30" t="s">
        <v>67</v>
      </c>
      <c r="F88" s="80">
        <f>'Vendor A'!G94</f>
        <v>0</v>
      </c>
      <c r="G88" s="83"/>
      <c r="H88" s="2"/>
      <c r="I88" s="2"/>
    </row>
    <row r="89" spans="1:9" ht="13">
      <c r="A89" s="2"/>
      <c r="B89" s="27"/>
      <c r="C89" s="117"/>
      <c r="D89" s="115"/>
      <c r="E89" s="30" t="s">
        <v>180</v>
      </c>
      <c r="F89" s="80">
        <f>'Vendor A'!G95</f>
        <v>0</v>
      </c>
      <c r="G89" s="83"/>
      <c r="H89" s="2"/>
      <c r="I89" s="2"/>
    </row>
    <row r="90" spans="1:9" ht="13">
      <c r="A90" s="2"/>
      <c r="B90" s="27"/>
      <c r="C90" s="117"/>
      <c r="D90" s="115"/>
      <c r="E90" s="30" t="s">
        <v>181</v>
      </c>
      <c r="F90" s="80">
        <f>'Vendor A'!G96</f>
        <v>0</v>
      </c>
      <c r="G90" s="83"/>
      <c r="H90" s="2"/>
      <c r="I90" s="2"/>
    </row>
    <row r="91" spans="1:9" ht="13">
      <c r="A91" s="2"/>
      <c r="B91" s="27"/>
      <c r="C91" s="117"/>
      <c r="D91" s="115"/>
      <c r="E91" s="30" t="s">
        <v>182</v>
      </c>
      <c r="F91" s="80">
        <f>'Vendor A'!G97</f>
        <v>0</v>
      </c>
      <c r="G91" s="83"/>
      <c r="H91" s="2"/>
      <c r="I91" s="2"/>
    </row>
    <row r="92" spans="1:9" ht="75">
      <c r="A92" s="2"/>
      <c r="B92" s="27"/>
      <c r="C92" s="28"/>
      <c r="D92" s="29" t="s">
        <v>58</v>
      </c>
      <c r="E92" s="30" t="s">
        <v>68</v>
      </c>
      <c r="F92" s="80">
        <f>'Vendor A'!G98</f>
        <v>0</v>
      </c>
      <c r="G92" s="83"/>
      <c r="H92" s="2"/>
      <c r="I92" s="2"/>
    </row>
    <row r="93" spans="1:9" ht="13" outlineLevel="1">
      <c r="A93" s="2"/>
      <c r="B93" s="59" t="s">
        <v>337</v>
      </c>
      <c r="C93" s="44" t="s">
        <v>104</v>
      </c>
      <c r="D93" s="118"/>
      <c r="E93" s="89"/>
      <c r="F93" s="80">
        <f>'Vendor A'!G99</f>
        <v>0</v>
      </c>
      <c r="G93" s="83"/>
      <c r="H93" s="2"/>
      <c r="I93" s="2"/>
    </row>
    <row r="94" spans="1:9" ht="75" outlineLevel="1">
      <c r="A94" s="2"/>
      <c r="B94" s="27"/>
      <c r="C94" s="37"/>
      <c r="D94" s="37" t="s">
        <v>198</v>
      </c>
      <c r="E94" s="33" t="s">
        <v>105</v>
      </c>
      <c r="F94" s="80">
        <f>'Vendor A'!G100</f>
        <v>0</v>
      </c>
      <c r="G94" s="83"/>
      <c r="H94" s="2"/>
      <c r="I94" s="2"/>
    </row>
    <row r="95" spans="1:9" ht="37.5" outlineLevel="1">
      <c r="A95" s="2"/>
      <c r="B95" s="27"/>
      <c r="C95" s="35"/>
      <c r="D95" s="37" t="s">
        <v>199</v>
      </c>
      <c r="E95" s="33" t="s">
        <v>106</v>
      </c>
      <c r="F95" s="80">
        <f>'Vendor A'!G101</f>
        <v>0</v>
      </c>
      <c r="G95" s="83"/>
      <c r="H95" s="2"/>
      <c r="I95" s="2"/>
    </row>
    <row r="96" spans="1:9" ht="137.5" outlineLevel="1">
      <c r="A96" s="2"/>
      <c r="B96" s="27"/>
      <c r="C96" s="35"/>
      <c r="D96" s="37" t="s">
        <v>355</v>
      </c>
      <c r="E96" s="61" t="s">
        <v>358</v>
      </c>
      <c r="F96" s="80">
        <f>'Vendor A'!G102</f>
        <v>0</v>
      </c>
      <c r="G96" s="83"/>
      <c r="H96" s="2"/>
      <c r="I96" s="2"/>
    </row>
    <row r="97" spans="1:9" ht="13" outlineLevel="1">
      <c r="A97" s="2"/>
      <c r="B97" s="27"/>
      <c r="C97" s="35"/>
      <c r="D97" s="37" t="s">
        <v>353</v>
      </c>
      <c r="E97" s="60" t="s">
        <v>356</v>
      </c>
      <c r="F97" s="80">
        <f>'Vendor A'!G103</f>
        <v>0</v>
      </c>
      <c r="G97" s="83"/>
      <c r="H97" s="2"/>
      <c r="I97" s="2"/>
    </row>
    <row r="98" spans="1:9" ht="212.5" outlineLevel="1">
      <c r="A98" s="2"/>
      <c r="B98" s="27"/>
      <c r="C98" s="35"/>
      <c r="D98" s="37" t="s">
        <v>354</v>
      </c>
      <c r="E98" s="60" t="s">
        <v>357</v>
      </c>
      <c r="F98" s="80">
        <f>'Vendor A'!G104</f>
        <v>0</v>
      </c>
      <c r="G98" s="83"/>
      <c r="H98" s="2"/>
      <c r="I98" s="2"/>
    </row>
    <row r="99" spans="1:9" ht="162" customHeight="1" outlineLevel="1">
      <c r="A99" s="2"/>
      <c r="B99" s="59" t="s">
        <v>338</v>
      </c>
      <c r="C99" s="44" t="s">
        <v>107</v>
      </c>
      <c r="D99" s="119" t="s">
        <v>359</v>
      </c>
      <c r="E99" s="120"/>
      <c r="F99" s="80">
        <f>'Vendor A'!G105</f>
        <v>0</v>
      </c>
      <c r="G99" s="83"/>
      <c r="H99" s="2"/>
      <c r="I99" s="2"/>
    </row>
    <row r="100" spans="1:9" ht="137.5" outlineLevel="1">
      <c r="A100" s="2"/>
      <c r="B100" s="27"/>
      <c r="C100" s="35"/>
      <c r="D100" s="37" t="s">
        <v>200</v>
      </c>
      <c r="E100" s="36" t="s">
        <v>290</v>
      </c>
      <c r="F100" s="80">
        <f>'Vendor A'!G106</f>
        <v>0</v>
      </c>
      <c r="G100" s="83"/>
      <c r="H100" s="2"/>
      <c r="I100" s="2"/>
    </row>
    <row r="101" spans="1:9" ht="50" outlineLevel="1">
      <c r="A101" s="2"/>
      <c r="B101" s="27"/>
      <c r="C101" s="35"/>
      <c r="D101" s="35" t="s">
        <v>242</v>
      </c>
      <c r="E101" s="28" t="s">
        <v>243</v>
      </c>
      <c r="F101" s="80">
        <f>'Vendor A'!G107</f>
        <v>0</v>
      </c>
      <c r="G101" s="83"/>
      <c r="H101" s="2"/>
      <c r="I101" s="2"/>
    </row>
    <row r="102" spans="1:9" ht="75" outlineLevel="1">
      <c r="A102" s="2"/>
      <c r="B102" s="27"/>
      <c r="C102" s="35"/>
      <c r="D102" s="35" t="s">
        <v>289</v>
      </c>
      <c r="E102" s="33" t="s">
        <v>360</v>
      </c>
      <c r="F102" s="80">
        <f>'Vendor A'!G108</f>
        <v>0</v>
      </c>
      <c r="G102" s="83"/>
      <c r="H102" s="2"/>
      <c r="I102" s="2"/>
    </row>
    <row r="103" spans="1:9" ht="75" outlineLevel="1">
      <c r="A103" s="2"/>
      <c r="B103" s="27"/>
      <c r="C103" s="35"/>
      <c r="D103" s="37" t="s">
        <v>201</v>
      </c>
      <c r="E103" s="33" t="s">
        <v>288</v>
      </c>
      <c r="F103" s="80">
        <f>'Vendor A'!G109</f>
        <v>0</v>
      </c>
      <c r="G103" s="83"/>
      <c r="H103" s="2"/>
      <c r="I103" s="2"/>
    </row>
    <row r="104" spans="1:9" ht="13" outlineLevel="1">
      <c r="A104" s="2"/>
      <c r="B104" s="27"/>
      <c r="C104" s="35"/>
      <c r="D104" s="46" t="s">
        <v>291</v>
      </c>
      <c r="E104" s="46" t="s">
        <v>292</v>
      </c>
      <c r="F104" s="80">
        <f>'Vendor A'!G110</f>
        <v>0</v>
      </c>
      <c r="G104" s="83"/>
      <c r="H104" s="2"/>
      <c r="I104" s="2"/>
    </row>
    <row r="105" spans="1:9" ht="64" customHeight="1" outlineLevel="1">
      <c r="A105" s="2"/>
      <c r="B105" s="59" t="s">
        <v>343</v>
      </c>
      <c r="C105" s="44" t="s">
        <v>108</v>
      </c>
      <c r="D105" s="96" t="s">
        <v>109</v>
      </c>
      <c r="E105" s="113"/>
      <c r="F105" s="80">
        <f>'Vendor A'!G111</f>
        <v>0</v>
      </c>
      <c r="G105" s="83"/>
      <c r="H105" s="2"/>
      <c r="I105" s="2"/>
    </row>
    <row r="106" spans="1:9" ht="137.5" outlineLevel="1">
      <c r="A106" s="2"/>
      <c r="B106" s="27"/>
      <c r="C106" s="35"/>
      <c r="D106" s="35" t="s">
        <v>202</v>
      </c>
      <c r="E106" s="33" t="s">
        <v>361</v>
      </c>
      <c r="F106" s="80">
        <f>'Vendor A'!G112</f>
        <v>0</v>
      </c>
      <c r="G106" s="83"/>
      <c r="H106" s="2"/>
      <c r="I106" s="2"/>
    </row>
    <row r="107" spans="1:9" ht="75" outlineLevel="1">
      <c r="A107" s="2"/>
      <c r="B107" s="27"/>
      <c r="C107" s="35"/>
      <c r="D107" s="35" t="s">
        <v>203</v>
      </c>
      <c r="E107" s="33" t="s">
        <v>244</v>
      </c>
      <c r="F107" s="80">
        <f>'Vendor A'!G113</f>
        <v>0</v>
      </c>
      <c r="G107" s="83"/>
      <c r="H107" s="2"/>
      <c r="I107" s="2"/>
    </row>
    <row r="108" spans="1:9" ht="81.5" customHeight="1" outlineLevel="1">
      <c r="A108" s="2"/>
      <c r="B108" s="59" t="s">
        <v>344</v>
      </c>
      <c r="C108" s="44" t="s">
        <v>110</v>
      </c>
      <c r="D108" s="96" t="s">
        <v>111</v>
      </c>
      <c r="E108" s="113"/>
      <c r="F108" s="80">
        <f>'Vendor A'!G114</f>
        <v>0</v>
      </c>
      <c r="G108" s="83"/>
      <c r="H108" s="2"/>
      <c r="I108" s="2"/>
    </row>
    <row r="109" spans="1:9" ht="62.5" outlineLevel="1">
      <c r="A109" s="2"/>
      <c r="B109" s="27"/>
      <c r="C109" s="35"/>
      <c r="D109" s="37" t="s">
        <v>204</v>
      </c>
      <c r="E109" s="33" t="s">
        <v>245</v>
      </c>
      <c r="F109" s="80">
        <f>'Vendor A'!G115</f>
        <v>0</v>
      </c>
      <c r="G109" s="83"/>
      <c r="H109" s="2"/>
      <c r="I109" s="2"/>
    </row>
    <row r="110" spans="1:9" ht="137.5" outlineLevel="1">
      <c r="A110" s="2"/>
      <c r="B110" s="27"/>
      <c r="C110" s="35"/>
      <c r="D110" s="37" t="s">
        <v>214</v>
      </c>
      <c r="E110" s="33" t="s">
        <v>410</v>
      </c>
      <c r="F110" s="80">
        <f>'Vendor A'!G116</f>
        <v>0</v>
      </c>
      <c r="G110" s="83"/>
      <c r="H110" s="2"/>
      <c r="I110" s="2"/>
    </row>
    <row r="111" spans="1:9" ht="100" outlineLevel="1">
      <c r="A111" s="2"/>
      <c r="B111" s="27"/>
      <c r="C111" s="35"/>
      <c r="D111" s="37" t="s">
        <v>215</v>
      </c>
      <c r="E111" s="33" t="s">
        <v>411</v>
      </c>
      <c r="F111" s="80">
        <f>'Vendor A'!G117</f>
        <v>0</v>
      </c>
      <c r="G111" s="83"/>
      <c r="H111" s="2"/>
      <c r="I111" s="2"/>
    </row>
    <row r="112" spans="1:9" ht="87.5" outlineLevel="1">
      <c r="A112" s="2"/>
      <c r="B112" s="27"/>
      <c r="C112" s="35"/>
      <c r="D112" s="37" t="s">
        <v>216</v>
      </c>
      <c r="E112" s="33" t="s">
        <v>246</v>
      </c>
      <c r="F112" s="80">
        <f>'Vendor A'!G118</f>
        <v>0</v>
      </c>
      <c r="G112" s="83"/>
      <c r="H112" s="2"/>
      <c r="I112" s="2"/>
    </row>
    <row r="113" spans="1:9" ht="31.5" customHeight="1" outlineLevel="1">
      <c r="A113" s="2"/>
      <c r="B113" s="59" t="s">
        <v>345</v>
      </c>
      <c r="C113" s="44" t="s">
        <v>112</v>
      </c>
      <c r="D113" s="96" t="s">
        <v>113</v>
      </c>
      <c r="E113" s="113"/>
      <c r="F113" s="80">
        <f>'Vendor A'!G119</f>
        <v>0</v>
      </c>
      <c r="G113" s="83"/>
      <c r="H113" s="2"/>
      <c r="I113" s="2"/>
    </row>
    <row r="114" spans="1:9" ht="150" outlineLevel="1">
      <c r="A114" s="2"/>
      <c r="B114" s="27"/>
      <c r="C114" s="35"/>
      <c r="D114" s="37" t="s">
        <v>217</v>
      </c>
      <c r="E114" s="33" t="s">
        <v>114</v>
      </c>
      <c r="F114" s="80">
        <f>'Vendor A'!G120</f>
        <v>0</v>
      </c>
      <c r="G114" s="83"/>
      <c r="H114" s="2"/>
      <c r="I114" s="2"/>
    </row>
    <row r="115" spans="1:9" ht="20" customHeight="1" outlineLevel="1">
      <c r="A115" s="2"/>
      <c r="B115" s="27"/>
      <c r="C115" s="114"/>
      <c r="D115" s="115" t="s">
        <v>205</v>
      </c>
      <c r="E115" s="33" t="s">
        <v>115</v>
      </c>
      <c r="F115" s="80">
        <f>'Vendor A'!G121</f>
        <v>0</v>
      </c>
      <c r="G115" s="83"/>
      <c r="H115" s="2"/>
      <c r="I115" s="2"/>
    </row>
    <row r="116" spans="1:9" ht="12.5" customHeight="1" outlineLevel="1">
      <c r="A116" s="2"/>
      <c r="B116" s="27"/>
      <c r="C116" s="114"/>
      <c r="D116" s="115"/>
      <c r="E116" s="33" t="s">
        <v>116</v>
      </c>
      <c r="F116" s="80">
        <f>'Vendor A'!G122</f>
        <v>0</v>
      </c>
      <c r="G116" s="83"/>
      <c r="H116" s="2"/>
      <c r="I116" s="2"/>
    </row>
    <row r="117" spans="1:9" ht="12.5" customHeight="1" outlineLevel="1">
      <c r="A117" s="2"/>
      <c r="B117" s="27"/>
      <c r="C117" s="114"/>
      <c r="D117" s="115"/>
      <c r="E117" s="33" t="s">
        <v>117</v>
      </c>
      <c r="F117" s="80">
        <f>'Vendor A'!G123</f>
        <v>0</v>
      </c>
      <c r="G117" s="83"/>
      <c r="H117" s="2"/>
      <c r="I117" s="2"/>
    </row>
    <row r="118" spans="1:9" ht="12.5" customHeight="1" outlineLevel="1">
      <c r="A118" s="2"/>
      <c r="B118" s="27"/>
      <c r="C118" s="114"/>
      <c r="D118" s="115"/>
      <c r="E118" s="33" t="s">
        <v>118</v>
      </c>
      <c r="F118" s="80">
        <f>'Vendor A'!G124</f>
        <v>0</v>
      </c>
      <c r="G118" s="83"/>
      <c r="H118" s="2"/>
      <c r="I118" s="2"/>
    </row>
    <row r="119" spans="1:9" ht="75" outlineLevel="1">
      <c r="A119" s="2"/>
      <c r="B119" s="27"/>
      <c r="C119" s="114"/>
      <c r="D119" s="115"/>
      <c r="E119" s="33" t="s">
        <v>119</v>
      </c>
      <c r="F119" s="80">
        <f>'Vendor A'!G125</f>
        <v>0</v>
      </c>
      <c r="G119" s="83"/>
      <c r="H119" s="2"/>
      <c r="I119" s="2"/>
    </row>
    <row r="120" spans="1:9" ht="50" outlineLevel="1">
      <c r="A120" s="2"/>
      <c r="B120" s="27"/>
      <c r="C120" s="35"/>
      <c r="D120" s="37" t="s">
        <v>218</v>
      </c>
      <c r="E120" s="32" t="s">
        <v>120</v>
      </c>
      <c r="F120" s="80">
        <f>'Vendor A'!G126</f>
        <v>0</v>
      </c>
      <c r="G120" s="83"/>
      <c r="H120" s="2"/>
      <c r="I120" s="2"/>
    </row>
    <row r="121" spans="1:9" ht="42.5" customHeight="1" outlineLevel="1">
      <c r="A121" s="2"/>
      <c r="B121" s="59" t="s">
        <v>401</v>
      </c>
      <c r="C121" s="44" t="s">
        <v>121</v>
      </c>
      <c r="D121" s="96" t="s">
        <v>122</v>
      </c>
      <c r="E121" s="113"/>
      <c r="F121" s="80">
        <f>'Vendor A'!G127</f>
        <v>0</v>
      </c>
      <c r="G121" s="83"/>
      <c r="H121" s="2"/>
      <c r="I121" s="2"/>
    </row>
    <row r="122" spans="1:9" ht="37.5" outlineLevel="1">
      <c r="A122" s="2"/>
      <c r="B122" s="27"/>
      <c r="C122" s="114"/>
      <c r="D122" s="121" t="s">
        <v>219</v>
      </c>
      <c r="E122" s="32" t="s">
        <v>123</v>
      </c>
      <c r="F122" s="80">
        <f>'Vendor A'!G128</f>
        <v>0</v>
      </c>
      <c r="G122" s="83"/>
      <c r="H122" s="2"/>
      <c r="I122" s="2"/>
    </row>
    <row r="123" spans="1:9" ht="37.5" outlineLevel="1">
      <c r="A123" s="2"/>
      <c r="B123" s="27"/>
      <c r="C123" s="114"/>
      <c r="D123" s="121"/>
      <c r="E123" s="32" t="s">
        <v>124</v>
      </c>
      <c r="F123" s="80">
        <f>'Vendor A'!G129</f>
        <v>0</v>
      </c>
      <c r="G123" s="83"/>
      <c r="H123" s="2"/>
      <c r="I123" s="2"/>
    </row>
    <row r="124" spans="1:9" ht="50" outlineLevel="1">
      <c r="A124" s="2"/>
      <c r="B124" s="27"/>
      <c r="C124" s="114"/>
      <c r="D124" s="121"/>
      <c r="E124" s="32" t="s">
        <v>125</v>
      </c>
      <c r="F124" s="80">
        <f>'Vendor A'!G130</f>
        <v>0</v>
      </c>
      <c r="G124" s="83"/>
      <c r="H124" s="2"/>
      <c r="I124" s="2"/>
    </row>
    <row r="125" spans="1:9" ht="100" outlineLevel="1">
      <c r="A125" s="2"/>
      <c r="B125" s="27"/>
      <c r="C125" s="35"/>
      <c r="D125" s="37" t="s">
        <v>220</v>
      </c>
      <c r="E125" s="32" t="s">
        <v>126</v>
      </c>
      <c r="F125" s="80">
        <f>'Vendor A'!G131</f>
        <v>0</v>
      </c>
      <c r="G125" s="83"/>
      <c r="H125" s="2"/>
      <c r="I125" s="2"/>
    </row>
    <row r="126" spans="1:9" ht="62.5" outlineLevel="1">
      <c r="A126" s="2"/>
      <c r="B126" s="27"/>
      <c r="C126" s="35"/>
      <c r="D126" s="37" t="s">
        <v>221</v>
      </c>
      <c r="E126" s="32" t="s">
        <v>127</v>
      </c>
      <c r="F126" s="80">
        <f>'Vendor A'!G132</f>
        <v>0</v>
      </c>
      <c r="G126" s="83"/>
      <c r="H126" s="2"/>
      <c r="I126" s="2"/>
    </row>
    <row r="127" spans="1:9" ht="13">
      <c r="A127" s="2"/>
      <c r="B127" s="25">
        <v>6</v>
      </c>
      <c r="C127" s="25" t="s">
        <v>281</v>
      </c>
      <c r="D127" s="122" t="s">
        <v>128</v>
      </c>
      <c r="E127" s="123"/>
      <c r="F127" s="80">
        <f>'Vendor A'!G133</f>
        <v>0</v>
      </c>
      <c r="G127" s="83"/>
      <c r="H127" s="2"/>
      <c r="I127" s="2"/>
    </row>
    <row r="128" spans="1:9" ht="13">
      <c r="A128" s="2"/>
      <c r="B128" s="44" t="s">
        <v>346</v>
      </c>
      <c r="C128" s="44" t="s">
        <v>280</v>
      </c>
      <c r="D128" s="96"/>
      <c r="E128" s="89"/>
      <c r="F128" s="80">
        <f>'Vendor A'!G134</f>
        <v>0</v>
      </c>
      <c r="G128" s="83"/>
      <c r="H128" s="2"/>
      <c r="I128" s="2"/>
    </row>
    <row r="129" spans="1:9" ht="13">
      <c r="A129" s="2"/>
      <c r="B129" s="46"/>
      <c r="C129" s="46"/>
      <c r="D129" s="46" t="s">
        <v>278</v>
      </c>
      <c r="E129" s="46" t="s">
        <v>279</v>
      </c>
      <c r="F129" s="80">
        <f>'Vendor A'!G135</f>
        <v>0</v>
      </c>
      <c r="G129" s="83"/>
      <c r="H129" s="2"/>
      <c r="I129" s="2"/>
    </row>
    <row r="130" spans="1:9" ht="13" outlineLevel="1">
      <c r="A130" s="2"/>
      <c r="B130" s="59" t="s">
        <v>347</v>
      </c>
      <c r="C130" s="44" t="s">
        <v>208</v>
      </c>
      <c r="D130" s="96" t="s">
        <v>129</v>
      </c>
      <c r="E130" s="113"/>
      <c r="F130" s="80">
        <f>'Vendor A'!G136</f>
        <v>0</v>
      </c>
      <c r="G130" s="83"/>
      <c r="H130" s="2"/>
      <c r="I130" s="2"/>
    </row>
    <row r="131" spans="1:9" ht="37.5" outlineLevel="1">
      <c r="A131" s="2"/>
      <c r="B131" s="27"/>
      <c r="C131" s="37"/>
      <c r="D131" s="35" t="s">
        <v>130</v>
      </c>
      <c r="E131" s="33" t="s">
        <v>276</v>
      </c>
      <c r="F131" s="80">
        <f>'Vendor A'!G137</f>
        <v>0</v>
      </c>
      <c r="G131" s="83"/>
      <c r="H131" s="2"/>
      <c r="I131" s="2"/>
    </row>
    <row r="132" spans="1:9" ht="150" outlineLevel="1">
      <c r="A132" s="2"/>
      <c r="B132" s="27"/>
      <c r="C132" s="37"/>
      <c r="D132" s="35" t="s">
        <v>131</v>
      </c>
      <c r="E132" s="32" t="s">
        <v>277</v>
      </c>
      <c r="F132" s="80">
        <f>'Vendor A'!G138</f>
        <v>0</v>
      </c>
      <c r="G132" s="83"/>
      <c r="H132" s="2"/>
      <c r="I132" s="2"/>
    </row>
    <row r="133" spans="1:9" ht="13" outlineLevel="1">
      <c r="A133" s="2"/>
      <c r="B133" s="27"/>
      <c r="C133" s="37"/>
      <c r="D133" s="46" t="s">
        <v>286</v>
      </c>
      <c r="E133" s="46" t="s">
        <v>287</v>
      </c>
      <c r="F133" s="80">
        <f>'Vendor A'!G139</f>
        <v>0</v>
      </c>
      <c r="G133" s="83"/>
      <c r="H133" s="2"/>
      <c r="I133" s="2"/>
    </row>
    <row r="134" spans="1:9" ht="13" outlineLevel="1">
      <c r="A134" s="2"/>
      <c r="B134" s="27"/>
      <c r="C134" s="37"/>
      <c r="D134" s="46" t="s">
        <v>284</v>
      </c>
      <c r="E134" s="46" t="s">
        <v>285</v>
      </c>
      <c r="F134" s="80">
        <f>'Vendor A'!G140</f>
        <v>0</v>
      </c>
      <c r="G134" s="83"/>
      <c r="H134" s="2"/>
      <c r="I134" s="2"/>
    </row>
    <row r="135" spans="1:9" ht="87.5" outlineLevel="1">
      <c r="A135" s="2"/>
      <c r="B135" s="27"/>
      <c r="C135" s="39"/>
      <c r="D135" s="35" t="s">
        <v>132</v>
      </c>
      <c r="E135" s="32" t="s">
        <v>247</v>
      </c>
      <c r="F135" s="80">
        <f>'Vendor A'!G141</f>
        <v>0</v>
      </c>
      <c r="G135" s="83"/>
      <c r="H135" s="2"/>
      <c r="I135" s="2"/>
    </row>
    <row r="136" spans="1:9" ht="37.5" outlineLevel="1">
      <c r="A136" s="2"/>
      <c r="B136" s="27"/>
      <c r="C136" s="37"/>
      <c r="D136" s="35" t="s">
        <v>133</v>
      </c>
      <c r="E136" s="32" t="s">
        <v>134</v>
      </c>
      <c r="F136" s="80">
        <f>'Vendor A'!G142</f>
        <v>0</v>
      </c>
      <c r="G136" s="83"/>
      <c r="H136" s="2"/>
      <c r="I136" s="2"/>
    </row>
    <row r="137" spans="1:9" ht="62.5" outlineLevel="1">
      <c r="A137" s="2"/>
      <c r="B137" s="27"/>
      <c r="C137" s="37"/>
      <c r="D137" s="35" t="s">
        <v>135</v>
      </c>
      <c r="E137" s="32" t="s">
        <v>136</v>
      </c>
      <c r="F137" s="80">
        <f>'Vendor A'!G143</f>
        <v>0</v>
      </c>
      <c r="G137" s="83"/>
      <c r="H137" s="2"/>
      <c r="I137" s="2"/>
    </row>
    <row r="138" spans="1:9" ht="63" customHeight="1" outlineLevel="1">
      <c r="A138" s="2"/>
      <c r="B138" s="59" t="s">
        <v>348</v>
      </c>
      <c r="C138" s="44" t="s">
        <v>137</v>
      </c>
      <c r="D138" s="96" t="s">
        <v>138</v>
      </c>
      <c r="E138" s="124"/>
      <c r="F138" s="80">
        <f>'Vendor A'!G144</f>
        <v>0</v>
      </c>
      <c r="G138" s="83"/>
      <c r="H138" s="2"/>
      <c r="I138" s="2"/>
    </row>
    <row r="139" spans="1:9" ht="25" outlineLevel="1">
      <c r="A139" s="2"/>
      <c r="B139" s="27"/>
      <c r="C139" s="121"/>
      <c r="D139" s="114" t="s">
        <v>248</v>
      </c>
      <c r="E139" s="30" t="s">
        <v>139</v>
      </c>
      <c r="F139" s="80">
        <f>'Vendor A'!G145</f>
        <v>0</v>
      </c>
      <c r="G139" s="83"/>
      <c r="H139" s="2"/>
      <c r="I139" s="2"/>
    </row>
    <row r="140" spans="1:9" ht="25" outlineLevel="1">
      <c r="A140" s="2"/>
      <c r="B140" s="27"/>
      <c r="C140" s="121"/>
      <c r="D140" s="114"/>
      <c r="E140" s="30" t="s">
        <v>140</v>
      </c>
      <c r="F140" s="80">
        <f>'Vendor A'!G146</f>
        <v>0</v>
      </c>
      <c r="G140" s="83"/>
      <c r="H140" s="2"/>
      <c r="I140" s="2"/>
    </row>
    <row r="141" spans="1:9" ht="13" outlineLevel="1">
      <c r="A141" s="2"/>
      <c r="B141" s="27"/>
      <c r="C141" s="121"/>
      <c r="D141" s="114"/>
      <c r="E141" s="30" t="s">
        <v>141</v>
      </c>
      <c r="F141" s="80">
        <f>'Vendor A'!G147</f>
        <v>0</v>
      </c>
      <c r="G141" s="83"/>
      <c r="H141" s="2"/>
      <c r="I141" s="2"/>
    </row>
    <row r="142" spans="1:9" ht="13" outlineLevel="1">
      <c r="A142" s="2"/>
      <c r="B142" s="27"/>
      <c r="C142" s="121"/>
      <c r="D142" s="114"/>
      <c r="E142" s="30" t="s">
        <v>142</v>
      </c>
      <c r="F142" s="80">
        <f>'Vendor A'!G148</f>
        <v>0</v>
      </c>
      <c r="G142" s="83"/>
      <c r="H142" s="2"/>
      <c r="I142" s="2"/>
    </row>
    <row r="143" spans="1:9" ht="44.5" customHeight="1" outlineLevel="1">
      <c r="A143" s="2"/>
      <c r="B143" s="59" t="s">
        <v>349</v>
      </c>
      <c r="C143" s="44" t="s">
        <v>206</v>
      </c>
      <c r="D143" s="94" t="s">
        <v>339</v>
      </c>
      <c r="E143" s="91"/>
      <c r="F143" s="80">
        <f>'Vendor A'!G149</f>
        <v>0</v>
      </c>
      <c r="G143" s="83"/>
      <c r="H143" s="2"/>
      <c r="I143" s="2"/>
    </row>
    <row r="144" spans="1:9" ht="62.5" outlineLevel="1">
      <c r="A144" s="2"/>
      <c r="B144" s="27"/>
      <c r="C144" s="37"/>
      <c r="D144" s="37" t="s">
        <v>143</v>
      </c>
      <c r="E144" s="30" t="s">
        <v>340</v>
      </c>
      <c r="F144" s="80">
        <f>'Vendor A'!G150</f>
        <v>0</v>
      </c>
      <c r="G144" s="83"/>
      <c r="H144" s="2"/>
      <c r="I144" s="2"/>
    </row>
    <row r="145" spans="1:9" ht="62.5" outlineLevel="1">
      <c r="A145" s="2"/>
      <c r="B145" s="27"/>
      <c r="C145" s="37"/>
      <c r="D145" s="37" t="s">
        <v>144</v>
      </c>
      <c r="E145" s="30" t="s">
        <v>341</v>
      </c>
      <c r="F145" s="80">
        <f>'Vendor A'!G151</f>
        <v>0</v>
      </c>
      <c r="G145" s="83"/>
      <c r="H145" s="2"/>
      <c r="I145" s="2"/>
    </row>
    <row r="146" spans="1:9" ht="87.5" outlineLevel="1">
      <c r="A146" s="2"/>
      <c r="B146" s="27"/>
      <c r="C146" s="37"/>
      <c r="D146" s="37" t="s">
        <v>145</v>
      </c>
      <c r="E146" s="30" t="s">
        <v>249</v>
      </c>
      <c r="F146" s="80">
        <f>'Vendor A'!G152</f>
        <v>0</v>
      </c>
      <c r="G146" s="83"/>
      <c r="H146" s="2"/>
      <c r="I146" s="2"/>
    </row>
    <row r="147" spans="1:9" ht="51.5" customHeight="1" outlineLevel="1">
      <c r="A147" s="2"/>
      <c r="B147" s="59" t="s">
        <v>402</v>
      </c>
      <c r="C147" s="44" t="s">
        <v>209</v>
      </c>
      <c r="D147" s="96" t="s">
        <v>146</v>
      </c>
      <c r="E147" s="113"/>
      <c r="F147" s="80">
        <f>'Vendor A'!G153</f>
        <v>0</v>
      </c>
      <c r="G147" s="83"/>
      <c r="H147" s="2"/>
      <c r="I147" s="2"/>
    </row>
    <row r="148" spans="1:9" ht="62.5" outlineLevel="1">
      <c r="A148" s="2"/>
      <c r="B148" s="27"/>
      <c r="C148" s="37"/>
      <c r="D148" s="37" t="s">
        <v>147</v>
      </c>
      <c r="E148" s="30" t="s">
        <v>342</v>
      </c>
      <c r="F148" s="80">
        <f>'Vendor A'!G154</f>
        <v>0</v>
      </c>
      <c r="G148" s="83"/>
      <c r="H148" s="2"/>
      <c r="I148" s="2"/>
    </row>
    <row r="149" spans="1:9" ht="75" outlineLevel="1">
      <c r="A149" s="2"/>
      <c r="B149" s="27"/>
      <c r="C149" s="37"/>
      <c r="D149" s="37" t="s">
        <v>412</v>
      </c>
      <c r="E149" s="30" t="s">
        <v>148</v>
      </c>
      <c r="F149" s="80">
        <f>'Vendor A'!G155</f>
        <v>0</v>
      </c>
      <c r="G149" s="83"/>
      <c r="H149" s="2"/>
      <c r="I149" s="2"/>
    </row>
    <row r="150" spans="1:9" ht="53.5" customHeight="1" outlineLevel="1">
      <c r="A150" s="2"/>
      <c r="B150" s="59" t="s">
        <v>403</v>
      </c>
      <c r="C150" s="44" t="s">
        <v>210</v>
      </c>
      <c r="D150" s="96" t="s">
        <v>149</v>
      </c>
      <c r="E150" s="113"/>
      <c r="F150" s="80">
        <f>'Vendor A'!G156</f>
        <v>0</v>
      </c>
      <c r="G150" s="83"/>
      <c r="H150" s="2"/>
      <c r="I150" s="2"/>
    </row>
    <row r="151" spans="1:9" ht="62.5" outlineLevel="1">
      <c r="A151" s="2"/>
      <c r="B151" s="27"/>
      <c r="C151" s="35"/>
      <c r="D151" s="40" t="s">
        <v>150</v>
      </c>
      <c r="E151" s="30" t="s">
        <v>151</v>
      </c>
      <c r="F151" s="80">
        <f>'Vendor A'!G157</f>
        <v>0</v>
      </c>
      <c r="G151" s="83"/>
      <c r="H151" s="2"/>
      <c r="I151" s="2"/>
    </row>
    <row r="152" spans="1:9" ht="62.5" outlineLevel="1">
      <c r="A152" s="2"/>
      <c r="B152" s="27"/>
      <c r="C152" s="35"/>
      <c r="D152" s="37" t="s">
        <v>152</v>
      </c>
      <c r="E152" s="30" t="s">
        <v>153</v>
      </c>
      <c r="F152" s="80">
        <f>'Vendor A'!G158</f>
        <v>0</v>
      </c>
      <c r="G152" s="83"/>
      <c r="H152" s="2"/>
      <c r="I152" s="2"/>
    </row>
    <row r="153" spans="1:9" ht="13">
      <c r="A153" s="2"/>
      <c r="B153" s="25">
        <v>7</v>
      </c>
      <c r="C153" s="25" t="s">
        <v>154</v>
      </c>
      <c r="D153" s="90" t="s">
        <v>293</v>
      </c>
      <c r="E153" s="95"/>
      <c r="F153" s="80">
        <f>'Vendor A'!G159</f>
        <v>0</v>
      </c>
      <c r="G153" s="83"/>
      <c r="H153" s="2"/>
      <c r="I153" s="2"/>
    </row>
    <row r="154" spans="1:9" ht="70" customHeight="1" outlineLevel="1">
      <c r="A154" s="2"/>
      <c r="B154" s="59" t="s">
        <v>350</v>
      </c>
      <c r="C154" s="44" t="s">
        <v>207</v>
      </c>
      <c r="D154" s="96" t="s">
        <v>155</v>
      </c>
      <c r="E154" s="113"/>
      <c r="F154" s="80">
        <f>'Vendor A'!G160</f>
        <v>0</v>
      </c>
      <c r="G154" s="83"/>
      <c r="H154" s="2"/>
      <c r="I154" s="2"/>
    </row>
    <row r="155" spans="1:9" ht="50" outlineLevel="1">
      <c r="A155" s="2"/>
      <c r="B155" s="27"/>
      <c r="C155" s="37"/>
      <c r="D155" s="35" t="s">
        <v>156</v>
      </c>
      <c r="E155" s="30" t="s">
        <v>250</v>
      </c>
      <c r="F155" s="80">
        <f>'Vendor A'!G161</f>
        <v>0</v>
      </c>
      <c r="G155" s="83"/>
      <c r="H155" s="2"/>
      <c r="I155" s="2"/>
    </row>
    <row r="156" spans="1:9" ht="37.5" outlineLevel="1">
      <c r="A156" s="2"/>
      <c r="B156" s="27"/>
      <c r="C156" s="37"/>
      <c r="D156" s="35" t="s">
        <v>157</v>
      </c>
      <c r="E156" s="30" t="s">
        <v>251</v>
      </c>
      <c r="F156" s="80">
        <f>'Vendor A'!G162</f>
        <v>0</v>
      </c>
      <c r="G156" s="83"/>
      <c r="H156" s="2"/>
      <c r="I156" s="2"/>
    </row>
    <row r="157" spans="1:9" ht="37.5" outlineLevel="1">
      <c r="A157" s="2"/>
      <c r="B157" s="27"/>
      <c r="C157" s="37"/>
      <c r="D157" s="35" t="s">
        <v>158</v>
      </c>
      <c r="E157" s="30" t="s">
        <v>252</v>
      </c>
      <c r="F157" s="80">
        <f>'Vendor A'!G163</f>
        <v>0</v>
      </c>
      <c r="G157" s="83"/>
      <c r="H157" s="2"/>
      <c r="I157" s="2"/>
    </row>
    <row r="158" spans="1:9" ht="87.5" outlineLevel="1">
      <c r="A158" s="2"/>
      <c r="B158" s="27"/>
      <c r="C158" s="37"/>
      <c r="D158" s="35" t="s">
        <v>159</v>
      </c>
      <c r="E158" s="30" t="s">
        <v>253</v>
      </c>
      <c r="F158" s="80">
        <f>'Vendor A'!G164</f>
        <v>0</v>
      </c>
      <c r="G158" s="83"/>
      <c r="H158" s="2"/>
      <c r="I158" s="2"/>
    </row>
    <row r="159" spans="1:9" ht="62.5" outlineLevel="1">
      <c r="A159" s="2"/>
      <c r="B159" s="27"/>
      <c r="C159" s="37"/>
      <c r="D159" s="35" t="s">
        <v>160</v>
      </c>
      <c r="E159" s="30" t="s">
        <v>254</v>
      </c>
      <c r="F159" s="80">
        <f>'Vendor A'!G165</f>
        <v>0</v>
      </c>
      <c r="G159" s="83"/>
      <c r="H159" s="2"/>
      <c r="I159" s="2"/>
    </row>
    <row r="160" spans="1:9" ht="25" outlineLevel="1">
      <c r="A160" s="2"/>
      <c r="B160" s="27"/>
      <c r="C160" s="37"/>
      <c r="D160" s="35" t="s">
        <v>161</v>
      </c>
      <c r="E160" s="30" t="s">
        <v>255</v>
      </c>
      <c r="F160" s="80">
        <f>'Vendor A'!G166</f>
        <v>0</v>
      </c>
      <c r="G160" s="83"/>
      <c r="H160" s="2"/>
      <c r="I160" s="2"/>
    </row>
    <row r="161" spans="1:9" ht="37.5" outlineLevel="1">
      <c r="A161" s="2"/>
      <c r="B161" s="27"/>
      <c r="C161" s="37"/>
      <c r="D161" s="35" t="s">
        <v>301</v>
      </c>
      <c r="E161" s="30" t="s">
        <v>302</v>
      </c>
      <c r="F161" s="80">
        <f>'Vendor A'!G167</f>
        <v>0</v>
      </c>
      <c r="G161" s="83"/>
      <c r="H161" s="2"/>
      <c r="I161" s="2"/>
    </row>
    <row r="162" spans="1:9" ht="37.5" outlineLevel="1">
      <c r="A162" s="2"/>
      <c r="B162" s="27"/>
      <c r="C162" s="37"/>
      <c r="D162" s="35" t="s">
        <v>162</v>
      </c>
      <c r="E162" s="30" t="s">
        <v>256</v>
      </c>
      <c r="F162" s="80">
        <f>'Vendor A'!G168</f>
        <v>0</v>
      </c>
      <c r="G162" s="83"/>
      <c r="H162" s="2"/>
      <c r="I162" s="2"/>
    </row>
    <row r="163" spans="1:9" ht="59" customHeight="1" outlineLevel="1">
      <c r="A163" s="2"/>
      <c r="B163" s="59" t="s">
        <v>351</v>
      </c>
      <c r="C163" s="44" t="s">
        <v>211</v>
      </c>
      <c r="D163" s="96" t="s">
        <v>163</v>
      </c>
      <c r="E163" s="113"/>
      <c r="F163" s="80">
        <f>'Vendor A'!G169</f>
        <v>0</v>
      </c>
      <c r="G163" s="83"/>
      <c r="H163" s="2"/>
      <c r="I163" s="2"/>
    </row>
    <row r="164" spans="1:9" ht="25" outlineLevel="1">
      <c r="A164" s="2"/>
      <c r="B164" s="27"/>
      <c r="C164" s="37"/>
      <c r="D164" s="35" t="s">
        <v>164</v>
      </c>
      <c r="E164" s="30" t="s">
        <v>257</v>
      </c>
      <c r="F164" s="80">
        <f>'Vendor A'!G170</f>
        <v>0</v>
      </c>
      <c r="G164" s="83"/>
      <c r="H164" s="2"/>
      <c r="I164" s="2"/>
    </row>
    <row r="165" spans="1:9" ht="25" outlineLevel="1">
      <c r="A165" s="2"/>
      <c r="B165" s="27"/>
      <c r="C165" s="37"/>
      <c r="D165" s="35" t="s">
        <v>165</v>
      </c>
      <c r="E165" s="30" t="s">
        <v>258</v>
      </c>
      <c r="F165" s="80">
        <f>'Vendor A'!G171</f>
        <v>0</v>
      </c>
      <c r="G165" s="83"/>
      <c r="H165" s="2"/>
      <c r="I165" s="2"/>
    </row>
    <row r="166" spans="1:9" ht="51" customHeight="1" outlineLevel="1">
      <c r="A166" s="2"/>
      <c r="B166" s="59" t="s">
        <v>404</v>
      </c>
      <c r="C166" s="44" t="s">
        <v>213</v>
      </c>
      <c r="D166" s="96" t="s">
        <v>166</v>
      </c>
      <c r="E166" s="113"/>
      <c r="F166" s="80">
        <f>'Vendor A'!G172</f>
        <v>0</v>
      </c>
      <c r="G166" s="83"/>
      <c r="H166" s="2"/>
      <c r="I166" s="2"/>
    </row>
    <row r="167" spans="1:9" ht="37.5" outlineLevel="1">
      <c r="A167" s="2"/>
      <c r="B167" s="27"/>
      <c r="C167" s="37"/>
      <c r="D167" s="40" t="s">
        <v>167</v>
      </c>
      <c r="E167" s="30" t="s">
        <v>259</v>
      </c>
      <c r="F167" s="80">
        <f>'Vendor A'!G173</f>
        <v>0</v>
      </c>
      <c r="G167" s="83"/>
      <c r="H167" s="2"/>
      <c r="I167" s="2"/>
    </row>
    <row r="168" spans="1:9" ht="112.5" outlineLevel="1">
      <c r="A168" s="2"/>
      <c r="B168" s="27"/>
      <c r="C168" s="37"/>
      <c r="D168" s="40" t="s">
        <v>168</v>
      </c>
      <c r="E168" s="30" t="s">
        <v>260</v>
      </c>
      <c r="F168" s="80">
        <f>'Vendor A'!G174</f>
        <v>0</v>
      </c>
      <c r="G168" s="83"/>
      <c r="H168" s="2"/>
      <c r="I168" s="2"/>
    </row>
    <row r="169" spans="1:9" ht="50" outlineLevel="1">
      <c r="A169" s="2"/>
      <c r="B169" s="27"/>
      <c r="C169" s="37"/>
      <c r="D169" s="40" t="s">
        <v>169</v>
      </c>
      <c r="E169" s="30" t="s">
        <v>413</v>
      </c>
      <c r="F169" s="80">
        <f>'Vendor A'!G175</f>
        <v>0</v>
      </c>
      <c r="G169" s="83"/>
      <c r="H169" s="2"/>
      <c r="I169" s="2"/>
    </row>
    <row r="170" spans="1:9" ht="70.5" customHeight="1" outlineLevel="1">
      <c r="A170" s="2"/>
      <c r="B170" s="59" t="s">
        <v>405</v>
      </c>
      <c r="C170" s="44" t="s">
        <v>212</v>
      </c>
      <c r="D170" s="96" t="s">
        <v>170</v>
      </c>
      <c r="E170" s="113"/>
      <c r="F170" s="80">
        <f>'Vendor A'!G176</f>
        <v>0</v>
      </c>
      <c r="G170" s="83"/>
      <c r="H170" s="2"/>
      <c r="I170" s="2"/>
    </row>
    <row r="171" spans="1:9" ht="62.5" outlineLevel="1">
      <c r="A171" s="2"/>
      <c r="B171" s="27"/>
      <c r="C171" s="37"/>
      <c r="D171" s="40" t="s">
        <v>171</v>
      </c>
      <c r="E171" s="30" t="s">
        <v>261</v>
      </c>
      <c r="F171" s="80">
        <f>'Vendor A'!G177</f>
        <v>0</v>
      </c>
      <c r="G171" s="83"/>
      <c r="H171" s="2"/>
      <c r="I171" s="2"/>
    </row>
    <row r="172" spans="1:9" ht="112.5" outlineLevel="1">
      <c r="A172" s="2"/>
      <c r="B172" s="27"/>
      <c r="C172" s="37"/>
      <c r="D172" s="40" t="s">
        <v>172</v>
      </c>
      <c r="E172" s="30" t="s">
        <v>173</v>
      </c>
      <c r="F172" s="80">
        <f>'Vendor A'!G178</f>
        <v>0</v>
      </c>
      <c r="G172" s="83"/>
      <c r="H172" s="2"/>
      <c r="I172" s="2"/>
    </row>
    <row r="173" spans="1:9" ht="13">
      <c r="A173" s="2"/>
      <c r="B173" s="25">
        <v>8</v>
      </c>
      <c r="C173" s="25" t="s">
        <v>296</v>
      </c>
      <c r="D173" s="90" t="s">
        <v>294</v>
      </c>
      <c r="E173" s="95"/>
      <c r="F173" s="80">
        <f>'Vendor A'!G179</f>
        <v>0</v>
      </c>
      <c r="G173" s="83"/>
      <c r="H173" s="2"/>
      <c r="I173" s="2"/>
    </row>
    <row r="174" spans="1:9" ht="32.5" customHeight="1" outlineLevel="1">
      <c r="A174" s="2"/>
      <c r="B174" s="59" t="s">
        <v>406</v>
      </c>
      <c r="C174" s="44" t="s">
        <v>295</v>
      </c>
      <c r="D174" s="96" t="s">
        <v>297</v>
      </c>
      <c r="E174" s="89"/>
      <c r="F174" s="80">
        <f>'Vendor A'!G180</f>
        <v>0</v>
      </c>
      <c r="G174" s="83"/>
      <c r="H174" s="2"/>
      <c r="I174" s="2"/>
    </row>
    <row r="175" spans="1:9" ht="50" outlineLevel="1">
      <c r="A175" s="2"/>
      <c r="B175" s="27"/>
      <c r="C175" s="37"/>
      <c r="D175" s="40" t="s">
        <v>174</v>
      </c>
      <c r="E175" s="30" t="s">
        <v>262</v>
      </c>
      <c r="F175" s="80">
        <f>'Vendor A'!G181</f>
        <v>0</v>
      </c>
      <c r="G175" s="83"/>
      <c r="H175" s="2"/>
      <c r="I175" s="2"/>
    </row>
    <row r="176" spans="1:9" ht="37.5" outlineLevel="1">
      <c r="A176" s="2"/>
      <c r="B176" s="27"/>
      <c r="C176" s="35"/>
      <c r="D176" s="40" t="s">
        <v>175</v>
      </c>
      <c r="E176" s="30" t="s">
        <v>263</v>
      </c>
      <c r="F176" s="80">
        <f>'Vendor A'!G182</f>
        <v>0</v>
      </c>
      <c r="G176" s="83"/>
      <c r="H176" s="2"/>
      <c r="I176" s="2"/>
    </row>
    <row r="177" spans="1:9" ht="50" outlineLevel="1">
      <c r="A177" s="2"/>
      <c r="B177" s="27"/>
      <c r="C177" s="41"/>
      <c r="D177" s="40" t="s">
        <v>265</v>
      </c>
      <c r="E177" s="30" t="s">
        <v>264</v>
      </c>
      <c r="F177" s="80">
        <f>'Vendor A'!G183</f>
        <v>0</v>
      </c>
      <c r="G177" s="83"/>
      <c r="H177" s="2"/>
      <c r="I177" s="2"/>
    </row>
    <row r="178" spans="1:9" ht="27" customHeight="1" outlineLevel="1">
      <c r="A178" s="2"/>
      <c r="B178" s="59" t="s">
        <v>407</v>
      </c>
      <c r="C178" s="44" t="s">
        <v>298</v>
      </c>
      <c r="D178" s="96" t="s">
        <v>299</v>
      </c>
      <c r="E178" s="89"/>
      <c r="F178" s="80">
        <f>'Vendor A'!G184</f>
        <v>0</v>
      </c>
      <c r="G178" s="83"/>
      <c r="H178" s="2"/>
      <c r="I178" s="2"/>
    </row>
    <row r="179" spans="1:9" ht="62.5" outlineLevel="1">
      <c r="A179" s="2"/>
      <c r="B179" s="27"/>
      <c r="C179" s="41"/>
      <c r="D179" s="52" t="s">
        <v>300</v>
      </c>
      <c r="E179" s="49" t="s">
        <v>303</v>
      </c>
      <c r="F179" s="80">
        <f>'Vendor A'!G185</f>
        <v>0</v>
      </c>
      <c r="G179" s="83"/>
      <c r="H179" s="2"/>
      <c r="I179" s="2"/>
    </row>
    <row r="180" spans="1:9" ht="112.5" outlineLevel="1">
      <c r="A180" s="2"/>
      <c r="B180" s="27"/>
      <c r="C180" s="41"/>
      <c r="D180" s="53" t="s">
        <v>304</v>
      </c>
      <c r="E180" s="48" t="s">
        <v>305</v>
      </c>
      <c r="F180" s="80">
        <f>'Vendor A'!G186</f>
        <v>0</v>
      </c>
      <c r="G180" s="83"/>
      <c r="H180" s="2"/>
      <c r="I180" s="2"/>
    </row>
    <row r="181" spans="1:9" ht="200" outlineLevel="1">
      <c r="A181" s="2"/>
      <c r="B181" s="27"/>
      <c r="C181" s="41"/>
      <c r="D181" s="53" t="s">
        <v>306</v>
      </c>
      <c r="E181" s="51" t="s">
        <v>307</v>
      </c>
      <c r="F181" s="80">
        <f>'Vendor A'!G187</f>
        <v>0</v>
      </c>
      <c r="G181" s="83"/>
      <c r="H181" s="2"/>
      <c r="I181" s="2"/>
    </row>
    <row r="182" spans="1:9" ht="45.5" customHeight="1">
      <c r="A182" s="2"/>
      <c r="B182" s="25">
        <v>9</v>
      </c>
      <c r="C182" s="25" t="s">
        <v>308</v>
      </c>
      <c r="D182" s="90" t="s">
        <v>309</v>
      </c>
      <c r="E182" s="95"/>
      <c r="F182" s="80">
        <f>'Vendor A'!G188</f>
        <v>0</v>
      </c>
      <c r="G182" s="83"/>
      <c r="H182" s="2"/>
      <c r="I182" s="2"/>
    </row>
    <row r="183" spans="1:9" ht="78.5" customHeight="1">
      <c r="B183" s="54"/>
      <c r="C183" s="54"/>
      <c r="D183" s="55" t="s">
        <v>310</v>
      </c>
      <c r="E183" s="51" t="s">
        <v>314</v>
      </c>
      <c r="F183" s="80">
        <f>'Vendor A'!G189</f>
        <v>0</v>
      </c>
    </row>
    <row r="184" spans="1:9" ht="66.5" customHeight="1">
      <c r="B184" s="54"/>
      <c r="C184" s="54"/>
      <c r="D184" s="55" t="s">
        <v>311</v>
      </c>
      <c r="E184" s="56" t="s">
        <v>316</v>
      </c>
      <c r="F184" s="80">
        <f>'Vendor A'!G190</f>
        <v>0</v>
      </c>
    </row>
    <row r="185" spans="1:9" ht="38.5" customHeight="1">
      <c r="B185" s="54"/>
      <c r="C185" s="54"/>
      <c r="D185" s="50" t="s">
        <v>312</v>
      </c>
      <c r="E185" s="57" t="s">
        <v>313</v>
      </c>
      <c r="F185" s="80">
        <f>'Vendor A'!G191</f>
        <v>0</v>
      </c>
    </row>
    <row r="186" spans="1:9" ht="64.5" customHeight="1">
      <c r="B186" s="54"/>
      <c r="C186" s="54"/>
      <c r="D186" s="50" t="s">
        <v>315</v>
      </c>
      <c r="E186" s="32" t="s">
        <v>317</v>
      </c>
      <c r="F186" s="80">
        <f>'Vendor A'!G192</f>
        <v>0</v>
      </c>
      <c r="G186" s="83">
        <f>'Vendor B'!G192</f>
        <v>0</v>
      </c>
    </row>
  </sheetData>
  <mergeCells count="58">
    <mergeCell ref="D174:E174"/>
    <mergeCell ref="D178:E178"/>
    <mergeCell ref="D182:E182"/>
    <mergeCell ref="D153:E153"/>
    <mergeCell ref="D154:E154"/>
    <mergeCell ref="D163:E163"/>
    <mergeCell ref="D166:E166"/>
    <mergeCell ref="D170:E170"/>
    <mergeCell ref="D173:E173"/>
    <mergeCell ref="D150:E150"/>
    <mergeCell ref="D121:E121"/>
    <mergeCell ref="C122:C124"/>
    <mergeCell ref="D122:D124"/>
    <mergeCell ref="D127:E127"/>
    <mergeCell ref="D128:E128"/>
    <mergeCell ref="D130:E130"/>
    <mergeCell ref="D138:E138"/>
    <mergeCell ref="C139:C142"/>
    <mergeCell ref="D139:D142"/>
    <mergeCell ref="D143:E143"/>
    <mergeCell ref="D147:E147"/>
    <mergeCell ref="C115:C119"/>
    <mergeCell ref="D115:D119"/>
    <mergeCell ref="D76:E76"/>
    <mergeCell ref="D81:E81"/>
    <mergeCell ref="D86:E86"/>
    <mergeCell ref="D87:E87"/>
    <mergeCell ref="C88:C91"/>
    <mergeCell ref="D88:D91"/>
    <mergeCell ref="D93:E93"/>
    <mergeCell ref="D99:E99"/>
    <mergeCell ref="D105:E105"/>
    <mergeCell ref="D108:E108"/>
    <mergeCell ref="D113:E113"/>
    <mergeCell ref="D72:E72"/>
    <mergeCell ref="D32:E32"/>
    <mergeCell ref="D36:E36"/>
    <mergeCell ref="D37:D39"/>
    <mergeCell ref="D40:D42"/>
    <mergeCell ref="D43:E43"/>
    <mergeCell ref="D48:E48"/>
    <mergeCell ref="D49:E49"/>
    <mergeCell ref="D54:E54"/>
    <mergeCell ref="D58:E58"/>
    <mergeCell ref="D64:E64"/>
    <mergeCell ref="D69:E69"/>
    <mergeCell ref="D31:E31"/>
    <mergeCell ref="D3:E3"/>
    <mergeCell ref="C4:E4"/>
    <mergeCell ref="D9:E9"/>
    <mergeCell ref="D10:E10"/>
    <mergeCell ref="D15:E15"/>
    <mergeCell ref="D19:E19"/>
    <mergeCell ref="D22:E22"/>
    <mergeCell ref="D24:D27"/>
    <mergeCell ref="E24:F24"/>
    <mergeCell ref="D28:D30"/>
    <mergeCell ref="E28:F2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9A859-949F-4272-AD60-EF58338BC1A8}">
  <sheetPr>
    <tabColor rgb="FFFFFF00"/>
    <outlinePr summaryBelow="0" summaryRight="0"/>
  </sheetPr>
  <dimension ref="A1:J192"/>
  <sheetViews>
    <sheetView topLeftCell="C1" workbookViewId="0">
      <pane ySplit="2" topLeftCell="A3" activePane="bottomLeft" state="frozen"/>
      <selection pane="bottomLeft" activeCell="G9" sqref="G9"/>
    </sheetView>
  </sheetViews>
  <sheetFormatPr baseColWidth="10" defaultColWidth="12.6328125" defaultRowHeight="15.75" customHeight="1" outlineLevelRow="1"/>
  <cols>
    <col min="1" max="1" width="1.6328125" customWidth="1"/>
    <col min="2" max="2" width="4.08984375" customWidth="1"/>
    <col min="3" max="3" width="36.81640625" customWidth="1"/>
    <col min="4" max="4" width="32.54296875" customWidth="1"/>
    <col min="5" max="5" width="79.90625" customWidth="1"/>
    <col min="6" max="6" width="14.81640625" customWidth="1"/>
    <col min="7" max="7" width="12.453125" customWidth="1"/>
    <col min="8" max="9" width="1.6328125" customWidth="1"/>
  </cols>
  <sheetData>
    <row r="1" spans="1:10" ht="15.75" customHeight="1">
      <c r="A1" s="2"/>
      <c r="B1" s="2"/>
      <c r="C1" s="3"/>
      <c r="D1" s="3"/>
      <c r="E1" s="3"/>
      <c r="F1" s="4"/>
      <c r="G1" s="4"/>
      <c r="H1" s="2"/>
      <c r="I1" s="2"/>
      <c r="J1" s="2"/>
    </row>
    <row r="2" spans="1:10" ht="15.75" customHeight="1">
      <c r="A2" s="5"/>
      <c r="B2" s="15" t="s">
        <v>0</v>
      </c>
      <c r="C2" s="16" t="s">
        <v>1</v>
      </c>
      <c r="D2" s="16" t="s">
        <v>2</v>
      </c>
      <c r="E2" s="16" t="s">
        <v>3</v>
      </c>
      <c r="F2" s="15" t="s">
        <v>19</v>
      </c>
      <c r="G2" s="15" t="s">
        <v>20</v>
      </c>
      <c r="H2" s="6" t="s">
        <v>4</v>
      </c>
      <c r="I2" s="6" t="s">
        <v>4</v>
      </c>
      <c r="J2" s="3"/>
    </row>
    <row r="3" spans="1:10" ht="14">
      <c r="A3" s="2"/>
      <c r="B3" s="17">
        <v>0</v>
      </c>
      <c r="C3" s="38" t="s">
        <v>176</v>
      </c>
      <c r="D3" s="18" t="s">
        <v>4</v>
      </c>
      <c r="E3" s="18" t="s">
        <v>4</v>
      </c>
      <c r="F3" s="19" t="s">
        <v>21</v>
      </c>
      <c r="G3" s="20"/>
      <c r="H3" s="2"/>
      <c r="I3" s="2"/>
      <c r="J3" s="2"/>
    </row>
    <row r="4" spans="1:10" ht="15.75" customHeight="1" outlineLevel="1">
      <c r="A4" s="2"/>
      <c r="B4" s="21"/>
      <c r="C4" s="21"/>
      <c r="D4" s="22" t="s">
        <v>5</v>
      </c>
      <c r="E4" s="23" t="s">
        <v>6</v>
      </c>
      <c r="F4" s="24" t="s">
        <v>4</v>
      </c>
      <c r="G4" s="24" t="s">
        <v>4</v>
      </c>
      <c r="H4" s="2"/>
      <c r="I4" s="2"/>
      <c r="J4" s="2"/>
    </row>
    <row r="5" spans="1:10" ht="15.75" customHeight="1" outlineLevel="1">
      <c r="A5" s="2"/>
      <c r="B5" s="21"/>
      <c r="C5" s="21"/>
      <c r="D5" s="22" t="s">
        <v>7</v>
      </c>
      <c r="E5" s="23" t="s">
        <v>8</v>
      </c>
      <c r="F5" s="24" t="s">
        <v>4</v>
      </c>
      <c r="G5" s="24" t="s">
        <v>4</v>
      </c>
      <c r="H5" s="2"/>
      <c r="I5" s="2"/>
      <c r="J5" s="2"/>
    </row>
    <row r="6" spans="1:10" ht="15.75" customHeight="1" outlineLevel="1">
      <c r="A6" s="2"/>
      <c r="B6" s="21"/>
      <c r="C6" s="21"/>
      <c r="D6" s="22" t="s">
        <v>9</v>
      </c>
      <c r="E6" s="23" t="s">
        <v>10</v>
      </c>
      <c r="F6" s="24" t="s">
        <v>4</v>
      </c>
      <c r="G6" s="24" t="s">
        <v>4</v>
      </c>
      <c r="H6" s="2"/>
      <c r="I6" s="2"/>
      <c r="J6" s="2"/>
    </row>
    <row r="7" spans="1:10" ht="15.75" customHeight="1" outlineLevel="1">
      <c r="A7" s="2"/>
      <c r="B7" s="21"/>
      <c r="C7" s="21"/>
      <c r="D7" s="22" t="s">
        <v>11</v>
      </c>
      <c r="E7" s="23" t="s">
        <v>12</v>
      </c>
      <c r="F7" s="24" t="s">
        <v>4</v>
      </c>
      <c r="G7" s="24" t="s">
        <v>4</v>
      </c>
      <c r="H7" s="2"/>
      <c r="I7" s="2"/>
      <c r="J7" s="2"/>
    </row>
    <row r="8" spans="1:10" ht="30" customHeight="1" outlineLevel="1">
      <c r="A8" s="2"/>
      <c r="B8" s="21"/>
      <c r="C8" s="21"/>
      <c r="D8" s="22" t="s">
        <v>13</v>
      </c>
      <c r="E8" s="75" t="s">
        <v>14</v>
      </c>
      <c r="F8" s="24" t="s">
        <v>4</v>
      </c>
      <c r="G8" s="24" t="s">
        <v>4</v>
      </c>
      <c r="H8" s="2"/>
      <c r="I8" s="2"/>
      <c r="J8" s="2"/>
    </row>
    <row r="9" spans="1:10" ht="46.5" customHeight="1" outlineLevel="1">
      <c r="A9" s="2"/>
      <c r="B9" s="25">
        <v>1</v>
      </c>
      <c r="C9" s="25" t="s">
        <v>132</v>
      </c>
      <c r="D9" s="90" t="s">
        <v>270</v>
      </c>
      <c r="E9" s="91"/>
      <c r="F9" s="126"/>
      <c r="G9" s="25">
        <f>G10</f>
        <v>0</v>
      </c>
      <c r="H9" s="14"/>
      <c r="I9" s="2"/>
      <c r="J9" s="2"/>
    </row>
    <row r="10" spans="1:10" ht="15.75" customHeight="1" outlineLevel="1">
      <c r="A10" s="2"/>
      <c r="B10" s="59" t="s">
        <v>322</v>
      </c>
      <c r="C10" s="92" t="s">
        <v>35</v>
      </c>
      <c r="D10" s="93"/>
      <c r="E10" s="93"/>
      <c r="F10" s="127"/>
      <c r="G10" s="44">
        <f>SUM(G11:G14)</f>
        <v>0</v>
      </c>
      <c r="H10" s="14"/>
      <c r="I10" s="2"/>
      <c r="J10" s="2"/>
    </row>
    <row r="11" spans="1:10" ht="89" customHeight="1" outlineLevel="1">
      <c r="A11" s="2"/>
      <c r="B11" s="27"/>
      <c r="C11" s="28"/>
      <c r="D11" s="29" t="s">
        <v>36</v>
      </c>
      <c r="E11" s="30" t="s">
        <v>222</v>
      </c>
      <c r="F11" s="27" t="s">
        <v>4</v>
      </c>
      <c r="G11" s="27">
        <f>VLOOKUP(F11,lookups_reference!$B$4:$C$9,2,FALSE)</f>
        <v>0</v>
      </c>
      <c r="H11" s="14"/>
      <c r="I11" s="2"/>
      <c r="J11" s="2"/>
    </row>
    <row r="12" spans="1:10" ht="113" customHeight="1" outlineLevel="1">
      <c r="A12" s="2"/>
      <c r="B12" s="27"/>
      <c r="C12" s="28"/>
      <c r="D12" s="29" t="s">
        <v>37</v>
      </c>
      <c r="E12" s="30" t="s">
        <v>223</v>
      </c>
      <c r="F12" s="27" t="s">
        <v>4</v>
      </c>
      <c r="G12" s="27">
        <f>VLOOKUP(F12,lookups_reference!$B$4:$C$9,2,FALSE)</f>
        <v>0</v>
      </c>
      <c r="H12" s="14"/>
      <c r="I12" s="2"/>
      <c r="J12" s="2"/>
    </row>
    <row r="13" spans="1:10" ht="132" customHeight="1" outlineLevel="1">
      <c r="A13" s="2"/>
      <c r="B13" s="27"/>
      <c r="C13" s="28"/>
      <c r="D13" s="31" t="s">
        <v>38</v>
      </c>
      <c r="E13" s="30" t="s">
        <v>39</v>
      </c>
      <c r="F13" s="27" t="s">
        <v>4</v>
      </c>
      <c r="G13" s="27">
        <f>VLOOKUP(F13,lookups_reference!$B$4:$C$9,2,FALSE)</f>
        <v>0</v>
      </c>
      <c r="H13" s="14"/>
      <c r="I13" s="2"/>
      <c r="J13" s="2"/>
    </row>
    <row r="14" spans="1:10" ht="126.5" customHeight="1" outlineLevel="1">
      <c r="A14" s="2"/>
      <c r="B14" s="27"/>
      <c r="C14" s="28"/>
      <c r="D14" s="31" t="s">
        <v>40</v>
      </c>
      <c r="E14" s="32" t="s">
        <v>41</v>
      </c>
      <c r="F14" s="27" t="s">
        <v>4</v>
      </c>
      <c r="G14" s="27">
        <f>VLOOKUP(F14,lookups_reference!$B$4:$C$9,2,FALSE)</f>
        <v>0</v>
      </c>
      <c r="H14" s="14"/>
      <c r="I14" s="2"/>
      <c r="J14" s="2"/>
    </row>
    <row r="15" spans="1:10" ht="13" outlineLevel="1">
      <c r="A15" s="2"/>
      <c r="B15" s="25">
        <v>2</v>
      </c>
      <c r="C15" s="25" t="s">
        <v>268</v>
      </c>
      <c r="D15" s="90" t="s">
        <v>269</v>
      </c>
      <c r="E15" s="91"/>
      <c r="F15" s="126"/>
      <c r="G15" s="25">
        <f>G16+G21+G25+G28</f>
        <v>0</v>
      </c>
      <c r="H15" s="14"/>
      <c r="I15" s="2"/>
      <c r="J15" s="2"/>
    </row>
    <row r="16" spans="1:10" ht="15.75" customHeight="1" outlineLevel="1">
      <c r="A16" s="2"/>
      <c r="B16" s="59" t="s">
        <v>323</v>
      </c>
      <c r="C16" s="58" t="s">
        <v>48</v>
      </c>
      <c r="D16" s="93"/>
      <c r="E16" s="93"/>
      <c r="F16" s="127"/>
      <c r="G16" s="44">
        <f>SUM(G18:G20)</f>
        <v>0</v>
      </c>
      <c r="H16" s="14"/>
      <c r="I16" s="2"/>
      <c r="J16" s="2"/>
    </row>
    <row r="17" spans="1:10" ht="41" customHeight="1" outlineLevel="1">
      <c r="A17" s="2"/>
      <c r="B17" s="27"/>
      <c r="C17" s="47"/>
      <c r="D17" s="29" t="s">
        <v>282</v>
      </c>
      <c r="E17" s="48" t="s">
        <v>283</v>
      </c>
      <c r="F17" s="27" t="s">
        <v>4</v>
      </c>
      <c r="G17" s="27">
        <f>VLOOKUP(F17,lookups_reference!$B$4:$C$9,2,FALSE)</f>
        <v>0</v>
      </c>
      <c r="H17" s="14"/>
      <c r="I17" s="2"/>
      <c r="J17" s="2"/>
    </row>
    <row r="18" spans="1:10" ht="79.5" customHeight="1" outlineLevel="1">
      <c r="A18" s="2"/>
      <c r="B18" s="27"/>
      <c r="C18" s="28"/>
      <c r="D18" s="29" t="s">
        <v>42</v>
      </c>
      <c r="E18" s="33" t="s">
        <v>43</v>
      </c>
      <c r="F18" s="27" t="s">
        <v>4</v>
      </c>
      <c r="G18" s="27">
        <f>VLOOKUP(F18,lookups_reference!$B$4:$C$9,2,FALSE)</f>
        <v>0</v>
      </c>
      <c r="H18" s="14"/>
      <c r="I18" s="2"/>
      <c r="J18" s="2"/>
    </row>
    <row r="19" spans="1:10" ht="79" customHeight="1" outlineLevel="1">
      <c r="A19" s="2"/>
      <c r="B19" s="27"/>
      <c r="C19" s="28"/>
      <c r="D19" s="29" t="s">
        <v>44</v>
      </c>
      <c r="E19" s="30" t="s">
        <v>45</v>
      </c>
      <c r="F19" s="27" t="s">
        <v>4</v>
      </c>
      <c r="G19" s="27">
        <f>VLOOKUP(F19,lookups_reference!$B$4:$C$9,2,FALSE)</f>
        <v>0</v>
      </c>
      <c r="H19" s="14"/>
      <c r="I19" s="2"/>
      <c r="J19" s="2"/>
    </row>
    <row r="20" spans="1:10" ht="61" customHeight="1" outlineLevel="1">
      <c r="A20" s="2"/>
      <c r="B20" s="27"/>
      <c r="C20" s="28"/>
      <c r="D20" s="29" t="s">
        <v>46</v>
      </c>
      <c r="E20" s="33" t="s">
        <v>47</v>
      </c>
      <c r="F20" s="27" t="s">
        <v>4</v>
      </c>
      <c r="G20" s="27">
        <f>VLOOKUP(F20,lookups_reference!$B$4:$C$9,2,FALSE)</f>
        <v>0</v>
      </c>
      <c r="H20" s="14"/>
      <c r="I20" s="2"/>
      <c r="J20" s="2"/>
    </row>
    <row r="21" spans="1:10" ht="63.5" customHeight="1" outlineLevel="1">
      <c r="A21" s="2"/>
      <c r="B21" s="59" t="s">
        <v>324</v>
      </c>
      <c r="C21" s="44" t="s">
        <v>49</v>
      </c>
      <c r="D21" s="94" t="s">
        <v>66</v>
      </c>
      <c r="E21" s="95"/>
      <c r="F21" s="128"/>
      <c r="G21" s="44">
        <f>SUM(G22:G24)</f>
        <v>0</v>
      </c>
      <c r="H21" s="14"/>
      <c r="I21" s="2"/>
      <c r="J21" s="2"/>
    </row>
    <row r="22" spans="1:10" ht="54.5" customHeight="1" outlineLevel="1">
      <c r="A22" s="2"/>
      <c r="B22" s="27"/>
      <c r="C22" s="28"/>
      <c r="D22" s="28" t="s">
        <v>50</v>
      </c>
      <c r="E22" s="30" t="s">
        <v>51</v>
      </c>
      <c r="F22" s="27" t="s">
        <v>4</v>
      </c>
      <c r="G22" s="27">
        <f>VLOOKUP(F22,lookups_reference!$B$4:$C$9,2,FALSE)</f>
        <v>0</v>
      </c>
      <c r="H22" s="14"/>
      <c r="I22" s="2"/>
      <c r="J22" s="2"/>
    </row>
    <row r="23" spans="1:10" ht="106" customHeight="1" outlineLevel="1">
      <c r="A23" s="2"/>
      <c r="B23" s="27"/>
      <c r="C23" s="28"/>
      <c r="D23" s="28" t="s">
        <v>52</v>
      </c>
      <c r="E23" s="30" t="s">
        <v>53</v>
      </c>
      <c r="F23" s="27" t="s">
        <v>4</v>
      </c>
      <c r="G23" s="27">
        <f>VLOOKUP(F23,lookups_reference!$B$4:$C$9,2,FALSE)</f>
        <v>0</v>
      </c>
      <c r="H23" s="14"/>
      <c r="I23" s="2"/>
      <c r="J23" s="2"/>
    </row>
    <row r="24" spans="1:10" ht="64.5" customHeight="1" outlineLevel="1">
      <c r="A24" s="2"/>
      <c r="B24" s="27"/>
      <c r="C24" s="28"/>
      <c r="D24" s="29" t="s">
        <v>54</v>
      </c>
      <c r="E24" s="32" t="s">
        <v>55</v>
      </c>
      <c r="F24" s="27" t="s">
        <v>4</v>
      </c>
      <c r="G24" s="27">
        <f>VLOOKUP(F24,lookups_reference!$B$4:$C$9,2,FALSE)</f>
        <v>0</v>
      </c>
      <c r="H24" s="14"/>
      <c r="I24" s="2"/>
      <c r="J24" s="2"/>
    </row>
    <row r="25" spans="1:10" ht="44" customHeight="1" outlineLevel="1">
      <c r="A25" s="2"/>
      <c r="B25" s="59" t="s">
        <v>325</v>
      </c>
      <c r="C25" s="44" t="s">
        <v>59</v>
      </c>
      <c r="D25" s="96" t="s">
        <v>69</v>
      </c>
      <c r="E25" s="89"/>
      <c r="F25" s="125"/>
      <c r="G25" s="44">
        <f>SUM(G26:G27)</f>
        <v>0</v>
      </c>
      <c r="H25" s="14"/>
      <c r="I25" s="2"/>
      <c r="J25" s="2"/>
    </row>
    <row r="26" spans="1:10" ht="82.5" customHeight="1" outlineLevel="1">
      <c r="A26" s="2"/>
      <c r="B26" s="27"/>
      <c r="C26" s="28"/>
      <c r="D26" s="29" t="s">
        <v>60</v>
      </c>
      <c r="E26" s="30" t="s">
        <v>70</v>
      </c>
      <c r="F26" s="27" t="s">
        <v>4</v>
      </c>
      <c r="G26" s="27">
        <f>VLOOKUP(F26,lookups_reference!$B$4:$C$9,2,FALSE)</f>
        <v>0</v>
      </c>
      <c r="H26" s="14"/>
      <c r="I26" s="2"/>
      <c r="J26" s="2"/>
    </row>
    <row r="27" spans="1:10" ht="102" customHeight="1" outlineLevel="1">
      <c r="A27" s="2"/>
      <c r="B27" s="27"/>
      <c r="C27" s="28"/>
      <c r="D27" s="29" t="s">
        <v>61</v>
      </c>
      <c r="E27" s="30" t="s">
        <v>71</v>
      </c>
      <c r="F27" s="27" t="s">
        <v>4</v>
      </c>
      <c r="G27" s="27">
        <f>VLOOKUP(F27,lookups_reference!$B$4:$C$9,2,FALSE)</f>
        <v>0</v>
      </c>
      <c r="H27" s="14"/>
      <c r="I27" s="2"/>
      <c r="J27" s="2"/>
    </row>
    <row r="28" spans="1:10" ht="42.5" customHeight="1" outlineLevel="1">
      <c r="A28" s="2"/>
      <c r="B28" s="59" t="s">
        <v>326</v>
      </c>
      <c r="C28" s="44" t="s">
        <v>62</v>
      </c>
      <c r="D28" s="96" t="s">
        <v>72</v>
      </c>
      <c r="E28" s="89"/>
      <c r="F28" s="125"/>
      <c r="G28" s="44">
        <f>G29+SUM(G31:G33)+SUM(G35:G36)</f>
        <v>0</v>
      </c>
      <c r="H28" s="14"/>
      <c r="I28" s="2"/>
      <c r="J28" s="2"/>
    </row>
    <row r="29" spans="1:10" ht="64.5" customHeight="1" outlineLevel="1">
      <c r="A29" s="2"/>
      <c r="B29" s="27"/>
      <c r="C29" s="28"/>
      <c r="D29" s="28" t="s">
        <v>63</v>
      </c>
      <c r="E29" s="33" t="s">
        <v>73</v>
      </c>
      <c r="F29" s="27" t="s">
        <v>4</v>
      </c>
      <c r="G29" s="27">
        <f>VLOOKUP(F29,lookups_reference!$B$4:$C$9,2,FALSE)</f>
        <v>0</v>
      </c>
      <c r="H29" s="14"/>
      <c r="I29" s="2"/>
      <c r="J29" s="2"/>
    </row>
    <row r="30" spans="1:10" ht="83" customHeight="1" outlineLevel="1">
      <c r="A30" s="2"/>
      <c r="B30" s="27"/>
      <c r="C30" s="28"/>
      <c r="D30" s="97" t="s">
        <v>64</v>
      </c>
      <c r="E30" s="100" t="s">
        <v>179</v>
      </c>
      <c r="F30" s="129"/>
      <c r="G30" s="101"/>
      <c r="H30" s="14"/>
      <c r="I30" s="2"/>
      <c r="J30" s="2"/>
    </row>
    <row r="31" spans="1:10" ht="42.5" customHeight="1" outlineLevel="1">
      <c r="A31" s="2"/>
      <c r="B31" s="27"/>
      <c r="C31" s="34"/>
      <c r="D31" s="98"/>
      <c r="E31" s="30" t="s">
        <v>74</v>
      </c>
      <c r="F31" s="27" t="s">
        <v>4</v>
      </c>
      <c r="G31" s="27">
        <f>VLOOKUP(F31,lookups_reference!$B$4:$C$9,2,FALSE)</f>
        <v>0</v>
      </c>
      <c r="H31" s="14"/>
      <c r="I31" s="2"/>
      <c r="J31" s="2"/>
    </row>
    <row r="32" spans="1:10" ht="35" customHeight="1" outlineLevel="1">
      <c r="A32" s="2"/>
      <c r="B32" s="27"/>
      <c r="C32" s="28"/>
      <c r="D32" s="98"/>
      <c r="E32" s="30" t="s">
        <v>75</v>
      </c>
      <c r="F32" s="27" t="s">
        <v>4</v>
      </c>
      <c r="G32" s="27">
        <f>VLOOKUP(F32,lookups_reference!$B$4:$C$9,2,FALSE)</f>
        <v>0</v>
      </c>
      <c r="H32" s="14"/>
      <c r="I32" s="2"/>
      <c r="J32" s="2"/>
    </row>
    <row r="33" spans="1:10" ht="35" customHeight="1" outlineLevel="1">
      <c r="A33" s="2"/>
      <c r="B33" s="27"/>
      <c r="C33" s="28"/>
      <c r="D33" s="99"/>
      <c r="E33" s="30" t="s">
        <v>76</v>
      </c>
      <c r="F33" s="27" t="s">
        <v>4</v>
      </c>
      <c r="G33" s="27">
        <f>VLOOKUP(F33,lookups_reference!$B$4:$C$9,2,FALSE)</f>
        <v>0</v>
      </c>
      <c r="H33" s="14"/>
      <c r="I33" s="2"/>
      <c r="J33" s="2"/>
    </row>
    <row r="34" spans="1:10" ht="15.75" customHeight="1" outlineLevel="1">
      <c r="A34" s="2"/>
      <c r="B34" s="27"/>
      <c r="C34" s="28"/>
      <c r="D34" s="97" t="s">
        <v>65</v>
      </c>
      <c r="E34" s="102" t="s">
        <v>77</v>
      </c>
      <c r="F34" s="130"/>
      <c r="G34" s="103"/>
      <c r="H34" s="14"/>
      <c r="I34" s="2"/>
      <c r="J34" s="2"/>
    </row>
    <row r="35" spans="1:10" ht="48.5" customHeight="1" outlineLevel="1">
      <c r="A35" s="2"/>
      <c r="B35" s="27"/>
      <c r="C35" s="28"/>
      <c r="D35" s="98"/>
      <c r="E35" s="30" t="s">
        <v>78</v>
      </c>
      <c r="F35" s="27" t="s">
        <v>4</v>
      </c>
      <c r="G35" s="27">
        <f>VLOOKUP(F35,lookups_reference!$B$4:$C$9,2,FALSE)</f>
        <v>0</v>
      </c>
      <c r="H35" s="14"/>
      <c r="I35" s="2"/>
      <c r="J35" s="2"/>
    </row>
    <row r="36" spans="1:10" ht="88.5" customHeight="1" outlineLevel="1">
      <c r="A36" s="2"/>
      <c r="B36" s="27"/>
      <c r="C36" s="28"/>
      <c r="D36" s="99"/>
      <c r="E36" s="30" t="s">
        <v>183</v>
      </c>
      <c r="F36" s="27" t="s">
        <v>4</v>
      </c>
      <c r="G36" s="27">
        <f>VLOOKUP(F36,lookups_reference!$B$4:$C$9,2,FALSE)</f>
        <v>0</v>
      </c>
      <c r="H36" s="14"/>
      <c r="I36" s="2"/>
      <c r="J36" s="2"/>
    </row>
    <row r="37" spans="1:10" ht="34" customHeight="1">
      <c r="A37" s="2"/>
      <c r="B37" s="25">
        <v>3</v>
      </c>
      <c r="C37" s="45" t="s">
        <v>370</v>
      </c>
      <c r="D37" s="88"/>
      <c r="E37" s="89"/>
      <c r="F37" s="125"/>
      <c r="G37" s="25">
        <f>G38+G42+G49</f>
        <v>0</v>
      </c>
      <c r="H37" s="14"/>
      <c r="I37" s="2"/>
      <c r="J37" s="2"/>
    </row>
    <row r="38" spans="1:10" ht="35" customHeight="1" outlineLevel="1">
      <c r="A38" s="2"/>
      <c r="B38" s="63" t="s">
        <v>327</v>
      </c>
      <c r="C38" s="64" t="s">
        <v>371</v>
      </c>
      <c r="D38" s="104" t="s">
        <v>372</v>
      </c>
      <c r="E38" s="105"/>
      <c r="F38" s="131"/>
      <c r="G38" s="65">
        <f>SUM(G39:G41)</f>
        <v>0</v>
      </c>
      <c r="H38" s="67"/>
      <c r="I38" s="67"/>
      <c r="J38" s="2"/>
    </row>
    <row r="39" spans="1:10" ht="35" customHeight="1" outlineLevel="1">
      <c r="A39" s="2"/>
      <c r="B39" s="66"/>
      <c r="C39" s="66"/>
      <c r="D39" s="66" t="s">
        <v>376</v>
      </c>
      <c r="E39" s="60" t="s">
        <v>373</v>
      </c>
      <c r="F39" s="27" t="s">
        <v>4</v>
      </c>
      <c r="G39" s="27">
        <f>VLOOKUP(F39,lookups_reference!$B$4:$C$9,2,FALSE)</f>
        <v>0</v>
      </c>
      <c r="H39" s="62"/>
      <c r="I39" s="62"/>
      <c r="J39" s="2"/>
    </row>
    <row r="40" spans="1:10" ht="49.5" customHeight="1" outlineLevel="1">
      <c r="A40" s="2"/>
      <c r="B40" s="66"/>
      <c r="C40" s="66"/>
      <c r="D40" s="66" t="s">
        <v>377</v>
      </c>
      <c r="E40" s="60" t="s">
        <v>374</v>
      </c>
      <c r="F40" s="27" t="s">
        <v>4</v>
      </c>
      <c r="G40" s="27">
        <f>VLOOKUP(F40,lookups_reference!$B$4:$C$9,2,FALSE)</f>
        <v>0</v>
      </c>
      <c r="H40" s="62"/>
      <c r="I40" s="62"/>
      <c r="J40" s="2"/>
    </row>
    <row r="41" spans="1:10" ht="35" customHeight="1" outlineLevel="1">
      <c r="A41" s="2"/>
      <c r="B41" s="66"/>
      <c r="C41" s="66"/>
      <c r="D41" s="66" t="s">
        <v>378</v>
      </c>
      <c r="E41" s="60" t="s">
        <v>375</v>
      </c>
      <c r="F41" s="27" t="s">
        <v>4</v>
      </c>
      <c r="G41" s="27">
        <f>VLOOKUP(F41,lookups_reference!$B$4:$C$9,2,FALSE)</f>
        <v>0</v>
      </c>
      <c r="H41" s="62"/>
      <c r="I41" s="62"/>
      <c r="J41" s="2"/>
    </row>
    <row r="42" spans="1:10" ht="35" customHeight="1" outlineLevel="1">
      <c r="A42" s="2"/>
      <c r="B42" s="63" t="s">
        <v>328</v>
      </c>
      <c r="C42" s="64" t="s">
        <v>379</v>
      </c>
      <c r="D42" s="106" t="s">
        <v>380</v>
      </c>
      <c r="E42" s="107"/>
      <c r="F42" s="132"/>
      <c r="G42" s="65">
        <f>SUM(G43:G53)</f>
        <v>0</v>
      </c>
      <c r="H42" s="60"/>
      <c r="I42" s="60"/>
      <c r="J42" s="2"/>
    </row>
    <row r="43" spans="1:10" ht="35" customHeight="1" outlineLevel="1">
      <c r="A43" s="2"/>
      <c r="B43" s="66"/>
      <c r="C43" s="66"/>
      <c r="D43" s="108" t="s">
        <v>383</v>
      </c>
      <c r="E43" s="60" t="s">
        <v>382</v>
      </c>
      <c r="F43" s="27" t="s">
        <v>4</v>
      </c>
      <c r="G43" s="27">
        <f>VLOOKUP(F43,lookups_reference!$B$4:$C$9,2,FALSE)</f>
        <v>0</v>
      </c>
      <c r="H43" s="60"/>
      <c r="I43" s="62"/>
      <c r="J43" s="2"/>
    </row>
    <row r="44" spans="1:10" ht="35" customHeight="1" outlineLevel="1">
      <c r="A44" s="2"/>
      <c r="B44" s="66"/>
      <c r="C44" s="66"/>
      <c r="D44" s="109"/>
      <c r="E44" s="60" t="s">
        <v>381</v>
      </c>
      <c r="F44" s="27" t="s">
        <v>4</v>
      </c>
      <c r="G44" s="27">
        <f>VLOOKUP(F44,lookups_reference!$B$4:$C$9,2,FALSE)</f>
        <v>0</v>
      </c>
      <c r="H44" s="62"/>
      <c r="I44" s="62"/>
      <c r="J44" s="2"/>
    </row>
    <row r="45" spans="1:10" ht="35" customHeight="1" outlineLevel="1">
      <c r="A45" s="2"/>
      <c r="B45" s="66"/>
      <c r="C45" s="66"/>
      <c r="D45" s="110"/>
      <c r="E45" s="69" t="s">
        <v>384</v>
      </c>
      <c r="F45" s="27" t="s">
        <v>4</v>
      </c>
      <c r="G45" s="27">
        <f>VLOOKUP(F45,lookups_reference!$B$4:$C$9,2,FALSE)</f>
        <v>0</v>
      </c>
      <c r="H45" s="62"/>
      <c r="I45" s="62"/>
      <c r="J45" s="2"/>
    </row>
    <row r="46" spans="1:10" ht="35" customHeight="1" outlineLevel="1">
      <c r="A46" s="2"/>
      <c r="B46" s="66"/>
      <c r="C46" s="66"/>
      <c r="D46" s="108" t="s">
        <v>388</v>
      </c>
      <c r="E46" s="69" t="s">
        <v>385</v>
      </c>
      <c r="F46" s="27" t="s">
        <v>4</v>
      </c>
      <c r="G46" s="27">
        <f>VLOOKUP(F46,lookups_reference!$B$4:$C$9,2,FALSE)</f>
        <v>0</v>
      </c>
      <c r="H46" s="69"/>
      <c r="I46" s="62"/>
      <c r="J46" s="2"/>
    </row>
    <row r="47" spans="1:10" ht="37.5" customHeight="1" outlineLevel="1">
      <c r="A47" s="2"/>
      <c r="B47" s="66"/>
      <c r="C47" s="66"/>
      <c r="D47" s="109"/>
      <c r="E47" s="70" t="s">
        <v>386</v>
      </c>
      <c r="F47" s="27" t="s">
        <v>4</v>
      </c>
      <c r="G47" s="27">
        <f>VLOOKUP(F47,lookups_reference!$B$4:$C$9,2,FALSE)</f>
        <v>0</v>
      </c>
      <c r="H47" s="62"/>
      <c r="I47" s="62"/>
      <c r="J47" s="2"/>
    </row>
    <row r="48" spans="1:10" ht="35" customHeight="1" outlineLevel="1">
      <c r="A48" s="2"/>
      <c r="B48" s="66"/>
      <c r="C48" s="66"/>
      <c r="D48" s="110"/>
      <c r="E48" s="70" t="s">
        <v>387</v>
      </c>
      <c r="F48" s="27" t="s">
        <v>4</v>
      </c>
      <c r="G48" s="27">
        <f>VLOOKUP(F48,lookups_reference!$B$4:$C$9,2,FALSE)</f>
        <v>0</v>
      </c>
      <c r="H48" s="62"/>
      <c r="I48" s="62"/>
      <c r="J48" s="2"/>
    </row>
    <row r="49" spans="1:10" ht="35" customHeight="1" outlineLevel="1">
      <c r="A49" s="2"/>
      <c r="B49" s="63" t="s">
        <v>389</v>
      </c>
      <c r="C49" s="64" t="s">
        <v>390</v>
      </c>
      <c r="D49" s="106" t="s">
        <v>391</v>
      </c>
      <c r="E49" s="107"/>
      <c r="F49" s="132"/>
      <c r="G49" s="65">
        <f>SUM(G50:G53)</f>
        <v>0</v>
      </c>
      <c r="H49" s="60"/>
      <c r="I49" s="60"/>
      <c r="J49" s="2"/>
    </row>
    <row r="50" spans="1:10" ht="35" customHeight="1" outlineLevel="1">
      <c r="A50" s="2"/>
      <c r="B50" s="66"/>
      <c r="C50" s="66"/>
      <c r="D50" s="66" t="s">
        <v>396</v>
      </c>
      <c r="E50" s="60" t="s">
        <v>392</v>
      </c>
      <c r="F50" s="27" t="s">
        <v>4</v>
      </c>
      <c r="G50" s="27">
        <f>VLOOKUP(F50,lookups_reference!$B$4:$C$9,2,FALSE)</f>
        <v>0</v>
      </c>
      <c r="H50" s="68"/>
      <c r="I50" s="68"/>
      <c r="J50" s="2"/>
    </row>
    <row r="51" spans="1:10" ht="35" customHeight="1" outlineLevel="1">
      <c r="A51" s="2"/>
      <c r="B51" s="66"/>
      <c r="C51" s="66"/>
      <c r="D51" s="66" t="s">
        <v>397</v>
      </c>
      <c r="E51" s="71" t="s">
        <v>393</v>
      </c>
      <c r="F51" s="27" t="s">
        <v>4</v>
      </c>
      <c r="G51" s="27">
        <f>VLOOKUP(F51,lookups_reference!$B$4:$C$9,2,FALSE)</f>
        <v>0</v>
      </c>
      <c r="H51" s="68"/>
      <c r="I51" s="68"/>
      <c r="J51" s="2"/>
    </row>
    <row r="52" spans="1:10" ht="35" customHeight="1" outlineLevel="1">
      <c r="A52" s="2"/>
      <c r="B52" s="66"/>
      <c r="C52" s="66"/>
      <c r="D52" s="66" t="s">
        <v>398</v>
      </c>
      <c r="E52" s="71" t="s">
        <v>394</v>
      </c>
      <c r="F52" s="27" t="s">
        <v>4</v>
      </c>
      <c r="G52" s="27">
        <f>VLOOKUP(F52,lookups_reference!$B$4:$C$9,2,FALSE)</f>
        <v>0</v>
      </c>
      <c r="H52" s="68"/>
      <c r="I52" s="68"/>
      <c r="J52" s="2"/>
    </row>
    <row r="53" spans="1:10" ht="35" customHeight="1" outlineLevel="1">
      <c r="A53" s="2"/>
      <c r="B53" s="66"/>
      <c r="C53" s="66"/>
      <c r="D53" s="66" t="s">
        <v>399</v>
      </c>
      <c r="E53" s="71" t="s">
        <v>395</v>
      </c>
      <c r="F53" s="27" t="s">
        <v>4</v>
      </c>
      <c r="G53" s="27">
        <f>VLOOKUP(F53,lookups_reference!$B$4:$C$9,2,FALSE)</f>
        <v>0</v>
      </c>
      <c r="H53" s="68"/>
      <c r="I53" s="68"/>
      <c r="J53" s="2"/>
    </row>
    <row r="54" spans="1:10" ht="34" customHeight="1">
      <c r="A54" s="2"/>
      <c r="B54" s="25">
        <v>4</v>
      </c>
      <c r="C54" s="45" t="s">
        <v>321</v>
      </c>
      <c r="D54" s="111" t="s">
        <v>103</v>
      </c>
      <c r="E54" s="112"/>
      <c r="F54" s="133"/>
      <c r="G54" s="25">
        <f>G55+G60+G64+G70+G75+G78+G82+G87</f>
        <v>0</v>
      </c>
      <c r="H54" s="14"/>
      <c r="I54" s="2"/>
      <c r="J54" s="2"/>
    </row>
    <row r="55" spans="1:10" ht="64" customHeight="1" outlineLevel="1">
      <c r="A55" s="2"/>
      <c r="B55" s="59" t="s">
        <v>329</v>
      </c>
      <c r="C55" s="44" t="s">
        <v>79</v>
      </c>
      <c r="D55" s="96" t="s">
        <v>409</v>
      </c>
      <c r="E55" s="113"/>
      <c r="F55" s="134"/>
      <c r="G55" s="26">
        <f>SUM(G56:G59)</f>
        <v>0</v>
      </c>
      <c r="H55" s="14"/>
      <c r="I55" s="2"/>
      <c r="J55" s="2"/>
    </row>
    <row r="56" spans="1:10" ht="91" customHeight="1" outlineLevel="1">
      <c r="A56" s="2"/>
      <c r="B56" s="27"/>
      <c r="C56" s="35"/>
      <c r="D56" s="35" t="s">
        <v>80</v>
      </c>
      <c r="E56" s="33" t="s">
        <v>81</v>
      </c>
      <c r="F56" s="27" t="s">
        <v>4</v>
      </c>
      <c r="G56" s="27">
        <f>VLOOKUP(F56,lookups_reference!$B$4:$C$9,2,FALSE)</f>
        <v>0</v>
      </c>
      <c r="H56" s="14"/>
      <c r="I56" s="2"/>
      <c r="J56" s="2"/>
    </row>
    <row r="57" spans="1:10" ht="132.5" customHeight="1" outlineLevel="1">
      <c r="A57" s="2"/>
      <c r="B57" s="27"/>
      <c r="C57" s="35"/>
      <c r="D57" s="35" t="s">
        <v>82</v>
      </c>
      <c r="E57" s="33" t="s">
        <v>83</v>
      </c>
      <c r="F57" s="27" t="s">
        <v>4</v>
      </c>
      <c r="G57" s="27">
        <f>VLOOKUP(F57,lookups_reference!$B$4:$C$9,2,FALSE)</f>
        <v>0</v>
      </c>
      <c r="H57" s="14"/>
      <c r="I57" s="2"/>
      <c r="J57" s="2"/>
    </row>
    <row r="58" spans="1:10" ht="100.5" customHeight="1" outlineLevel="1">
      <c r="A58" s="2"/>
      <c r="B58" s="27"/>
      <c r="C58" s="35"/>
      <c r="D58" s="35" t="s">
        <v>84</v>
      </c>
      <c r="E58" s="33" t="s">
        <v>224</v>
      </c>
      <c r="F58" s="27" t="s">
        <v>4</v>
      </c>
      <c r="G58" s="27">
        <f>VLOOKUP(F58,lookups_reference!$B$4:$C$9,2,FALSE)</f>
        <v>0</v>
      </c>
      <c r="H58" s="14"/>
      <c r="I58" s="2"/>
      <c r="J58" s="2"/>
    </row>
    <row r="59" spans="1:10" ht="84" customHeight="1" outlineLevel="1">
      <c r="A59" s="2"/>
      <c r="B59" s="27"/>
      <c r="C59" s="35"/>
      <c r="D59" s="37" t="s">
        <v>85</v>
      </c>
      <c r="E59" s="33" t="s">
        <v>225</v>
      </c>
      <c r="F59" s="27" t="s">
        <v>4</v>
      </c>
      <c r="G59" s="27">
        <f>VLOOKUP(F59,lookups_reference!$B$4:$C$9,2,FALSE)</f>
        <v>0</v>
      </c>
      <c r="H59" s="14"/>
      <c r="I59" s="2"/>
      <c r="J59" s="2"/>
    </row>
    <row r="60" spans="1:10" ht="71.5" customHeight="1" outlineLevel="1">
      <c r="A60" s="2"/>
      <c r="B60" s="59" t="s">
        <v>330</v>
      </c>
      <c r="C60" s="44" t="s">
        <v>86</v>
      </c>
      <c r="D60" s="96" t="s">
        <v>87</v>
      </c>
      <c r="E60" s="113"/>
      <c r="F60" s="134"/>
      <c r="G60" s="26">
        <f>SUM(G61:G63)</f>
        <v>0</v>
      </c>
      <c r="H60" s="14"/>
      <c r="I60" s="2"/>
      <c r="J60" s="2"/>
    </row>
    <row r="61" spans="1:10" ht="79" customHeight="1" outlineLevel="1">
      <c r="A61" s="2"/>
      <c r="B61" s="27"/>
      <c r="C61" s="35"/>
      <c r="D61" s="37" t="s">
        <v>184</v>
      </c>
      <c r="E61" s="33" t="s">
        <v>226</v>
      </c>
      <c r="F61" s="27" t="s">
        <v>4</v>
      </c>
      <c r="G61" s="27">
        <f>VLOOKUP(F61,lookups_reference!$B$4:$C$9,2,FALSE)</f>
        <v>0</v>
      </c>
      <c r="H61" s="14"/>
      <c r="I61" s="2"/>
      <c r="J61" s="2"/>
    </row>
    <row r="62" spans="1:10" ht="111" customHeight="1" outlineLevel="1">
      <c r="A62" s="2"/>
      <c r="B62" s="27"/>
      <c r="C62" s="35"/>
      <c r="D62" s="37" t="s">
        <v>185</v>
      </c>
      <c r="E62" s="33" t="s">
        <v>227</v>
      </c>
      <c r="F62" s="27" t="s">
        <v>4</v>
      </c>
      <c r="G62" s="27">
        <f>VLOOKUP(F62,lookups_reference!$B$4:$C$9,2,FALSE)</f>
        <v>0</v>
      </c>
      <c r="H62" s="14"/>
      <c r="I62" s="2"/>
      <c r="J62" s="2"/>
    </row>
    <row r="63" spans="1:10" ht="81.5" customHeight="1" outlineLevel="1">
      <c r="A63" s="2"/>
      <c r="B63" s="27"/>
      <c r="C63" s="35"/>
      <c r="D63" s="37" t="s">
        <v>186</v>
      </c>
      <c r="E63" s="33" t="s">
        <v>408</v>
      </c>
      <c r="F63" s="27" t="s">
        <v>4</v>
      </c>
      <c r="G63" s="27">
        <f>VLOOKUP(F63,lookups_reference!$B$4:$C$9,2,FALSE)</f>
        <v>0</v>
      </c>
      <c r="H63" s="14"/>
      <c r="I63" s="2"/>
      <c r="J63" s="2"/>
    </row>
    <row r="64" spans="1:10" ht="59.5" customHeight="1" outlineLevel="1">
      <c r="A64" s="2"/>
      <c r="B64" s="59" t="s">
        <v>331</v>
      </c>
      <c r="C64" s="44" t="s">
        <v>88</v>
      </c>
      <c r="D64" s="96" t="s">
        <v>89</v>
      </c>
      <c r="E64" s="113"/>
      <c r="F64" s="134"/>
      <c r="G64" s="26">
        <f>SUM(G65:G69)</f>
        <v>0</v>
      </c>
      <c r="H64" s="14"/>
      <c r="I64" s="2"/>
      <c r="J64" s="2"/>
    </row>
    <row r="65" spans="1:10" ht="79.5" customHeight="1" outlineLevel="1">
      <c r="A65" s="2"/>
      <c r="B65" s="27"/>
      <c r="C65" s="35"/>
      <c r="D65" s="35" t="s">
        <v>187</v>
      </c>
      <c r="E65" s="33" t="s">
        <v>228</v>
      </c>
      <c r="F65" s="27" t="s">
        <v>4</v>
      </c>
      <c r="G65" s="27">
        <f>VLOOKUP(F65,lookups_reference!$B$4:$C$9,2,FALSE)</f>
        <v>0</v>
      </c>
      <c r="H65" s="14"/>
      <c r="I65" s="2"/>
      <c r="J65" s="2"/>
    </row>
    <row r="66" spans="1:10" ht="120" customHeight="1" outlineLevel="1">
      <c r="A66" s="2"/>
      <c r="B66" s="27"/>
      <c r="C66" s="35"/>
      <c r="D66" s="35" t="s">
        <v>188</v>
      </c>
      <c r="E66" s="33" t="s">
        <v>229</v>
      </c>
      <c r="F66" s="27" t="s">
        <v>4</v>
      </c>
      <c r="G66" s="27">
        <f>VLOOKUP(F66,lookups_reference!$B$4:$C$9,2,FALSE)</f>
        <v>0</v>
      </c>
      <c r="H66" s="14"/>
      <c r="I66" s="2"/>
      <c r="J66" s="2"/>
    </row>
    <row r="67" spans="1:10" ht="34.5" customHeight="1" outlineLevel="1">
      <c r="A67" s="2"/>
      <c r="B67" s="27"/>
      <c r="C67" s="35"/>
      <c r="D67" s="35" t="s">
        <v>368</v>
      </c>
      <c r="E67" s="33" t="s">
        <v>369</v>
      </c>
      <c r="F67" s="27" t="s">
        <v>4</v>
      </c>
      <c r="G67" s="27">
        <f>VLOOKUP(F67,lookups_reference!$B$4:$C$9,2,FALSE)</f>
        <v>0</v>
      </c>
      <c r="H67" s="14"/>
      <c r="I67" s="2"/>
      <c r="J67" s="2"/>
    </row>
    <row r="68" spans="1:10" ht="56" customHeight="1" outlineLevel="1">
      <c r="A68" s="2"/>
      <c r="B68" s="27"/>
      <c r="C68" s="35"/>
      <c r="D68" s="35" t="s">
        <v>189</v>
      </c>
      <c r="E68" s="33" t="s">
        <v>230</v>
      </c>
      <c r="F68" s="27" t="s">
        <v>4</v>
      </c>
      <c r="G68" s="27">
        <f>VLOOKUP(F68,lookups_reference!$B$4:$C$9,2,FALSE)</f>
        <v>0</v>
      </c>
      <c r="H68" s="14"/>
      <c r="I68" s="2"/>
      <c r="J68" s="2"/>
    </row>
    <row r="69" spans="1:10" ht="80" customHeight="1" outlineLevel="1">
      <c r="A69" s="2"/>
      <c r="B69" s="27"/>
      <c r="C69" s="35"/>
      <c r="D69" s="35" t="s">
        <v>190</v>
      </c>
      <c r="E69" s="33" t="s">
        <v>231</v>
      </c>
      <c r="F69" s="27" t="s">
        <v>4</v>
      </c>
      <c r="G69" s="27">
        <f>VLOOKUP(F69,lookups_reference!$B$4:$C$9,2,FALSE)</f>
        <v>0</v>
      </c>
      <c r="H69" s="14"/>
      <c r="I69" s="2"/>
      <c r="J69" s="2"/>
    </row>
    <row r="70" spans="1:10" ht="23" customHeight="1" outlineLevel="1">
      <c r="A70" s="2"/>
      <c r="B70" s="59" t="s">
        <v>332</v>
      </c>
      <c r="C70" s="44" t="s">
        <v>90</v>
      </c>
      <c r="D70" s="94" t="s">
        <v>91</v>
      </c>
      <c r="E70" s="91"/>
      <c r="F70" s="126"/>
      <c r="G70" s="26">
        <f>SUM(G71:G74)</f>
        <v>0</v>
      </c>
      <c r="H70" s="14"/>
      <c r="I70" s="2"/>
      <c r="J70" s="2"/>
    </row>
    <row r="71" spans="1:10" ht="75" customHeight="1" outlineLevel="1">
      <c r="A71" s="2"/>
      <c r="B71" s="27"/>
      <c r="C71" s="35"/>
      <c r="D71" s="35" t="s">
        <v>191</v>
      </c>
      <c r="E71" s="33" t="s">
        <v>272</v>
      </c>
      <c r="F71" s="27" t="s">
        <v>4</v>
      </c>
      <c r="G71" s="27">
        <f>VLOOKUP(F71,lookups_reference!$B$4:$C$9,2,FALSE)</f>
        <v>0</v>
      </c>
      <c r="H71" s="14"/>
      <c r="I71" s="2"/>
      <c r="J71" s="2"/>
    </row>
    <row r="72" spans="1:10" ht="31" customHeight="1" outlineLevel="1">
      <c r="A72" s="2"/>
      <c r="B72" s="27"/>
      <c r="C72" s="35"/>
      <c r="D72" s="35" t="s">
        <v>271</v>
      </c>
      <c r="E72" s="33" t="s">
        <v>273</v>
      </c>
      <c r="F72" s="27" t="s">
        <v>4</v>
      </c>
      <c r="G72" s="27">
        <f>VLOOKUP(F72,lookups_reference!$B$4:$C$9,2,FALSE)</f>
        <v>0</v>
      </c>
      <c r="H72" s="14"/>
      <c r="I72" s="2"/>
      <c r="J72" s="2"/>
    </row>
    <row r="73" spans="1:10" ht="58.5" customHeight="1" outlineLevel="1">
      <c r="A73" s="2"/>
      <c r="B73" s="27"/>
      <c r="C73" s="35"/>
      <c r="D73" s="35" t="s">
        <v>274</v>
      </c>
      <c r="E73" s="33" t="s">
        <v>275</v>
      </c>
      <c r="F73" s="27" t="s">
        <v>4</v>
      </c>
      <c r="G73" s="27">
        <f>VLOOKUP(F73,lookups_reference!$B$4:$C$9,2,FALSE)</f>
        <v>0</v>
      </c>
      <c r="H73" s="14"/>
      <c r="I73" s="2"/>
      <c r="J73" s="2"/>
    </row>
    <row r="74" spans="1:10" ht="89" customHeight="1" outlineLevel="1">
      <c r="A74" s="2"/>
      <c r="B74" s="27"/>
      <c r="C74" s="35"/>
      <c r="D74" s="35" t="s">
        <v>192</v>
      </c>
      <c r="E74" s="33" t="s">
        <v>232</v>
      </c>
      <c r="F74" s="27" t="s">
        <v>4</v>
      </c>
      <c r="G74" s="27">
        <f>VLOOKUP(F74,lookups_reference!$B$4:$C$9,2,FALSE)</f>
        <v>0</v>
      </c>
      <c r="H74" s="14"/>
      <c r="I74" s="2"/>
      <c r="J74" s="2"/>
    </row>
    <row r="75" spans="1:10" ht="60.5" customHeight="1" outlineLevel="1">
      <c r="A75" s="2"/>
      <c r="B75" s="59" t="s">
        <v>333</v>
      </c>
      <c r="C75" s="44" t="s">
        <v>92</v>
      </c>
      <c r="D75" s="96" t="s">
        <v>93</v>
      </c>
      <c r="E75" s="113"/>
      <c r="F75" s="134"/>
      <c r="G75" s="26">
        <f>SUM(G76:G77)</f>
        <v>0</v>
      </c>
      <c r="H75" s="14"/>
      <c r="I75" s="2"/>
      <c r="J75" s="2"/>
    </row>
    <row r="76" spans="1:10" ht="54.5" customHeight="1" outlineLevel="1">
      <c r="A76" s="2"/>
      <c r="B76" s="27"/>
      <c r="C76" s="35"/>
      <c r="D76" s="37" t="s">
        <v>233</v>
      </c>
      <c r="E76" s="33" t="s">
        <v>234</v>
      </c>
      <c r="F76" s="27" t="s">
        <v>4</v>
      </c>
      <c r="G76" s="27">
        <f>VLOOKUP(F76,lookups_reference!$B$4:$C$9,2,FALSE)</f>
        <v>0</v>
      </c>
      <c r="H76" s="14"/>
      <c r="I76" s="2"/>
      <c r="J76" s="2"/>
    </row>
    <row r="77" spans="1:10" ht="96.5" customHeight="1" outlineLevel="1">
      <c r="A77" s="2"/>
      <c r="B77" s="27"/>
      <c r="C77" s="35"/>
      <c r="D77" s="37" t="s">
        <v>235</v>
      </c>
      <c r="E77" s="33" t="s">
        <v>318</v>
      </c>
      <c r="F77" s="27" t="s">
        <v>4</v>
      </c>
      <c r="G77" s="27">
        <f>VLOOKUP(F77,lookups_reference!$B$4:$C$9,2,FALSE)</f>
        <v>0</v>
      </c>
      <c r="H77" s="14"/>
      <c r="I77" s="2"/>
      <c r="J77" s="2"/>
    </row>
    <row r="78" spans="1:10" ht="67.5" customHeight="1" outlineLevel="1">
      <c r="A78" s="2"/>
      <c r="B78" s="59" t="s">
        <v>334</v>
      </c>
      <c r="C78" s="44" t="s">
        <v>94</v>
      </c>
      <c r="D78" s="94" t="s">
        <v>95</v>
      </c>
      <c r="E78" s="91"/>
      <c r="F78" s="126"/>
      <c r="G78" s="26">
        <f>SUM(G79:G81)</f>
        <v>0</v>
      </c>
      <c r="H78" s="14"/>
      <c r="I78" s="2"/>
      <c r="J78" s="2"/>
    </row>
    <row r="79" spans="1:10" ht="127" customHeight="1" outlineLevel="1">
      <c r="A79" s="2"/>
      <c r="B79" s="27"/>
      <c r="C79" s="35"/>
      <c r="D79" s="37" t="s">
        <v>319</v>
      </c>
      <c r="E79" s="33" t="s">
        <v>320</v>
      </c>
      <c r="F79" s="27" t="s">
        <v>4</v>
      </c>
      <c r="G79" s="27">
        <f>VLOOKUP(F79,lookups_reference!$B$4:$C$9,2,FALSE)</f>
        <v>0</v>
      </c>
      <c r="H79" s="14"/>
      <c r="I79" s="2"/>
      <c r="J79" s="2"/>
    </row>
    <row r="80" spans="1:10" ht="85.5" customHeight="1" outlineLevel="1">
      <c r="A80" s="2"/>
      <c r="B80" s="27"/>
      <c r="C80" s="35"/>
      <c r="D80" s="37" t="s">
        <v>96</v>
      </c>
      <c r="E80" s="33" t="s">
        <v>362</v>
      </c>
      <c r="F80" s="27" t="s">
        <v>4</v>
      </c>
      <c r="G80" s="27">
        <f>VLOOKUP(F80,lookups_reference!$B$4:$C$9,2,FALSE)</f>
        <v>0</v>
      </c>
      <c r="H80" s="14"/>
      <c r="I80" s="2"/>
      <c r="J80" s="2"/>
    </row>
    <row r="81" spans="1:10" ht="115" customHeight="1" outlineLevel="1">
      <c r="A81" s="2"/>
      <c r="B81" s="27"/>
      <c r="C81" s="35"/>
      <c r="D81" s="37" t="s">
        <v>97</v>
      </c>
      <c r="E81" s="33" t="s">
        <v>363</v>
      </c>
      <c r="F81" s="27" t="s">
        <v>4</v>
      </c>
      <c r="G81" s="27">
        <f>VLOOKUP(F81,lookups_reference!$B$4:$C$9,2,FALSE)</f>
        <v>0</v>
      </c>
      <c r="H81" s="14"/>
      <c r="I81" s="2"/>
      <c r="J81" s="2"/>
    </row>
    <row r="82" spans="1:10" ht="70" customHeight="1" outlineLevel="1">
      <c r="A82" s="2"/>
      <c r="B82" s="59" t="s">
        <v>335</v>
      </c>
      <c r="C82" s="44" t="s">
        <v>98</v>
      </c>
      <c r="D82" s="94" t="s">
        <v>99</v>
      </c>
      <c r="E82" s="91"/>
      <c r="F82" s="126"/>
      <c r="G82" s="26">
        <f>SUM(G83:G86)</f>
        <v>0</v>
      </c>
      <c r="H82" s="14"/>
      <c r="I82" s="2"/>
      <c r="J82" s="2"/>
    </row>
    <row r="83" spans="1:10" ht="50" customHeight="1" outlineLevel="1">
      <c r="A83" s="2"/>
      <c r="B83" s="27"/>
      <c r="C83" s="35"/>
      <c r="D83" s="37" t="s">
        <v>193</v>
      </c>
      <c r="E83" s="33" t="s">
        <v>236</v>
      </c>
      <c r="F83" s="27" t="s">
        <v>4</v>
      </c>
      <c r="G83" s="27">
        <f>VLOOKUP(F83,lookups_reference!$B$4:$C$9,2,FALSE)</f>
        <v>0</v>
      </c>
      <c r="H83" s="14"/>
      <c r="I83" s="2"/>
      <c r="J83" s="2"/>
    </row>
    <row r="84" spans="1:10" ht="39.5" customHeight="1" outlineLevel="1">
      <c r="A84" s="2"/>
      <c r="B84" s="27"/>
      <c r="C84" s="35"/>
      <c r="D84" s="37" t="s">
        <v>194</v>
      </c>
      <c r="E84" s="33" t="s">
        <v>237</v>
      </c>
      <c r="F84" s="27" t="s">
        <v>4</v>
      </c>
      <c r="G84" s="27">
        <f>VLOOKUP(F84,lookups_reference!$B$4:$C$9,2,FALSE)</f>
        <v>0</v>
      </c>
      <c r="H84" s="14"/>
      <c r="I84" s="2"/>
      <c r="J84" s="2"/>
    </row>
    <row r="85" spans="1:10" ht="30" customHeight="1" outlineLevel="1">
      <c r="A85" s="2"/>
      <c r="B85" s="27"/>
      <c r="C85" s="35"/>
      <c r="D85" s="37" t="s">
        <v>364</v>
      </c>
      <c r="E85" s="33" t="s">
        <v>365</v>
      </c>
      <c r="F85" s="27" t="s">
        <v>4</v>
      </c>
      <c r="G85" s="27">
        <f>VLOOKUP(F85,lookups_reference!$B$4:$C$9,2,FALSE)</f>
        <v>0</v>
      </c>
      <c r="H85" s="14"/>
      <c r="I85" s="2"/>
      <c r="J85" s="2"/>
    </row>
    <row r="86" spans="1:10" ht="39.5" customHeight="1" outlineLevel="1">
      <c r="A86" s="2"/>
      <c r="B86" s="27"/>
      <c r="C86" s="35"/>
      <c r="D86" s="37" t="s">
        <v>366</v>
      </c>
      <c r="E86" s="60" t="s">
        <v>367</v>
      </c>
      <c r="F86" s="27" t="s">
        <v>4</v>
      </c>
      <c r="G86" s="27">
        <f>VLOOKUP(F86,lookups_reference!$B$4:$C$9,2,FALSE)</f>
        <v>0</v>
      </c>
      <c r="H86" s="14"/>
      <c r="I86" s="2"/>
      <c r="J86" s="2"/>
    </row>
    <row r="87" spans="1:10" ht="38" customHeight="1" outlineLevel="1">
      <c r="A87" s="2"/>
      <c r="B87" s="59" t="s">
        <v>400</v>
      </c>
      <c r="C87" s="44" t="s">
        <v>100</v>
      </c>
      <c r="D87" s="116" t="s">
        <v>101</v>
      </c>
      <c r="E87" s="112"/>
      <c r="F87" s="133"/>
      <c r="G87" s="26">
        <f>SUM(G88:G91)</f>
        <v>0</v>
      </c>
      <c r="H87" s="14"/>
      <c r="I87" s="2"/>
      <c r="J87" s="2"/>
    </row>
    <row r="88" spans="1:10" ht="75" customHeight="1" outlineLevel="1">
      <c r="A88" s="2"/>
      <c r="B88" s="27"/>
      <c r="C88" s="35"/>
      <c r="D88" s="37" t="s">
        <v>195</v>
      </c>
      <c r="E88" s="33" t="s">
        <v>238</v>
      </c>
      <c r="F88" s="27" t="s">
        <v>4</v>
      </c>
      <c r="G88" s="27">
        <f>VLOOKUP(F88,lookups_reference!$B$4:$C$9,2,FALSE)</f>
        <v>0</v>
      </c>
      <c r="H88" s="14"/>
      <c r="I88" s="2"/>
      <c r="J88" s="2"/>
    </row>
    <row r="89" spans="1:10" ht="39" customHeight="1" outlineLevel="1">
      <c r="A89" s="2"/>
      <c r="B89" s="27"/>
      <c r="C89" s="35"/>
      <c r="D89" s="37" t="s">
        <v>196</v>
      </c>
      <c r="E89" s="33" t="s">
        <v>239</v>
      </c>
      <c r="F89" s="27" t="s">
        <v>4</v>
      </c>
      <c r="G89" s="27">
        <f>VLOOKUP(F89,lookups_reference!$B$4:$C$9,2,FALSE)</f>
        <v>0</v>
      </c>
      <c r="H89" s="14"/>
      <c r="I89" s="2"/>
      <c r="J89" s="2"/>
    </row>
    <row r="90" spans="1:10" ht="85.5" customHeight="1" outlineLevel="1">
      <c r="A90" s="2"/>
      <c r="B90" s="27"/>
      <c r="C90" s="35"/>
      <c r="D90" s="37" t="s">
        <v>197</v>
      </c>
      <c r="E90" s="33" t="s">
        <v>240</v>
      </c>
      <c r="F90" s="27" t="s">
        <v>4</v>
      </c>
      <c r="G90" s="27">
        <f>VLOOKUP(F90,lookups_reference!$B$4:$C$9,2,FALSE)</f>
        <v>0</v>
      </c>
      <c r="H90" s="14"/>
      <c r="I90" s="2"/>
      <c r="J90" s="2"/>
    </row>
    <row r="91" spans="1:10" ht="79" customHeight="1" outlineLevel="1">
      <c r="A91" s="2"/>
      <c r="B91" s="27"/>
      <c r="C91" s="35"/>
      <c r="D91" s="37" t="s">
        <v>102</v>
      </c>
      <c r="E91" s="33" t="s">
        <v>241</v>
      </c>
      <c r="F91" s="27" t="s">
        <v>4</v>
      </c>
      <c r="G91" s="27">
        <f>VLOOKUP(F91,lookups_reference!$B$4:$C$9,2,FALSE)</f>
        <v>0</v>
      </c>
      <c r="H91" s="14"/>
      <c r="I91" s="2"/>
      <c r="J91" s="2"/>
    </row>
    <row r="92" spans="1:10" ht="13">
      <c r="A92" s="2"/>
      <c r="B92" s="25">
        <v>5</v>
      </c>
      <c r="C92" s="45" t="s">
        <v>267</v>
      </c>
      <c r="D92" s="90" t="s">
        <v>352</v>
      </c>
      <c r="E92" s="91"/>
      <c r="F92" s="126"/>
      <c r="G92" s="42">
        <f>SUM(G99:G125)</f>
        <v>0</v>
      </c>
      <c r="H92" s="14"/>
      <c r="I92" s="2"/>
      <c r="J92" s="2"/>
    </row>
    <row r="93" spans="1:10" ht="46.5" customHeight="1">
      <c r="A93" s="2"/>
      <c r="B93" s="59" t="s">
        <v>336</v>
      </c>
      <c r="C93" s="44" t="s">
        <v>56</v>
      </c>
      <c r="D93" s="96" t="s">
        <v>266</v>
      </c>
      <c r="E93" s="89"/>
      <c r="F93" s="125"/>
      <c r="G93" s="44">
        <f>SUM(G94:G98)</f>
        <v>0</v>
      </c>
      <c r="H93" s="14"/>
      <c r="I93" s="2"/>
      <c r="J93" s="2"/>
    </row>
    <row r="94" spans="1:10" ht="50">
      <c r="A94" s="2"/>
      <c r="B94" s="27"/>
      <c r="C94" s="117"/>
      <c r="D94" s="115" t="s">
        <v>57</v>
      </c>
      <c r="E94" s="30" t="s">
        <v>67</v>
      </c>
      <c r="F94" s="27" t="s">
        <v>4</v>
      </c>
      <c r="G94" s="27">
        <f>VLOOKUP(F94,lookups_reference!$B$4:$C$9,2,FALSE)</f>
        <v>0</v>
      </c>
      <c r="H94" s="14"/>
      <c r="I94" s="2"/>
      <c r="J94" s="2"/>
    </row>
    <row r="95" spans="1:10" ht="12.5">
      <c r="A95" s="2"/>
      <c r="B95" s="27"/>
      <c r="C95" s="117"/>
      <c r="D95" s="115"/>
      <c r="E95" s="30" t="s">
        <v>180</v>
      </c>
      <c r="F95" s="27" t="s">
        <v>4</v>
      </c>
      <c r="G95" s="27">
        <f>VLOOKUP(F95,lookups_reference!$B$4:$C$9,2,FALSE)</f>
        <v>0</v>
      </c>
      <c r="H95" s="14"/>
      <c r="I95" s="2"/>
      <c r="J95" s="2"/>
    </row>
    <row r="96" spans="1:10" ht="12.5">
      <c r="A96" s="2"/>
      <c r="B96" s="27"/>
      <c r="C96" s="117"/>
      <c r="D96" s="115"/>
      <c r="E96" s="30" t="s">
        <v>181</v>
      </c>
      <c r="F96" s="27" t="s">
        <v>4</v>
      </c>
      <c r="G96" s="27">
        <f>VLOOKUP(F96,lookups_reference!$B$4:$C$9,2,FALSE)</f>
        <v>0</v>
      </c>
      <c r="H96" s="14"/>
      <c r="I96" s="2"/>
      <c r="J96" s="2"/>
    </row>
    <row r="97" spans="1:10" ht="12.5">
      <c r="A97" s="2"/>
      <c r="B97" s="27"/>
      <c r="C97" s="117"/>
      <c r="D97" s="115"/>
      <c r="E97" s="30" t="s">
        <v>182</v>
      </c>
      <c r="F97" s="27" t="s">
        <v>4</v>
      </c>
      <c r="G97" s="27">
        <f>VLOOKUP(F97,lookups_reference!$B$4:$C$9,2,FALSE)</f>
        <v>0</v>
      </c>
      <c r="H97" s="14"/>
      <c r="I97" s="2"/>
      <c r="J97" s="2"/>
    </row>
    <row r="98" spans="1:10" ht="75">
      <c r="A98" s="2"/>
      <c r="B98" s="27"/>
      <c r="C98" s="28"/>
      <c r="D98" s="29" t="s">
        <v>58</v>
      </c>
      <c r="E98" s="30" t="s">
        <v>68</v>
      </c>
      <c r="F98" s="27" t="s">
        <v>4</v>
      </c>
      <c r="G98" s="27">
        <f>VLOOKUP(F98,lookups_reference!$B$4:$C$9,2,FALSE)</f>
        <v>0</v>
      </c>
      <c r="H98" s="14"/>
      <c r="I98" s="2"/>
      <c r="J98" s="2"/>
    </row>
    <row r="99" spans="1:10" ht="13" outlineLevel="1">
      <c r="A99" s="2"/>
      <c r="B99" s="59" t="s">
        <v>337</v>
      </c>
      <c r="C99" s="44" t="s">
        <v>104</v>
      </c>
      <c r="D99" s="118"/>
      <c r="E99" s="89"/>
      <c r="F99" s="125"/>
      <c r="G99" s="26">
        <f>SUM(G100:G104)</f>
        <v>0</v>
      </c>
      <c r="H99" s="14"/>
      <c r="I99" s="2"/>
      <c r="J99" s="2"/>
    </row>
    <row r="100" spans="1:10" ht="75" outlineLevel="1">
      <c r="A100" s="2"/>
      <c r="B100" s="27"/>
      <c r="C100" s="37"/>
      <c r="D100" s="37" t="s">
        <v>198</v>
      </c>
      <c r="E100" s="33" t="s">
        <v>105</v>
      </c>
      <c r="F100" s="27" t="s">
        <v>4</v>
      </c>
      <c r="G100" s="27">
        <f>VLOOKUP(F100,lookups_reference!$B$4:$C$9,2,FALSE)</f>
        <v>0</v>
      </c>
      <c r="H100" s="14"/>
      <c r="I100" s="2"/>
      <c r="J100" s="2"/>
    </row>
    <row r="101" spans="1:10" ht="37.5" outlineLevel="1">
      <c r="A101" s="2"/>
      <c r="B101" s="27"/>
      <c r="C101" s="35"/>
      <c r="D101" s="37" t="s">
        <v>199</v>
      </c>
      <c r="E101" s="33" t="s">
        <v>106</v>
      </c>
      <c r="F101" s="27" t="s">
        <v>4</v>
      </c>
      <c r="G101" s="27">
        <f>VLOOKUP(F101,lookups_reference!$B$4:$C$9,2,FALSE)</f>
        <v>0</v>
      </c>
      <c r="H101" s="14"/>
      <c r="I101" s="2"/>
      <c r="J101" s="2"/>
    </row>
    <row r="102" spans="1:10" ht="137.5" outlineLevel="1">
      <c r="A102" s="2"/>
      <c r="B102" s="27"/>
      <c r="C102" s="35"/>
      <c r="D102" s="37" t="s">
        <v>355</v>
      </c>
      <c r="E102" s="61" t="s">
        <v>358</v>
      </c>
      <c r="F102" s="27" t="s">
        <v>4</v>
      </c>
      <c r="G102" s="27">
        <f>VLOOKUP(F102,lookups_reference!$B$4:$C$9,2,FALSE)</f>
        <v>0</v>
      </c>
      <c r="H102" s="14"/>
      <c r="I102" s="2"/>
      <c r="J102" s="2"/>
    </row>
    <row r="103" spans="1:10" ht="12.5" outlineLevel="1">
      <c r="A103" s="2"/>
      <c r="B103" s="27"/>
      <c r="C103" s="35"/>
      <c r="D103" s="37" t="s">
        <v>353</v>
      </c>
      <c r="E103" s="60" t="s">
        <v>356</v>
      </c>
      <c r="F103" s="27" t="s">
        <v>4</v>
      </c>
      <c r="G103" s="27">
        <f>VLOOKUP(F103,lookups_reference!$B$4:$C$9,2,FALSE)</f>
        <v>0</v>
      </c>
      <c r="H103" s="14"/>
      <c r="I103" s="2"/>
      <c r="J103" s="2"/>
    </row>
    <row r="104" spans="1:10" ht="212.5" outlineLevel="1">
      <c r="A104" s="2"/>
      <c r="B104" s="27"/>
      <c r="C104" s="35"/>
      <c r="D104" s="37" t="s">
        <v>354</v>
      </c>
      <c r="E104" s="60" t="s">
        <v>357</v>
      </c>
      <c r="F104" s="27" t="s">
        <v>4</v>
      </c>
      <c r="G104" s="27">
        <f>VLOOKUP(F104,lookups_reference!$B$4:$C$9,2,FALSE)</f>
        <v>0</v>
      </c>
      <c r="H104" s="14"/>
      <c r="I104" s="2"/>
      <c r="J104" s="2"/>
    </row>
    <row r="105" spans="1:10" ht="162" customHeight="1" outlineLevel="1">
      <c r="A105" s="2"/>
      <c r="B105" s="59" t="s">
        <v>338</v>
      </c>
      <c r="C105" s="44" t="s">
        <v>107</v>
      </c>
      <c r="D105" s="119" t="s">
        <v>359</v>
      </c>
      <c r="E105" s="120"/>
      <c r="F105" s="135"/>
      <c r="G105" s="26">
        <f>SUM(G106:G110)</f>
        <v>0</v>
      </c>
      <c r="H105" s="14"/>
      <c r="I105" s="2"/>
      <c r="J105" s="2"/>
    </row>
    <row r="106" spans="1:10" ht="137.5" outlineLevel="1">
      <c r="A106" s="2"/>
      <c r="B106" s="27"/>
      <c r="C106" s="35"/>
      <c r="D106" s="37" t="s">
        <v>200</v>
      </c>
      <c r="E106" s="36" t="s">
        <v>290</v>
      </c>
      <c r="F106" s="27" t="s">
        <v>4</v>
      </c>
      <c r="G106" s="27">
        <f>VLOOKUP(F106,lookups_reference!$B$4:$C$9,2,FALSE)</f>
        <v>0</v>
      </c>
      <c r="H106" s="14"/>
      <c r="I106" s="2"/>
      <c r="J106" s="2"/>
    </row>
    <row r="107" spans="1:10" ht="50" outlineLevel="1">
      <c r="A107" s="2"/>
      <c r="B107" s="27"/>
      <c r="C107" s="35"/>
      <c r="D107" s="35" t="s">
        <v>242</v>
      </c>
      <c r="E107" s="28" t="s">
        <v>243</v>
      </c>
      <c r="F107" s="27" t="s">
        <v>4</v>
      </c>
      <c r="G107" s="27">
        <f>VLOOKUP(F107,lookups_reference!$B$4:$C$9,2,FALSE)</f>
        <v>0</v>
      </c>
      <c r="H107" s="14"/>
      <c r="I107" s="2"/>
      <c r="J107" s="2"/>
    </row>
    <row r="108" spans="1:10" ht="75" outlineLevel="1">
      <c r="A108" s="2"/>
      <c r="B108" s="27"/>
      <c r="C108" s="35"/>
      <c r="D108" s="35" t="s">
        <v>289</v>
      </c>
      <c r="E108" s="33" t="s">
        <v>360</v>
      </c>
      <c r="F108" s="27" t="s">
        <v>4</v>
      </c>
      <c r="G108" s="27">
        <f>VLOOKUP(F108,lookups_reference!$B$4:$C$9,2,FALSE)</f>
        <v>0</v>
      </c>
      <c r="H108" s="14"/>
      <c r="I108" s="2"/>
      <c r="J108" s="2"/>
    </row>
    <row r="109" spans="1:10" ht="75" outlineLevel="1">
      <c r="A109" s="2"/>
      <c r="B109" s="27"/>
      <c r="C109" s="35"/>
      <c r="D109" s="37" t="s">
        <v>201</v>
      </c>
      <c r="E109" s="33" t="s">
        <v>288</v>
      </c>
      <c r="F109" s="27" t="s">
        <v>4</v>
      </c>
      <c r="G109" s="27">
        <f>VLOOKUP(F109,lookups_reference!$B$4:$C$9,2,FALSE)</f>
        <v>0</v>
      </c>
      <c r="H109" s="14"/>
      <c r="I109" s="2"/>
      <c r="J109" s="2"/>
    </row>
    <row r="110" spans="1:10" ht="12.5" outlineLevel="1">
      <c r="A110" s="2"/>
      <c r="B110" s="27"/>
      <c r="C110" s="35"/>
      <c r="D110" s="46" t="s">
        <v>291</v>
      </c>
      <c r="E110" s="46" t="s">
        <v>292</v>
      </c>
      <c r="F110" s="27" t="s">
        <v>4</v>
      </c>
      <c r="G110" s="27">
        <f>VLOOKUP(F110,lookups_reference!$B$4:$C$9,2,FALSE)</f>
        <v>0</v>
      </c>
      <c r="H110" s="14"/>
      <c r="I110" s="2"/>
      <c r="J110" s="2"/>
    </row>
    <row r="111" spans="1:10" ht="64" customHeight="1" outlineLevel="1">
      <c r="A111" s="2"/>
      <c r="B111" s="59" t="s">
        <v>343</v>
      </c>
      <c r="C111" s="44" t="s">
        <v>108</v>
      </c>
      <c r="D111" s="96" t="s">
        <v>109</v>
      </c>
      <c r="E111" s="113"/>
      <c r="F111" s="134"/>
      <c r="G111" s="26">
        <f>SUM(G112:G113)</f>
        <v>0</v>
      </c>
      <c r="H111" s="14"/>
      <c r="I111" s="2"/>
      <c r="J111" s="2"/>
    </row>
    <row r="112" spans="1:10" ht="137.5" outlineLevel="1">
      <c r="A112" s="2"/>
      <c r="B112" s="27"/>
      <c r="C112" s="35"/>
      <c r="D112" s="35" t="s">
        <v>202</v>
      </c>
      <c r="E112" s="33" t="s">
        <v>361</v>
      </c>
      <c r="F112" s="27" t="s">
        <v>4</v>
      </c>
      <c r="G112" s="27">
        <f>VLOOKUP(F112,lookups_reference!$B$4:$C$9,2,FALSE)</f>
        <v>0</v>
      </c>
      <c r="H112" s="14"/>
      <c r="I112" s="2"/>
      <c r="J112" s="2"/>
    </row>
    <row r="113" spans="1:10" ht="75" outlineLevel="1">
      <c r="A113" s="2"/>
      <c r="B113" s="27"/>
      <c r="C113" s="35"/>
      <c r="D113" s="35" t="s">
        <v>203</v>
      </c>
      <c r="E113" s="33" t="s">
        <v>244</v>
      </c>
      <c r="F113" s="27" t="s">
        <v>4</v>
      </c>
      <c r="G113" s="27">
        <f>VLOOKUP(F113,lookups_reference!$B$4:$C$9,2,FALSE)</f>
        <v>0</v>
      </c>
      <c r="H113" s="14"/>
      <c r="I113" s="2"/>
      <c r="J113" s="2"/>
    </row>
    <row r="114" spans="1:10" ht="81.5" customHeight="1" outlineLevel="1">
      <c r="A114" s="2"/>
      <c r="B114" s="59" t="s">
        <v>344</v>
      </c>
      <c r="C114" s="44" t="s">
        <v>110</v>
      </c>
      <c r="D114" s="96" t="s">
        <v>111</v>
      </c>
      <c r="E114" s="113"/>
      <c r="F114" s="134"/>
      <c r="G114" s="26">
        <f>SUM(G115:G118)</f>
        <v>0</v>
      </c>
      <c r="H114" s="14"/>
      <c r="I114" s="2"/>
      <c r="J114" s="2"/>
    </row>
    <row r="115" spans="1:10" ht="62.5" outlineLevel="1">
      <c r="A115" s="2"/>
      <c r="B115" s="27"/>
      <c r="C115" s="35"/>
      <c r="D115" s="37" t="s">
        <v>204</v>
      </c>
      <c r="E115" s="33" t="s">
        <v>245</v>
      </c>
      <c r="F115" s="27" t="s">
        <v>4</v>
      </c>
      <c r="G115" s="27">
        <f>VLOOKUP(F115,lookups_reference!$B$4:$C$9,2,FALSE)</f>
        <v>0</v>
      </c>
      <c r="H115" s="14"/>
      <c r="I115" s="2"/>
      <c r="J115" s="2"/>
    </row>
    <row r="116" spans="1:10" ht="137.5" outlineLevel="1">
      <c r="A116" s="2"/>
      <c r="B116" s="27"/>
      <c r="C116" s="35"/>
      <c r="D116" s="37" t="s">
        <v>214</v>
      </c>
      <c r="E116" s="33" t="s">
        <v>410</v>
      </c>
      <c r="F116" s="27" t="s">
        <v>4</v>
      </c>
      <c r="G116" s="27">
        <f>VLOOKUP(F116,lookups_reference!$B$4:$C$9,2,FALSE)</f>
        <v>0</v>
      </c>
      <c r="H116" s="14"/>
      <c r="I116" s="2"/>
      <c r="J116" s="2"/>
    </row>
    <row r="117" spans="1:10" ht="100" outlineLevel="1">
      <c r="A117" s="2"/>
      <c r="B117" s="27"/>
      <c r="C117" s="35"/>
      <c r="D117" s="37" t="s">
        <v>215</v>
      </c>
      <c r="E117" s="33" t="s">
        <v>411</v>
      </c>
      <c r="F117" s="27" t="s">
        <v>4</v>
      </c>
      <c r="G117" s="27">
        <f>VLOOKUP(F117,lookups_reference!$B$4:$C$9,2,FALSE)</f>
        <v>0</v>
      </c>
      <c r="H117" s="14"/>
      <c r="I117" s="2"/>
      <c r="J117" s="2"/>
    </row>
    <row r="118" spans="1:10" ht="87.5" outlineLevel="1">
      <c r="A118" s="2"/>
      <c r="B118" s="27"/>
      <c r="C118" s="35"/>
      <c r="D118" s="37" t="s">
        <v>216</v>
      </c>
      <c r="E118" s="33" t="s">
        <v>246</v>
      </c>
      <c r="F118" s="27" t="s">
        <v>4</v>
      </c>
      <c r="G118" s="27">
        <f>VLOOKUP(F118,lookups_reference!$B$4:$C$9,2,FALSE)</f>
        <v>0</v>
      </c>
      <c r="H118" s="14"/>
      <c r="I118" s="2"/>
      <c r="J118" s="2"/>
    </row>
    <row r="119" spans="1:10" ht="31.5" customHeight="1" outlineLevel="1">
      <c r="A119" s="2"/>
      <c r="B119" s="59" t="s">
        <v>345</v>
      </c>
      <c r="C119" s="44" t="s">
        <v>112</v>
      </c>
      <c r="D119" s="96" t="s">
        <v>113</v>
      </c>
      <c r="E119" s="113"/>
      <c r="F119" s="134"/>
      <c r="G119" s="26">
        <f>SUM(G120:G126)</f>
        <v>0</v>
      </c>
      <c r="H119" s="14"/>
      <c r="I119" s="2"/>
      <c r="J119" s="2"/>
    </row>
    <row r="120" spans="1:10" ht="150" outlineLevel="1">
      <c r="A120" s="2"/>
      <c r="B120" s="27"/>
      <c r="C120" s="35"/>
      <c r="D120" s="37" t="s">
        <v>217</v>
      </c>
      <c r="E120" s="33" t="s">
        <v>114</v>
      </c>
      <c r="F120" s="27" t="s">
        <v>4</v>
      </c>
      <c r="G120" s="27">
        <f>VLOOKUP(F120,lookups_reference!$B$4:$C$9,2,FALSE)</f>
        <v>0</v>
      </c>
      <c r="H120" s="14"/>
      <c r="I120" s="2"/>
      <c r="J120" s="2"/>
    </row>
    <row r="121" spans="1:10" ht="20" customHeight="1" outlineLevel="1">
      <c r="A121" s="2"/>
      <c r="B121" s="27"/>
      <c r="C121" s="114"/>
      <c r="D121" s="115" t="s">
        <v>205</v>
      </c>
      <c r="E121" s="33" t="s">
        <v>115</v>
      </c>
      <c r="F121" s="27" t="s">
        <v>4</v>
      </c>
      <c r="G121" s="27">
        <f>VLOOKUP(F121,lookups_reference!$B$4:$C$9,2,FALSE)</f>
        <v>0</v>
      </c>
      <c r="H121" s="14"/>
      <c r="I121" s="2"/>
      <c r="J121" s="2"/>
    </row>
    <row r="122" spans="1:10" ht="12.5" customHeight="1" outlineLevel="1">
      <c r="A122" s="2"/>
      <c r="B122" s="27"/>
      <c r="C122" s="114"/>
      <c r="D122" s="115"/>
      <c r="E122" s="33" t="s">
        <v>116</v>
      </c>
      <c r="F122" s="27" t="s">
        <v>4</v>
      </c>
      <c r="G122" s="27">
        <f>VLOOKUP(F122,lookups_reference!$B$4:$C$9,2,FALSE)</f>
        <v>0</v>
      </c>
      <c r="H122" s="14"/>
      <c r="I122" s="2"/>
      <c r="J122" s="2"/>
    </row>
    <row r="123" spans="1:10" ht="12.5" customHeight="1" outlineLevel="1">
      <c r="A123" s="2"/>
      <c r="B123" s="27"/>
      <c r="C123" s="114"/>
      <c r="D123" s="115"/>
      <c r="E123" s="33" t="s">
        <v>117</v>
      </c>
      <c r="F123" s="27" t="s">
        <v>4</v>
      </c>
      <c r="G123" s="27">
        <f>VLOOKUP(F123,lookups_reference!$B$4:$C$9,2,FALSE)</f>
        <v>0</v>
      </c>
      <c r="H123" s="14"/>
      <c r="I123" s="2"/>
      <c r="J123" s="2"/>
    </row>
    <row r="124" spans="1:10" ht="12.5" customHeight="1" outlineLevel="1">
      <c r="A124" s="2"/>
      <c r="B124" s="27"/>
      <c r="C124" s="114"/>
      <c r="D124" s="115"/>
      <c r="E124" s="33" t="s">
        <v>118</v>
      </c>
      <c r="F124" s="27" t="s">
        <v>4</v>
      </c>
      <c r="G124" s="27">
        <f>VLOOKUP(F124,lookups_reference!$B$4:$C$9,2,FALSE)</f>
        <v>0</v>
      </c>
      <c r="H124" s="14"/>
      <c r="I124" s="2"/>
      <c r="J124" s="2"/>
    </row>
    <row r="125" spans="1:10" ht="75" outlineLevel="1">
      <c r="A125" s="2"/>
      <c r="B125" s="27"/>
      <c r="C125" s="114"/>
      <c r="D125" s="115"/>
      <c r="E125" s="33" t="s">
        <v>119</v>
      </c>
      <c r="F125" s="27" t="s">
        <v>4</v>
      </c>
      <c r="G125" s="27">
        <f>VLOOKUP(F125,lookups_reference!$B$4:$C$9,2,FALSE)</f>
        <v>0</v>
      </c>
      <c r="H125" s="14"/>
      <c r="I125" s="2"/>
      <c r="J125" s="2"/>
    </row>
    <row r="126" spans="1:10" ht="50" outlineLevel="1">
      <c r="A126" s="2"/>
      <c r="B126" s="27"/>
      <c r="C126" s="35"/>
      <c r="D126" s="37" t="s">
        <v>218</v>
      </c>
      <c r="E126" s="32" t="s">
        <v>120</v>
      </c>
      <c r="F126" s="27" t="s">
        <v>4</v>
      </c>
      <c r="G126" s="27">
        <f>VLOOKUP(F126,lookups_reference!$B$4:$C$9,2,FALSE)</f>
        <v>0</v>
      </c>
      <c r="H126" s="14"/>
      <c r="I126" s="2"/>
      <c r="J126" s="2"/>
    </row>
    <row r="127" spans="1:10" ht="42.5" customHeight="1" outlineLevel="1">
      <c r="A127" s="2"/>
      <c r="B127" s="59" t="s">
        <v>401</v>
      </c>
      <c r="C127" s="44" t="s">
        <v>121</v>
      </c>
      <c r="D127" s="96" t="s">
        <v>122</v>
      </c>
      <c r="E127" s="113"/>
      <c r="F127" s="134"/>
      <c r="G127" s="26">
        <f>SUM(G128:G132)</f>
        <v>0</v>
      </c>
      <c r="H127" s="14"/>
      <c r="I127" s="2"/>
      <c r="J127" s="2"/>
    </row>
    <row r="128" spans="1:10" ht="37.5" outlineLevel="1">
      <c r="A128" s="2"/>
      <c r="B128" s="27"/>
      <c r="C128" s="114"/>
      <c r="D128" s="121" t="s">
        <v>219</v>
      </c>
      <c r="E128" s="32" t="s">
        <v>123</v>
      </c>
      <c r="F128" s="27" t="s">
        <v>4</v>
      </c>
      <c r="G128" s="27">
        <f>VLOOKUP(F128,lookups_reference!$B$4:$C$9,2,FALSE)</f>
        <v>0</v>
      </c>
      <c r="H128" s="14"/>
      <c r="I128" s="2"/>
      <c r="J128" s="2"/>
    </row>
    <row r="129" spans="1:10" ht="37.5" outlineLevel="1">
      <c r="A129" s="2"/>
      <c r="B129" s="27"/>
      <c r="C129" s="114"/>
      <c r="D129" s="121"/>
      <c r="E129" s="32" t="s">
        <v>124</v>
      </c>
      <c r="F129" s="27" t="s">
        <v>4</v>
      </c>
      <c r="G129" s="27">
        <f>VLOOKUP(F129,lookups_reference!$B$4:$C$9,2,FALSE)</f>
        <v>0</v>
      </c>
      <c r="H129" s="14"/>
      <c r="I129" s="2"/>
      <c r="J129" s="2"/>
    </row>
    <row r="130" spans="1:10" ht="50" outlineLevel="1">
      <c r="A130" s="2"/>
      <c r="B130" s="27"/>
      <c r="C130" s="114"/>
      <c r="D130" s="121"/>
      <c r="E130" s="32" t="s">
        <v>125</v>
      </c>
      <c r="F130" s="27" t="s">
        <v>4</v>
      </c>
      <c r="G130" s="27">
        <f>VLOOKUP(F130,lookups_reference!$B$4:$C$9,2,FALSE)</f>
        <v>0</v>
      </c>
      <c r="H130" s="14"/>
      <c r="I130" s="2"/>
      <c r="J130" s="2"/>
    </row>
    <row r="131" spans="1:10" ht="100" outlineLevel="1">
      <c r="A131" s="2"/>
      <c r="B131" s="27"/>
      <c r="C131" s="35"/>
      <c r="D131" s="37" t="s">
        <v>220</v>
      </c>
      <c r="E131" s="32" t="s">
        <v>126</v>
      </c>
      <c r="F131" s="27" t="s">
        <v>4</v>
      </c>
      <c r="G131" s="27">
        <f>VLOOKUP(F131,lookups_reference!$B$4:$C$9,2,FALSE)</f>
        <v>0</v>
      </c>
      <c r="H131" s="14"/>
      <c r="I131" s="2"/>
      <c r="J131" s="2"/>
    </row>
    <row r="132" spans="1:10" ht="62.5" outlineLevel="1">
      <c r="A132" s="2"/>
      <c r="B132" s="27"/>
      <c r="C132" s="35"/>
      <c r="D132" s="37" t="s">
        <v>221</v>
      </c>
      <c r="E132" s="32" t="s">
        <v>127</v>
      </c>
      <c r="F132" s="27" t="s">
        <v>4</v>
      </c>
      <c r="G132" s="27">
        <f>VLOOKUP(F132,lookups_reference!$B$4:$C$9,2,FALSE)</f>
        <v>0</v>
      </c>
      <c r="H132" s="14"/>
      <c r="I132" s="2"/>
      <c r="J132" s="2"/>
    </row>
    <row r="133" spans="1:10" ht="13">
      <c r="A133" s="2"/>
      <c r="B133" s="25">
        <v>6</v>
      </c>
      <c r="C133" s="25" t="s">
        <v>281</v>
      </c>
      <c r="D133" s="122" t="s">
        <v>128</v>
      </c>
      <c r="E133" s="123"/>
      <c r="F133" s="136"/>
      <c r="G133" s="25">
        <f>SUM(G136:G158)</f>
        <v>0</v>
      </c>
      <c r="H133" s="14"/>
      <c r="I133" s="2"/>
      <c r="J133" s="2"/>
    </row>
    <row r="134" spans="1:10" ht="13">
      <c r="A134" s="2"/>
      <c r="B134" s="44" t="s">
        <v>346</v>
      </c>
      <c r="C134" s="44" t="s">
        <v>280</v>
      </c>
      <c r="D134" s="96"/>
      <c r="E134" s="89"/>
      <c r="F134" s="125"/>
      <c r="G134" s="44">
        <f>SUM(G135)</f>
        <v>0</v>
      </c>
      <c r="H134" s="14"/>
      <c r="I134" s="2"/>
      <c r="J134" s="2"/>
    </row>
    <row r="135" spans="1:10" ht="12.5">
      <c r="A135" s="2"/>
      <c r="B135" s="46"/>
      <c r="C135" s="46"/>
      <c r="D135" s="46" t="s">
        <v>278</v>
      </c>
      <c r="E135" s="46" t="s">
        <v>279</v>
      </c>
      <c r="F135" s="27" t="s">
        <v>4</v>
      </c>
      <c r="G135" s="27">
        <f>VLOOKUP(F135,lookups_reference!$B$4:$C$9,2,FALSE)</f>
        <v>0</v>
      </c>
      <c r="H135" s="14"/>
      <c r="I135" s="2"/>
      <c r="J135" s="2"/>
    </row>
    <row r="136" spans="1:10" ht="13" outlineLevel="1">
      <c r="A136" s="2"/>
      <c r="B136" s="59" t="s">
        <v>347</v>
      </c>
      <c r="C136" s="44" t="s">
        <v>208</v>
      </c>
      <c r="D136" s="96" t="s">
        <v>129</v>
      </c>
      <c r="E136" s="113"/>
      <c r="F136" s="134"/>
      <c r="G136" s="26">
        <f>SUM(G137:G143)</f>
        <v>0</v>
      </c>
      <c r="H136" s="14"/>
      <c r="I136" s="2"/>
      <c r="J136" s="2"/>
    </row>
    <row r="137" spans="1:10" ht="37.5" outlineLevel="1">
      <c r="A137" s="2"/>
      <c r="B137" s="27"/>
      <c r="C137" s="37"/>
      <c r="D137" s="35" t="s">
        <v>130</v>
      </c>
      <c r="E137" s="33" t="s">
        <v>276</v>
      </c>
      <c r="F137" s="27" t="s">
        <v>4</v>
      </c>
      <c r="G137" s="27">
        <f>VLOOKUP(F137,lookups_reference!$B$4:$C$9,2,FALSE)</f>
        <v>0</v>
      </c>
      <c r="H137" s="14"/>
      <c r="I137" s="2"/>
      <c r="J137" s="2"/>
    </row>
    <row r="138" spans="1:10" ht="150" outlineLevel="1">
      <c r="A138" s="2"/>
      <c r="B138" s="27"/>
      <c r="C138" s="37"/>
      <c r="D138" s="35" t="s">
        <v>131</v>
      </c>
      <c r="E138" s="32" t="s">
        <v>277</v>
      </c>
      <c r="F138" s="27" t="s">
        <v>4</v>
      </c>
      <c r="G138" s="27">
        <f>VLOOKUP(F138,lookups_reference!$B$4:$C$9,2,FALSE)</f>
        <v>0</v>
      </c>
      <c r="H138" s="14"/>
      <c r="I138" s="2"/>
      <c r="J138" s="2"/>
    </row>
    <row r="139" spans="1:10" ht="12.5" outlineLevel="1">
      <c r="A139" s="2"/>
      <c r="B139" s="27"/>
      <c r="C139" s="37"/>
      <c r="D139" s="46" t="s">
        <v>286</v>
      </c>
      <c r="E139" s="46" t="s">
        <v>287</v>
      </c>
      <c r="F139" s="27" t="s">
        <v>4</v>
      </c>
      <c r="G139" s="27">
        <f>VLOOKUP(F139,lookups_reference!$B$4:$C$9,2,FALSE)</f>
        <v>0</v>
      </c>
      <c r="H139" s="14"/>
      <c r="I139" s="2"/>
      <c r="J139" s="2"/>
    </row>
    <row r="140" spans="1:10" ht="12.5" outlineLevel="1">
      <c r="A140" s="2"/>
      <c r="B140" s="27"/>
      <c r="C140" s="37"/>
      <c r="D140" s="46" t="s">
        <v>284</v>
      </c>
      <c r="E140" s="46" t="s">
        <v>285</v>
      </c>
      <c r="F140" s="27" t="s">
        <v>4</v>
      </c>
      <c r="G140" s="27">
        <f>VLOOKUP(F140,lookups_reference!$B$4:$C$9,2,FALSE)</f>
        <v>0</v>
      </c>
      <c r="H140" s="14"/>
      <c r="I140" s="2"/>
      <c r="J140" s="2"/>
    </row>
    <row r="141" spans="1:10" ht="87.5" outlineLevel="1">
      <c r="A141" s="2"/>
      <c r="B141" s="27"/>
      <c r="C141" s="39"/>
      <c r="D141" s="35" t="s">
        <v>132</v>
      </c>
      <c r="E141" s="32" t="s">
        <v>247</v>
      </c>
      <c r="F141" s="27" t="s">
        <v>4</v>
      </c>
      <c r="G141" s="27">
        <f>VLOOKUP(F141,lookups_reference!$B$4:$C$9,2,FALSE)</f>
        <v>0</v>
      </c>
      <c r="H141" s="14"/>
      <c r="I141" s="2"/>
      <c r="J141" s="2"/>
    </row>
    <row r="142" spans="1:10" ht="37.5" outlineLevel="1">
      <c r="A142" s="2"/>
      <c r="B142" s="27"/>
      <c r="C142" s="37"/>
      <c r="D142" s="35" t="s">
        <v>133</v>
      </c>
      <c r="E142" s="32" t="s">
        <v>134</v>
      </c>
      <c r="F142" s="27" t="s">
        <v>4</v>
      </c>
      <c r="G142" s="27">
        <f>VLOOKUP(F142,lookups_reference!$B$4:$C$9,2,FALSE)</f>
        <v>0</v>
      </c>
      <c r="H142" s="14"/>
      <c r="I142" s="2"/>
      <c r="J142" s="2"/>
    </row>
    <row r="143" spans="1:10" ht="62.5" outlineLevel="1">
      <c r="A143" s="2"/>
      <c r="B143" s="27"/>
      <c r="C143" s="37"/>
      <c r="D143" s="35" t="s">
        <v>135</v>
      </c>
      <c r="E143" s="32" t="s">
        <v>136</v>
      </c>
      <c r="F143" s="27" t="s">
        <v>4</v>
      </c>
      <c r="G143" s="27">
        <f>VLOOKUP(F143,lookups_reference!$B$4:$C$9,2,FALSE)</f>
        <v>0</v>
      </c>
      <c r="H143" s="14"/>
      <c r="I143" s="2"/>
      <c r="J143" s="2"/>
    </row>
    <row r="144" spans="1:10" ht="63" customHeight="1" outlineLevel="1">
      <c r="A144" s="2"/>
      <c r="B144" s="59" t="s">
        <v>348</v>
      </c>
      <c r="C144" s="44" t="s">
        <v>137</v>
      </c>
      <c r="D144" s="96" t="s">
        <v>138</v>
      </c>
      <c r="E144" s="124"/>
      <c r="F144" s="137"/>
      <c r="G144" s="26">
        <f>SUM(G145:G148)</f>
        <v>0</v>
      </c>
      <c r="H144" s="14"/>
      <c r="I144" s="2"/>
      <c r="J144" s="2"/>
    </row>
    <row r="145" spans="1:10" ht="25" outlineLevel="1">
      <c r="A145" s="2"/>
      <c r="B145" s="27"/>
      <c r="C145" s="121"/>
      <c r="D145" s="114" t="s">
        <v>248</v>
      </c>
      <c r="E145" s="30" t="s">
        <v>139</v>
      </c>
      <c r="F145" s="27" t="s">
        <v>4</v>
      </c>
      <c r="G145" s="27">
        <f>VLOOKUP(F145,lookups_reference!$B$4:$C$9,2,FALSE)</f>
        <v>0</v>
      </c>
      <c r="H145" s="14"/>
      <c r="I145" s="2"/>
      <c r="J145" s="2"/>
    </row>
    <row r="146" spans="1:10" ht="25" outlineLevel="1">
      <c r="A146" s="2"/>
      <c r="B146" s="27"/>
      <c r="C146" s="121"/>
      <c r="D146" s="114"/>
      <c r="E146" s="30" t="s">
        <v>140</v>
      </c>
      <c r="F146" s="27" t="s">
        <v>4</v>
      </c>
      <c r="G146" s="27">
        <f>VLOOKUP(F146,lookups_reference!$B$4:$C$9,2,FALSE)</f>
        <v>0</v>
      </c>
      <c r="H146" s="14"/>
      <c r="I146" s="2"/>
      <c r="J146" s="2"/>
    </row>
    <row r="147" spans="1:10" ht="12.5" outlineLevel="1">
      <c r="A147" s="2"/>
      <c r="B147" s="27"/>
      <c r="C147" s="121"/>
      <c r="D147" s="114"/>
      <c r="E147" s="30" t="s">
        <v>141</v>
      </c>
      <c r="F147" s="27" t="s">
        <v>4</v>
      </c>
      <c r="G147" s="27">
        <f>VLOOKUP(F147,lookups_reference!$B$4:$C$9,2,FALSE)</f>
        <v>0</v>
      </c>
      <c r="H147" s="14"/>
      <c r="I147" s="2"/>
      <c r="J147" s="2"/>
    </row>
    <row r="148" spans="1:10" ht="12.5" outlineLevel="1">
      <c r="A148" s="2"/>
      <c r="B148" s="27"/>
      <c r="C148" s="121"/>
      <c r="D148" s="114"/>
      <c r="E148" s="30" t="s">
        <v>142</v>
      </c>
      <c r="F148" s="27" t="s">
        <v>4</v>
      </c>
      <c r="G148" s="27">
        <f>VLOOKUP(F148,lookups_reference!$B$4:$C$9,2,FALSE)</f>
        <v>0</v>
      </c>
      <c r="H148" s="14"/>
      <c r="I148" s="2"/>
      <c r="J148" s="2"/>
    </row>
    <row r="149" spans="1:10" ht="44.5" customHeight="1" outlineLevel="1">
      <c r="A149" s="2"/>
      <c r="B149" s="59" t="s">
        <v>349</v>
      </c>
      <c r="C149" s="44" t="s">
        <v>206</v>
      </c>
      <c r="D149" s="94" t="s">
        <v>339</v>
      </c>
      <c r="E149" s="91"/>
      <c r="F149" s="126"/>
      <c r="G149" s="26">
        <f>SUM(G150:G152)</f>
        <v>0</v>
      </c>
      <c r="H149" s="14"/>
      <c r="I149" s="2"/>
      <c r="J149" s="2"/>
    </row>
    <row r="150" spans="1:10" ht="62.5" outlineLevel="1">
      <c r="A150" s="2"/>
      <c r="B150" s="27"/>
      <c r="C150" s="37"/>
      <c r="D150" s="37" t="s">
        <v>143</v>
      </c>
      <c r="E150" s="30" t="s">
        <v>340</v>
      </c>
      <c r="F150" s="27" t="s">
        <v>4</v>
      </c>
      <c r="G150" s="27">
        <f>VLOOKUP(F150,lookups_reference!$B$4:$C$9,2,FALSE)</f>
        <v>0</v>
      </c>
      <c r="H150" s="14"/>
      <c r="I150" s="2"/>
      <c r="J150" s="2"/>
    </row>
    <row r="151" spans="1:10" ht="62.5" outlineLevel="1">
      <c r="A151" s="2"/>
      <c r="B151" s="27"/>
      <c r="C151" s="37"/>
      <c r="D151" s="37" t="s">
        <v>144</v>
      </c>
      <c r="E151" s="30" t="s">
        <v>341</v>
      </c>
      <c r="F151" s="27" t="s">
        <v>4</v>
      </c>
      <c r="G151" s="27">
        <f>VLOOKUP(F151,lookups_reference!$B$4:$C$9,2,FALSE)</f>
        <v>0</v>
      </c>
      <c r="H151" s="14"/>
      <c r="I151" s="2"/>
      <c r="J151" s="2"/>
    </row>
    <row r="152" spans="1:10" ht="87.5" outlineLevel="1">
      <c r="A152" s="2"/>
      <c r="B152" s="27"/>
      <c r="C152" s="37"/>
      <c r="D152" s="37" t="s">
        <v>145</v>
      </c>
      <c r="E152" s="30" t="s">
        <v>249</v>
      </c>
      <c r="F152" s="27" t="s">
        <v>4</v>
      </c>
      <c r="G152" s="27">
        <f>VLOOKUP(F152,lookups_reference!$B$4:$C$9,2,FALSE)</f>
        <v>0</v>
      </c>
      <c r="H152" s="14"/>
      <c r="I152" s="2"/>
      <c r="J152" s="2"/>
    </row>
    <row r="153" spans="1:10" ht="51.5" customHeight="1" outlineLevel="1">
      <c r="A153" s="2"/>
      <c r="B153" s="59" t="s">
        <v>402</v>
      </c>
      <c r="C153" s="44" t="s">
        <v>209</v>
      </c>
      <c r="D153" s="96" t="s">
        <v>146</v>
      </c>
      <c r="E153" s="113"/>
      <c r="F153" s="134"/>
      <c r="G153" s="27">
        <f>SUM(G154:G155)</f>
        <v>0</v>
      </c>
      <c r="H153" s="14"/>
      <c r="I153" s="2"/>
      <c r="J153" s="2"/>
    </row>
    <row r="154" spans="1:10" ht="62.5" outlineLevel="1">
      <c r="A154" s="2"/>
      <c r="B154" s="27"/>
      <c r="C154" s="37"/>
      <c r="D154" s="37" t="s">
        <v>147</v>
      </c>
      <c r="E154" s="30" t="s">
        <v>342</v>
      </c>
      <c r="F154" s="27" t="s">
        <v>4</v>
      </c>
      <c r="G154" s="27">
        <f>VLOOKUP(F154,lookups_reference!$B$4:$C$9,2,FALSE)</f>
        <v>0</v>
      </c>
      <c r="H154" s="14"/>
      <c r="I154" s="2"/>
      <c r="J154" s="2"/>
    </row>
    <row r="155" spans="1:10" ht="75" outlineLevel="1">
      <c r="A155" s="2"/>
      <c r="B155" s="27"/>
      <c r="C155" s="37"/>
      <c r="D155" s="37" t="s">
        <v>412</v>
      </c>
      <c r="E155" s="30" t="s">
        <v>148</v>
      </c>
      <c r="F155" s="27" t="s">
        <v>4</v>
      </c>
      <c r="G155" s="27">
        <f>VLOOKUP(F155,lookups_reference!$B$4:$C$9,2,FALSE)</f>
        <v>0</v>
      </c>
      <c r="H155" s="14"/>
      <c r="I155" s="2"/>
      <c r="J155" s="2"/>
    </row>
    <row r="156" spans="1:10" ht="53.5" customHeight="1" outlineLevel="1">
      <c r="A156" s="2"/>
      <c r="B156" s="59" t="s">
        <v>403</v>
      </c>
      <c r="C156" s="44" t="s">
        <v>210</v>
      </c>
      <c r="D156" s="96" t="s">
        <v>149</v>
      </c>
      <c r="E156" s="113"/>
      <c r="F156" s="134"/>
      <c r="G156" s="26">
        <f>SUM(G157:G158)</f>
        <v>0</v>
      </c>
      <c r="H156" s="14"/>
      <c r="I156" s="2"/>
      <c r="J156" s="2"/>
    </row>
    <row r="157" spans="1:10" ht="62.5" outlineLevel="1">
      <c r="A157" s="2"/>
      <c r="B157" s="27"/>
      <c r="C157" s="35"/>
      <c r="D157" s="40" t="s">
        <v>150</v>
      </c>
      <c r="E157" s="30" t="s">
        <v>151</v>
      </c>
      <c r="F157" s="27" t="s">
        <v>4</v>
      </c>
      <c r="G157" s="27">
        <f>VLOOKUP(F157,lookups_reference!$B$4:$C$9,2,FALSE)</f>
        <v>0</v>
      </c>
      <c r="H157" s="14"/>
      <c r="I157" s="2"/>
      <c r="J157" s="2"/>
    </row>
    <row r="158" spans="1:10" ht="62.5" outlineLevel="1">
      <c r="A158" s="2"/>
      <c r="B158" s="27"/>
      <c r="C158" s="35"/>
      <c r="D158" s="37" t="s">
        <v>152</v>
      </c>
      <c r="E158" s="30" t="s">
        <v>153</v>
      </c>
      <c r="F158" s="27" t="s">
        <v>4</v>
      </c>
      <c r="G158" s="27">
        <f>VLOOKUP(F158,lookups_reference!$B$4:$C$9,2,FALSE)</f>
        <v>0</v>
      </c>
      <c r="H158" s="14"/>
      <c r="I158" s="2"/>
      <c r="J158" s="2"/>
    </row>
    <row r="159" spans="1:10" ht="13">
      <c r="A159" s="2"/>
      <c r="B159" s="25">
        <v>7</v>
      </c>
      <c r="C159" s="25" t="s">
        <v>154</v>
      </c>
      <c r="D159" s="90" t="s">
        <v>293</v>
      </c>
      <c r="E159" s="95"/>
      <c r="F159" s="128"/>
      <c r="G159" s="25">
        <f>SUM(G160:G183)</f>
        <v>0</v>
      </c>
      <c r="H159" s="14"/>
      <c r="I159" s="2"/>
      <c r="J159" s="2"/>
    </row>
    <row r="160" spans="1:10" ht="70" customHeight="1" outlineLevel="1">
      <c r="A160" s="2"/>
      <c r="B160" s="59" t="s">
        <v>350</v>
      </c>
      <c r="C160" s="44" t="s">
        <v>207</v>
      </c>
      <c r="D160" s="96" t="s">
        <v>155</v>
      </c>
      <c r="E160" s="113"/>
      <c r="F160" s="134"/>
      <c r="G160" s="26">
        <f>SUM(G161:G168)</f>
        <v>0</v>
      </c>
      <c r="H160" s="14"/>
      <c r="I160" s="2"/>
      <c r="J160" s="2"/>
    </row>
    <row r="161" spans="1:10" ht="50" outlineLevel="1">
      <c r="A161" s="2"/>
      <c r="B161" s="27"/>
      <c r="C161" s="37"/>
      <c r="D161" s="35" t="s">
        <v>156</v>
      </c>
      <c r="E161" s="30" t="s">
        <v>250</v>
      </c>
      <c r="F161" s="27" t="s">
        <v>4</v>
      </c>
      <c r="G161" s="27">
        <f>VLOOKUP(F161,lookups_reference!$B$4:$C$9,2,FALSE)</f>
        <v>0</v>
      </c>
      <c r="H161" s="14"/>
      <c r="I161" s="2"/>
      <c r="J161" s="2"/>
    </row>
    <row r="162" spans="1:10" ht="37.5" outlineLevel="1">
      <c r="A162" s="2"/>
      <c r="B162" s="27"/>
      <c r="C162" s="37"/>
      <c r="D162" s="35" t="s">
        <v>157</v>
      </c>
      <c r="E162" s="30" t="s">
        <v>251</v>
      </c>
      <c r="F162" s="27" t="s">
        <v>4</v>
      </c>
      <c r="G162" s="27">
        <f>VLOOKUP(F162,lookups_reference!$B$4:$C$9,2,FALSE)</f>
        <v>0</v>
      </c>
      <c r="H162" s="14"/>
      <c r="I162" s="2"/>
      <c r="J162" s="2"/>
    </row>
    <row r="163" spans="1:10" ht="37.5" outlineLevel="1">
      <c r="A163" s="2"/>
      <c r="B163" s="27"/>
      <c r="C163" s="37"/>
      <c r="D163" s="35" t="s">
        <v>158</v>
      </c>
      <c r="E163" s="30" t="s">
        <v>252</v>
      </c>
      <c r="F163" s="27" t="s">
        <v>4</v>
      </c>
      <c r="G163" s="27">
        <f>VLOOKUP(F163,lookups_reference!$B$4:$C$9,2,FALSE)</f>
        <v>0</v>
      </c>
      <c r="H163" s="14"/>
      <c r="I163" s="2"/>
      <c r="J163" s="2"/>
    </row>
    <row r="164" spans="1:10" ht="87.5" outlineLevel="1">
      <c r="A164" s="2"/>
      <c r="B164" s="27"/>
      <c r="C164" s="37"/>
      <c r="D164" s="35" t="s">
        <v>159</v>
      </c>
      <c r="E164" s="30" t="s">
        <v>253</v>
      </c>
      <c r="F164" s="27" t="s">
        <v>4</v>
      </c>
      <c r="G164" s="27">
        <f>VLOOKUP(F164,lookups_reference!$B$4:$C$9,2,FALSE)</f>
        <v>0</v>
      </c>
      <c r="H164" s="14"/>
      <c r="I164" s="2"/>
      <c r="J164" s="2"/>
    </row>
    <row r="165" spans="1:10" ht="62.5" outlineLevel="1">
      <c r="A165" s="2"/>
      <c r="B165" s="27"/>
      <c r="C165" s="37"/>
      <c r="D165" s="35" t="s">
        <v>160</v>
      </c>
      <c r="E165" s="30" t="s">
        <v>254</v>
      </c>
      <c r="F165" s="27" t="s">
        <v>4</v>
      </c>
      <c r="G165" s="27">
        <f>VLOOKUP(F165,lookups_reference!$B$4:$C$9,2,FALSE)</f>
        <v>0</v>
      </c>
      <c r="H165" s="14"/>
      <c r="I165" s="2"/>
      <c r="J165" s="2"/>
    </row>
    <row r="166" spans="1:10" ht="25" outlineLevel="1">
      <c r="A166" s="2"/>
      <c r="B166" s="27"/>
      <c r="C166" s="37"/>
      <c r="D166" s="35" t="s">
        <v>161</v>
      </c>
      <c r="E166" s="30" t="s">
        <v>255</v>
      </c>
      <c r="F166" s="27" t="s">
        <v>4</v>
      </c>
      <c r="G166" s="27">
        <f>VLOOKUP(F166,lookups_reference!$B$4:$C$9,2,FALSE)</f>
        <v>0</v>
      </c>
      <c r="H166" s="14"/>
      <c r="I166" s="2"/>
      <c r="J166" s="2"/>
    </row>
    <row r="167" spans="1:10" ht="37.5" outlineLevel="1">
      <c r="A167" s="2"/>
      <c r="B167" s="27"/>
      <c r="C167" s="37"/>
      <c r="D167" s="35" t="s">
        <v>301</v>
      </c>
      <c r="E167" s="30" t="s">
        <v>302</v>
      </c>
      <c r="F167" s="27" t="s">
        <v>4</v>
      </c>
      <c r="G167" s="27">
        <f>VLOOKUP(F167,lookups_reference!$B$4:$C$9,2,FALSE)</f>
        <v>0</v>
      </c>
      <c r="H167" s="14"/>
      <c r="I167" s="2"/>
      <c r="J167" s="2"/>
    </row>
    <row r="168" spans="1:10" ht="37.5" outlineLevel="1">
      <c r="A168" s="2"/>
      <c r="B168" s="27"/>
      <c r="C168" s="37"/>
      <c r="D168" s="35" t="s">
        <v>162</v>
      </c>
      <c r="E168" s="30" t="s">
        <v>256</v>
      </c>
      <c r="F168" s="27" t="s">
        <v>4</v>
      </c>
      <c r="G168" s="27">
        <f>VLOOKUP(F168,lookups_reference!$B$4:$C$9,2,FALSE)</f>
        <v>0</v>
      </c>
      <c r="H168" s="14"/>
      <c r="I168" s="2"/>
      <c r="J168" s="2"/>
    </row>
    <row r="169" spans="1:10" ht="59" customHeight="1" outlineLevel="1">
      <c r="A169" s="2"/>
      <c r="B169" s="59" t="s">
        <v>351</v>
      </c>
      <c r="C169" s="44" t="s">
        <v>211</v>
      </c>
      <c r="D169" s="96" t="s">
        <v>163</v>
      </c>
      <c r="E169" s="113"/>
      <c r="F169" s="134"/>
      <c r="G169" s="26">
        <f>SUM(G170:G171)</f>
        <v>0</v>
      </c>
      <c r="H169" s="14"/>
      <c r="I169" s="2"/>
      <c r="J169" s="2"/>
    </row>
    <row r="170" spans="1:10" ht="25" outlineLevel="1">
      <c r="A170" s="2"/>
      <c r="B170" s="27"/>
      <c r="C170" s="37"/>
      <c r="D170" s="35" t="s">
        <v>164</v>
      </c>
      <c r="E170" s="30" t="s">
        <v>257</v>
      </c>
      <c r="F170" s="27" t="s">
        <v>4</v>
      </c>
      <c r="G170" s="27">
        <f>VLOOKUP(F170,lookups_reference!$B$4:$C$9,2,FALSE)</f>
        <v>0</v>
      </c>
      <c r="H170" s="14"/>
      <c r="I170" s="2"/>
      <c r="J170" s="2"/>
    </row>
    <row r="171" spans="1:10" ht="25" outlineLevel="1">
      <c r="A171" s="2"/>
      <c r="B171" s="27"/>
      <c r="C171" s="37"/>
      <c r="D171" s="35" t="s">
        <v>165</v>
      </c>
      <c r="E171" s="30" t="s">
        <v>258</v>
      </c>
      <c r="F171" s="27" t="s">
        <v>4</v>
      </c>
      <c r="G171" s="27">
        <f>VLOOKUP(F171,lookups_reference!$B$4:$C$9,2,FALSE)</f>
        <v>0</v>
      </c>
      <c r="H171" s="14"/>
      <c r="I171" s="2"/>
      <c r="J171" s="2"/>
    </row>
    <row r="172" spans="1:10" ht="51" customHeight="1" outlineLevel="1">
      <c r="A172" s="2"/>
      <c r="B172" s="59" t="s">
        <v>404</v>
      </c>
      <c r="C172" s="44" t="s">
        <v>213</v>
      </c>
      <c r="D172" s="96" t="s">
        <v>166</v>
      </c>
      <c r="E172" s="113"/>
      <c r="F172" s="134"/>
      <c r="G172" s="26">
        <f>SUM(G173:G175)</f>
        <v>0</v>
      </c>
      <c r="H172" s="14"/>
      <c r="I172" s="2"/>
      <c r="J172" s="2"/>
    </row>
    <row r="173" spans="1:10" ht="37.5" outlineLevel="1">
      <c r="A173" s="2"/>
      <c r="B173" s="27"/>
      <c r="C173" s="37"/>
      <c r="D173" s="40" t="s">
        <v>167</v>
      </c>
      <c r="E173" s="30" t="s">
        <v>259</v>
      </c>
      <c r="F173" s="27" t="s">
        <v>4</v>
      </c>
      <c r="G173" s="27">
        <f>VLOOKUP(F173,lookups_reference!$B$4:$C$9,2,FALSE)</f>
        <v>0</v>
      </c>
      <c r="H173" s="14"/>
      <c r="I173" s="2"/>
      <c r="J173" s="2"/>
    </row>
    <row r="174" spans="1:10" ht="112.5" outlineLevel="1">
      <c r="A174" s="2"/>
      <c r="B174" s="27"/>
      <c r="C174" s="37"/>
      <c r="D174" s="40" t="s">
        <v>168</v>
      </c>
      <c r="E174" s="30" t="s">
        <v>260</v>
      </c>
      <c r="F174" s="27" t="s">
        <v>4</v>
      </c>
      <c r="G174" s="27">
        <f>VLOOKUP(F174,lookups_reference!$B$4:$C$9,2,FALSE)</f>
        <v>0</v>
      </c>
      <c r="H174" s="14"/>
      <c r="I174" s="2"/>
      <c r="J174" s="2"/>
    </row>
    <row r="175" spans="1:10" ht="50" outlineLevel="1">
      <c r="A175" s="2"/>
      <c r="B175" s="27"/>
      <c r="C175" s="37"/>
      <c r="D175" s="40" t="s">
        <v>169</v>
      </c>
      <c r="E175" s="30" t="s">
        <v>413</v>
      </c>
      <c r="F175" s="27" t="s">
        <v>4</v>
      </c>
      <c r="G175" s="27">
        <f>VLOOKUP(F175,lookups_reference!$B$4:$C$9,2,FALSE)</f>
        <v>0</v>
      </c>
      <c r="H175" s="14"/>
      <c r="I175" s="2"/>
      <c r="J175" s="2"/>
    </row>
    <row r="176" spans="1:10" ht="70.5" customHeight="1" outlineLevel="1">
      <c r="A176" s="2"/>
      <c r="B176" s="59" t="s">
        <v>405</v>
      </c>
      <c r="C176" s="44" t="s">
        <v>212</v>
      </c>
      <c r="D176" s="96" t="s">
        <v>170</v>
      </c>
      <c r="E176" s="113"/>
      <c r="F176" s="134"/>
      <c r="G176" s="26">
        <f>SUM(G177:G178)</f>
        <v>0</v>
      </c>
      <c r="H176" s="14"/>
      <c r="I176" s="2"/>
      <c r="J176" s="2"/>
    </row>
    <row r="177" spans="1:10" ht="62.5" outlineLevel="1">
      <c r="A177" s="2"/>
      <c r="B177" s="27"/>
      <c r="C177" s="37"/>
      <c r="D177" s="40" t="s">
        <v>171</v>
      </c>
      <c r="E177" s="30" t="s">
        <v>261</v>
      </c>
      <c r="F177" s="27" t="s">
        <v>4</v>
      </c>
      <c r="G177" s="27">
        <f>VLOOKUP(F177,lookups_reference!$B$4:$C$9,2,FALSE)</f>
        <v>0</v>
      </c>
      <c r="H177" s="14"/>
      <c r="I177" s="2"/>
      <c r="J177" s="2"/>
    </row>
    <row r="178" spans="1:10" ht="112.5" outlineLevel="1">
      <c r="A178" s="2"/>
      <c r="B178" s="27"/>
      <c r="C178" s="37"/>
      <c r="D178" s="40" t="s">
        <v>172</v>
      </c>
      <c r="E178" s="30" t="s">
        <v>173</v>
      </c>
      <c r="F178" s="27" t="s">
        <v>4</v>
      </c>
      <c r="G178" s="27">
        <f>VLOOKUP(F178,lookups_reference!$B$4:$C$9,2,FALSE)</f>
        <v>0</v>
      </c>
      <c r="H178" s="14"/>
      <c r="I178" s="2"/>
      <c r="J178" s="2"/>
    </row>
    <row r="179" spans="1:10" ht="13">
      <c r="A179" s="2"/>
      <c r="B179" s="25">
        <v>8</v>
      </c>
      <c r="C179" s="25" t="s">
        <v>296</v>
      </c>
      <c r="D179" s="90" t="s">
        <v>294</v>
      </c>
      <c r="E179" s="95"/>
      <c r="F179" s="128"/>
      <c r="G179" s="25">
        <f>SUM(G180:G201)</f>
        <v>0</v>
      </c>
      <c r="H179" s="14"/>
      <c r="I179" s="2"/>
      <c r="J179" s="2"/>
    </row>
    <row r="180" spans="1:10" ht="32.5" customHeight="1" outlineLevel="1">
      <c r="A180" s="2"/>
      <c r="B180" s="59" t="s">
        <v>406</v>
      </c>
      <c r="C180" s="44" t="s">
        <v>295</v>
      </c>
      <c r="D180" s="96" t="s">
        <v>297</v>
      </c>
      <c r="E180" s="89"/>
      <c r="F180" s="125"/>
      <c r="G180" s="26">
        <f>SUM(G181:G183)</f>
        <v>0</v>
      </c>
      <c r="H180" s="14"/>
      <c r="I180" s="2"/>
      <c r="J180" s="2"/>
    </row>
    <row r="181" spans="1:10" ht="50" outlineLevel="1">
      <c r="A181" s="2"/>
      <c r="B181" s="27"/>
      <c r="C181" s="37"/>
      <c r="D181" s="40" t="s">
        <v>174</v>
      </c>
      <c r="E181" s="30" t="s">
        <v>262</v>
      </c>
      <c r="F181" s="27" t="s">
        <v>4</v>
      </c>
      <c r="G181" s="27">
        <f>VLOOKUP(F181,lookups_reference!$B$4:$C$9,2,FALSE)</f>
        <v>0</v>
      </c>
      <c r="H181" s="14"/>
      <c r="I181" s="2"/>
      <c r="J181" s="2"/>
    </row>
    <row r="182" spans="1:10" ht="37.5" outlineLevel="1">
      <c r="A182" s="2"/>
      <c r="B182" s="27"/>
      <c r="C182" s="35"/>
      <c r="D182" s="40" t="s">
        <v>175</v>
      </c>
      <c r="E182" s="30" t="s">
        <v>263</v>
      </c>
      <c r="F182" s="27" t="s">
        <v>4</v>
      </c>
      <c r="G182" s="27">
        <f>VLOOKUP(F182,lookups_reference!$B$4:$C$9,2,FALSE)</f>
        <v>0</v>
      </c>
      <c r="H182" s="14"/>
      <c r="I182" s="2"/>
      <c r="J182" s="2"/>
    </row>
    <row r="183" spans="1:10" ht="50" outlineLevel="1">
      <c r="A183" s="2"/>
      <c r="B183" s="27"/>
      <c r="C183" s="41"/>
      <c r="D183" s="40" t="s">
        <v>265</v>
      </c>
      <c r="E183" s="30" t="s">
        <v>264</v>
      </c>
      <c r="F183" s="27" t="s">
        <v>4</v>
      </c>
      <c r="G183" s="27">
        <f>VLOOKUP(F183,lookups_reference!$B$4:$C$9,2,FALSE)</f>
        <v>0</v>
      </c>
      <c r="H183" s="14"/>
      <c r="I183" s="2"/>
      <c r="J183" s="2"/>
    </row>
    <row r="184" spans="1:10" ht="27" customHeight="1" outlineLevel="1">
      <c r="A184" s="2"/>
      <c r="B184" s="59" t="s">
        <v>407</v>
      </c>
      <c r="C184" s="44" t="s">
        <v>298</v>
      </c>
      <c r="D184" s="96" t="s">
        <v>299</v>
      </c>
      <c r="E184" s="89"/>
      <c r="F184" s="125"/>
      <c r="G184" s="26">
        <f>SUM(G185:G187)</f>
        <v>0</v>
      </c>
      <c r="H184" s="14"/>
      <c r="I184" s="2"/>
      <c r="J184" s="2"/>
    </row>
    <row r="185" spans="1:10" ht="62.5" outlineLevel="1">
      <c r="A185" s="2"/>
      <c r="B185" s="27"/>
      <c r="C185" s="41"/>
      <c r="D185" s="52" t="s">
        <v>300</v>
      </c>
      <c r="E185" s="49" t="s">
        <v>303</v>
      </c>
      <c r="F185" s="27" t="s">
        <v>4</v>
      </c>
      <c r="G185" s="27">
        <f>VLOOKUP(F185,lookups_reference!$B$4:$C$9,2,FALSE)</f>
        <v>0</v>
      </c>
      <c r="H185" s="14"/>
      <c r="I185" s="2"/>
      <c r="J185" s="2"/>
    </row>
    <row r="186" spans="1:10" ht="112.5" outlineLevel="1">
      <c r="A186" s="2"/>
      <c r="B186" s="27"/>
      <c r="C186" s="41"/>
      <c r="D186" s="53" t="s">
        <v>304</v>
      </c>
      <c r="E186" s="48" t="s">
        <v>305</v>
      </c>
      <c r="F186" s="27" t="s">
        <v>4</v>
      </c>
      <c r="G186" s="27">
        <f>VLOOKUP(F186,lookups_reference!$B$4:$C$9,2,FALSE)</f>
        <v>0</v>
      </c>
      <c r="H186" s="14"/>
      <c r="I186" s="2"/>
      <c r="J186" s="2"/>
    </row>
    <row r="187" spans="1:10" ht="200" outlineLevel="1">
      <c r="A187" s="2"/>
      <c r="B187" s="27"/>
      <c r="C187" s="41"/>
      <c r="D187" s="53" t="s">
        <v>306</v>
      </c>
      <c r="E187" s="51" t="s">
        <v>307</v>
      </c>
      <c r="F187" s="27" t="s">
        <v>4</v>
      </c>
      <c r="G187" s="27">
        <f>VLOOKUP(F187,lookups_reference!$B$4:$C$9,2,FALSE)</f>
        <v>0</v>
      </c>
      <c r="H187" s="14"/>
      <c r="I187" s="2"/>
      <c r="J187" s="2"/>
    </row>
    <row r="188" spans="1:10" ht="45.5" customHeight="1">
      <c r="A188" s="2"/>
      <c r="B188" s="25">
        <v>9</v>
      </c>
      <c r="C188" s="25" t="s">
        <v>308</v>
      </c>
      <c r="D188" s="90" t="s">
        <v>309</v>
      </c>
      <c r="E188" s="95"/>
      <c r="F188" s="128"/>
      <c r="G188" s="25">
        <f>SUM(G189:G192)</f>
        <v>0</v>
      </c>
      <c r="H188" s="14"/>
      <c r="I188" s="2"/>
      <c r="J188" s="2"/>
    </row>
    <row r="189" spans="1:10" ht="78.5" customHeight="1">
      <c r="B189" s="54"/>
      <c r="C189" s="54"/>
      <c r="D189" s="55" t="s">
        <v>310</v>
      </c>
      <c r="E189" s="51" t="s">
        <v>314</v>
      </c>
      <c r="F189" s="27" t="s">
        <v>4</v>
      </c>
      <c r="G189" s="27">
        <f>VLOOKUP(F189,lookups_reference!$B$4:$C$9,2,FALSE)</f>
        <v>0</v>
      </c>
    </row>
    <row r="190" spans="1:10" ht="66.5" customHeight="1">
      <c r="B190" s="54"/>
      <c r="C190" s="54"/>
      <c r="D190" s="55" t="s">
        <v>311</v>
      </c>
      <c r="E190" s="56" t="s">
        <v>316</v>
      </c>
      <c r="F190" s="27" t="s">
        <v>4</v>
      </c>
      <c r="G190" s="27">
        <f>VLOOKUP(F190,lookups_reference!$B$4:$C$9,2,FALSE)</f>
        <v>0</v>
      </c>
    </row>
    <row r="191" spans="1:10" ht="38.5" customHeight="1">
      <c r="B191" s="54"/>
      <c r="C191" s="54"/>
      <c r="D191" s="50" t="s">
        <v>312</v>
      </c>
      <c r="E191" s="57" t="s">
        <v>313</v>
      </c>
      <c r="F191" s="27" t="s">
        <v>4</v>
      </c>
      <c r="G191" s="27">
        <f>VLOOKUP(F191,lookups_reference!$B$4:$C$9,2,FALSE)</f>
        <v>0</v>
      </c>
    </row>
    <row r="192" spans="1:10" ht="64.5" customHeight="1">
      <c r="B192" s="54"/>
      <c r="C192" s="54"/>
      <c r="D192" s="50" t="s">
        <v>315</v>
      </c>
      <c r="E192" s="32" t="s">
        <v>317</v>
      </c>
      <c r="F192" s="27" t="s">
        <v>4</v>
      </c>
      <c r="G192" s="27">
        <f>VLOOKUP(F192,lookups_reference!$B$4:$C$9,2,FALSE)</f>
        <v>0</v>
      </c>
    </row>
  </sheetData>
  <mergeCells count="58">
    <mergeCell ref="D180:F180"/>
    <mergeCell ref="D184:F184"/>
    <mergeCell ref="D188:F188"/>
    <mergeCell ref="D159:F159"/>
    <mergeCell ref="D160:F160"/>
    <mergeCell ref="D169:F169"/>
    <mergeCell ref="D172:F172"/>
    <mergeCell ref="D176:F176"/>
    <mergeCell ref="D179:F179"/>
    <mergeCell ref="D156:F156"/>
    <mergeCell ref="D127:F127"/>
    <mergeCell ref="C128:C130"/>
    <mergeCell ref="D128:D130"/>
    <mergeCell ref="D133:F133"/>
    <mergeCell ref="D134:F134"/>
    <mergeCell ref="D136:F136"/>
    <mergeCell ref="D144:F144"/>
    <mergeCell ref="C145:C148"/>
    <mergeCell ref="D145:D148"/>
    <mergeCell ref="D149:F149"/>
    <mergeCell ref="D153:F153"/>
    <mergeCell ref="C121:C125"/>
    <mergeCell ref="D121:D125"/>
    <mergeCell ref="D82:F82"/>
    <mergeCell ref="D87:F87"/>
    <mergeCell ref="D92:F92"/>
    <mergeCell ref="D93:F93"/>
    <mergeCell ref="C94:C97"/>
    <mergeCell ref="D94:D97"/>
    <mergeCell ref="D99:F99"/>
    <mergeCell ref="D105:F105"/>
    <mergeCell ref="D111:F111"/>
    <mergeCell ref="D114:F114"/>
    <mergeCell ref="D119:F119"/>
    <mergeCell ref="D78:F78"/>
    <mergeCell ref="D38:F38"/>
    <mergeCell ref="D42:F42"/>
    <mergeCell ref="D43:D45"/>
    <mergeCell ref="D46:D48"/>
    <mergeCell ref="D49:F49"/>
    <mergeCell ref="D54:F54"/>
    <mergeCell ref="D55:F55"/>
    <mergeCell ref="D60:F60"/>
    <mergeCell ref="D64:F64"/>
    <mergeCell ref="D70:F70"/>
    <mergeCell ref="D75:F75"/>
    <mergeCell ref="D37:F37"/>
    <mergeCell ref="D9:F9"/>
    <mergeCell ref="C10:F10"/>
    <mergeCell ref="D15:F15"/>
    <mergeCell ref="D16:F16"/>
    <mergeCell ref="D21:F21"/>
    <mergeCell ref="D25:F25"/>
    <mergeCell ref="D28:F28"/>
    <mergeCell ref="D30:D33"/>
    <mergeCell ref="E30:G30"/>
    <mergeCell ref="D34:D36"/>
    <mergeCell ref="E34:G34"/>
  </mergeCells>
  <conditionalFormatting sqref="F1:F2 F4:F8 F11:F14 F17:F20 F22:F24 F26:F27 F29 F31:F33 F35:F36 F50:F53 F56:F59 F61:F63 F65:F69 F71:F74 F76:F77 F79:F81 F83:F86 F88:F91 F94:F98 F100:F104 F106:F110 F112:F113 F115:F118 F120:F126 F128:F132 F137:F143 F145:F148 F150:F152 F154:F155 F157:F158 F161:F168 F170:F171 F173:F175 F177:F178 F181:F183 F185:F187">
    <cfRule type="cellIs" dxfId="43" priority="9" operator="equal">
      <formula>"MUST"</formula>
    </cfRule>
  </conditionalFormatting>
  <conditionalFormatting sqref="F1:F2 F4:F8 F11:F14 F17:F20 F22:F24 F26:F27 F29 F31:F33 F35:F36 F50:F53 F56:F59 F61:F63 F65:F69 F71:F74 F76:F77 F79:F81 F83:F86 F88:F91 F94:F98 F100:F104 F106:F110 F112:F113 F115:F118 F120:F126 F128:F132 F137:F143 F145:F148 F150:F152 F154:F155 F157:F158 F161:F168 F170:F171 F173:F175 F177:F178 F181:F183 F185:F187">
    <cfRule type="cellIs" dxfId="42" priority="10" operator="equal">
      <formula>"SHOULD"</formula>
    </cfRule>
  </conditionalFormatting>
  <conditionalFormatting sqref="F39:F41">
    <cfRule type="cellIs" dxfId="41" priority="7" operator="equal">
      <formula>"MUST"</formula>
    </cfRule>
  </conditionalFormatting>
  <conditionalFormatting sqref="F39:F41">
    <cfRule type="cellIs" dxfId="40" priority="8" operator="equal">
      <formula>"SHOULD"</formula>
    </cfRule>
  </conditionalFormatting>
  <conditionalFormatting sqref="F43:F48">
    <cfRule type="cellIs" dxfId="39" priority="5" operator="equal">
      <formula>"MUST"</formula>
    </cfRule>
  </conditionalFormatting>
  <conditionalFormatting sqref="F43:F48">
    <cfRule type="cellIs" dxfId="38" priority="6" operator="equal">
      <formula>"SHOULD"</formula>
    </cfRule>
  </conditionalFormatting>
  <conditionalFormatting sqref="F135">
    <cfRule type="cellIs" dxfId="37" priority="3" operator="equal">
      <formula>"MUST"</formula>
    </cfRule>
  </conditionalFormatting>
  <conditionalFormatting sqref="F135">
    <cfRule type="cellIs" dxfId="36" priority="4" operator="equal">
      <formula>"SHOULD"</formula>
    </cfRule>
  </conditionalFormatting>
  <conditionalFormatting sqref="F189:F192">
    <cfRule type="cellIs" dxfId="35" priority="1" operator="equal">
      <formula>"MUST"</formula>
    </cfRule>
  </conditionalFormatting>
  <conditionalFormatting sqref="F189:F192">
    <cfRule type="cellIs" dxfId="34" priority="2" operator="equal">
      <formula>"SHOULD"</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xr:uid="{05035C68-4807-45F1-9751-D4DFBD35D3A0}">
          <x14:formula1>
            <xm:f>lookups_reference!$B$4:$B$9</xm:f>
          </x14:formula1>
          <xm:sqref>F11:F14 F17:F20 F22:F24 F26:F27 F29 F31:F33 F35:F36 F39:F41 F43:F48 F50:F53 F56:F59 F61:F63 F65:F69 F71:F74 F76:F77 F79:F81 F83:F86 F88:F91 F94:F98 F100:F104 F106:F110 F112:F113 F115:F118 F120:F126 F128:F132 F135 F137:F143 F145:F148 F150:F152 F154:F155 F157:F158 F161:F168 F170:F171 F173:F175 F177:F178 F181:F183 F185:F187 F189:F192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B26B-0D16-4C78-8847-753616E5E3A7}">
  <sheetPr>
    <tabColor rgb="FFFFFF00"/>
    <outlinePr summaryBelow="0" summaryRight="0"/>
  </sheetPr>
  <dimension ref="A1:J192"/>
  <sheetViews>
    <sheetView topLeftCell="C1" workbookViewId="0">
      <pane ySplit="2" topLeftCell="A3" activePane="bottomLeft" state="frozen"/>
      <selection pane="bottomLeft" activeCell="G2" sqref="G2"/>
    </sheetView>
  </sheetViews>
  <sheetFormatPr baseColWidth="10" defaultColWidth="12.6328125" defaultRowHeight="15.75" customHeight="1" outlineLevelRow="1"/>
  <cols>
    <col min="1" max="1" width="1.6328125" customWidth="1"/>
    <col min="2" max="2" width="4.08984375" customWidth="1"/>
    <col min="3" max="3" width="36.81640625" customWidth="1"/>
    <col min="4" max="4" width="32.54296875" customWidth="1"/>
    <col min="5" max="5" width="79.90625" customWidth="1"/>
    <col min="6" max="6" width="14.81640625" customWidth="1"/>
    <col min="7" max="7" width="12.453125" customWidth="1"/>
    <col min="8" max="9" width="1.6328125" customWidth="1"/>
  </cols>
  <sheetData>
    <row r="1" spans="1:10" ht="15.75" customHeight="1">
      <c r="A1" s="2"/>
      <c r="B1" s="2"/>
      <c r="C1" s="3"/>
      <c r="D1" s="3"/>
      <c r="E1" s="3"/>
      <c r="F1" s="4"/>
      <c r="G1" s="4"/>
      <c r="H1" s="2"/>
      <c r="I1" s="2"/>
      <c r="J1" s="2"/>
    </row>
    <row r="2" spans="1:10" ht="15.75" customHeight="1">
      <c r="A2" s="5"/>
      <c r="B2" s="15" t="s">
        <v>0</v>
      </c>
      <c r="C2" s="16" t="s">
        <v>1</v>
      </c>
      <c r="D2" s="16" t="s">
        <v>2</v>
      </c>
      <c r="E2" s="16" t="s">
        <v>3</v>
      </c>
      <c r="F2" s="15" t="s">
        <v>19</v>
      </c>
      <c r="G2" s="15" t="s">
        <v>20</v>
      </c>
      <c r="H2" s="6" t="s">
        <v>4</v>
      </c>
      <c r="I2" s="6" t="s">
        <v>4</v>
      </c>
      <c r="J2" s="3"/>
    </row>
    <row r="3" spans="1:10" ht="14">
      <c r="A3" s="2"/>
      <c r="B3" s="17">
        <v>0</v>
      </c>
      <c r="C3" s="38" t="s">
        <v>176</v>
      </c>
      <c r="D3" s="18" t="s">
        <v>4</v>
      </c>
      <c r="E3" s="18" t="s">
        <v>4</v>
      </c>
      <c r="F3" s="19" t="s">
        <v>21</v>
      </c>
      <c r="G3" s="20"/>
      <c r="H3" s="2"/>
      <c r="I3" s="2"/>
      <c r="J3" s="2"/>
    </row>
    <row r="4" spans="1:10" ht="15.75" customHeight="1" outlineLevel="1">
      <c r="A4" s="2"/>
      <c r="B4" s="21"/>
      <c r="C4" s="21"/>
      <c r="D4" s="22" t="s">
        <v>5</v>
      </c>
      <c r="E4" s="23" t="s">
        <v>6</v>
      </c>
      <c r="F4" s="24" t="s">
        <v>4</v>
      </c>
      <c r="G4" s="24" t="s">
        <v>4</v>
      </c>
      <c r="H4" s="2"/>
      <c r="I4" s="2"/>
      <c r="J4" s="2"/>
    </row>
    <row r="5" spans="1:10" ht="15.75" customHeight="1" outlineLevel="1">
      <c r="A5" s="2"/>
      <c r="B5" s="21"/>
      <c r="C5" s="21"/>
      <c r="D5" s="22" t="s">
        <v>7</v>
      </c>
      <c r="E5" s="23" t="s">
        <v>8</v>
      </c>
      <c r="F5" s="24" t="s">
        <v>4</v>
      </c>
      <c r="G5" s="24" t="s">
        <v>4</v>
      </c>
      <c r="H5" s="2"/>
      <c r="I5" s="2"/>
      <c r="J5" s="2"/>
    </row>
    <row r="6" spans="1:10" ht="15.75" customHeight="1" outlineLevel="1">
      <c r="A6" s="2"/>
      <c r="B6" s="21"/>
      <c r="C6" s="21"/>
      <c r="D6" s="22" t="s">
        <v>9</v>
      </c>
      <c r="E6" s="23" t="s">
        <v>10</v>
      </c>
      <c r="F6" s="24" t="s">
        <v>4</v>
      </c>
      <c r="G6" s="24" t="s">
        <v>4</v>
      </c>
      <c r="H6" s="2"/>
      <c r="I6" s="2"/>
      <c r="J6" s="2"/>
    </row>
    <row r="7" spans="1:10" ht="15.75" customHeight="1" outlineLevel="1">
      <c r="A7" s="2"/>
      <c r="B7" s="21"/>
      <c r="C7" s="21"/>
      <c r="D7" s="22" t="s">
        <v>11</v>
      </c>
      <c r="E7" s="23" t="s">
        <v>12</v>
      </c>
      <c r="F7" s="24" t="s">
        <v>4</v>
      </c>
      <c r="G7" s="24" t="s">
        <v>4</v>
      </c>
      <c r="H7" s="2"/>
      <c r="I7" s="2"/>
      <c r="J7" s="2"/>
    </row>
    <row r="8" spans="1:10" ht="30" customHeight="1" outlineLevel="1">
      <c r="A8" s="2"/>
      <c r="B8" s="21"/>
      <c r="C8" s="21"/>
      <c r="D8" s="22" t="s">
        <v>13</v>
      </c>
      <c r="E8" s="75" t="s">
        <v>14</v>
      </c>
      <c r="F8" s="24" t="s">
        <v>4</v>
      </c>
      <c r="G8" s="24" t="s">
        <v>4</v>
      </c>
      <c r="H8" s="2"/>
      <c r="I8" s="2"/>
      <c r="J8" s="2"/>
    </row>
    <row r="9" spans="1:10" ht="46.5" customHeight="1" outlineLevel="1">
      <c r="A9" s="2"/>
      <c r="B9" s="25">
        <v>1</v>
      </c>
      <c r="C9" s="25" t="s">
        <v>132</v>
      </c>
      <c r="D9" s="90" t="s">
        <v>270</v>
      </c>
      <c r="E9" s="91"/>
      <c r="F9" s="126"/>
      <c r="G9" s="25">
        <f>G10</f>
        <v>0</v>
      </c>
      <c r="H9" s="14"/>
      <c r="I9" s="2"/>
      <c r="J9" s="2"/>
    </row>
    <row r="10" spans="1:10" ht="15.75" customHeight="1" outlineLevel="1">
      <c r="A10" s="2"/>
      <c r="B10" s="59" t="s">
        <v>322</v>
      </c>
      <c r="C10" s="92" t="s">
        <v>35</v>
      </c>
      <c r="D10" s="93"/>
      <c r="E10" s="93"/>
      <c r="F10" s="127"/>
      <c r="G10" s="44">
        <f>SUM(G11:G14)</f>
        <v>0</v>
      </c>
      <c r="H10" s="14"/>
      <c r="I10" s="2"/>
      <c r="J10" s="2"/>
    </row>
    <row r="11" spans="1:10" ht="89" customHeight="1" outlineLevel="1">
      <c r="A11" s="2"/>
      <c r="B11" s="27"/>
      <c r="C11" s="28"/>
      <c r="D11" s="29" t="s">
        <v>36</v>
      </c>
      <c r="E11" s="30" t="s">
        <v>222</v>
      </c>
      <c r="F11" s="27" t="s">
        <v>4</v>
      </c>
      <c r="G11" s="27">
        <f>VLOOKUP(F11,lookups_reference!$B$4:$C$9,2,FALSE)</f>
        <v>0</v>
      </c>
      <c r="H11" s="14"/>
      <c r="I11" s="2"/>
      <c r="J11" s="2"/>
    </row>
    <row r="12" spans="1:10" ht="113" customHeight="1" outlineLevel="1">
      <c r="A12" s="2"/>
      <c r="B12" s="27"/>
      <c r="C12" s="28"/>
      <c r="D12" s="29" t="s">
        <v>37</v>
      </c>
      <c r="E12" s="30" t="s">
        <v>223</v>
      </c>
      <c r="F12" s="27" t="s">
        <v>4</v>
      </c>
      <c r="G12" s="27">
        <f>VLOOKUP(F12,lookups_reference!$B$4:$C$9,2,FALSE)</f>
        <v>0</v>
      </c>
      <c r="H12" s="14"/>
      <c r="I12" s="2"/>
      <c r="J12" s="2"/>
    </row>
    <row r="13" spans="1:10" ht="132" customHeight="1" outlineLevel="1">
      <c r="A13" s="2"/>
      <c r="B13" s="27"/>
      <c r="C13" s="28"/>
      <c r="D13" s="31" t="s">
        <v>38</v>
      </c>
      <c r="E13" s="30" t="s">
        <v>39</v>
      </c>
      <c r="F13" s="27" t="s">
        <v>4</v>
      </c>
      <c r="G13" s="27">
        <f>VLOOKUP(F13,lookups_reference!$B$4:$C$9,2,FALSE)</f>
        <v>0</v>
      </c>
      <c r="H13" s="14"/>
      <c r="I13" s="2"/>
      <c r="J13" s="2"/>
    </row>
    <row r="14" spans="1:10" ht="126.5" customHeight="1" outlineLevel="1">
      <c r="A14" s="2"/>
      <c r="B14" s="27"/>
      <c r="C14" s="28"/>
      <c r="D14" s="31" t="s">
        <v>40</v>
      </c>
      <c r="E14" s="32" t="s">
        <v>41</v>
      </c>
      <c r="F14" s="27" t="s">
        <v>4</v>
      </c>
      <c r="G14" s="27">
        <f>VLOOKUP(F14,lookups_reference!$B$4:$C$9,2,FALSE)</f>
        <v>0</v>
      </c>
      <c r="H14" s="14"/>
      <c r="I14" s="2"/>
      <c r="J14" s="2"/>
    </row>
    <row r="15" spans="1:10" ht="13" outlineLevel="1">
      <c r="A15" s="2"/>
      <c r="B15" s="25">
        <v>2</v>
      </c>
      <c r="C15" s="25" t="s">
        <v>268</v>
      </c>
      <c r="D15" s="90" t="s">
        <v>269</v>
      </c>
      <c r="E15" s="91"/>
      <c r="F15" s="126"/>
      <c r="G15" s="25">
        <f>G16+G21+G25+G28</f>
        <v>0</v>
      </c>
      <c r="H15" s="14"/>
      <c r="I15" s="2"/>
      <c r="J15" s="2"/>
    </row>
    <row r="16" spans="1:10" ht="15.75" customHeight="1" outlineLevel="1">
      <c r="A16" s="2"/>
      <c r="B16" s="59" t="s">
        <v>323</v>
      </c>
      <c r="C16" s="58" t="s">
        <v>48</v>
      </c>
      <c r="D16" s="93"/>
      <c r="E16" s="93"/>
      <c r="F16" s="127"/>
      <c r="G16" s="44">
        <f>SUM(G18:G20)</f>
        <v>0</v>
      </c>
      <c r="H16" s="14"/>
      <c r="I16" s="2"/>
      <c r="J16" s="2"/>
    </row>
    <row r="17" spans="1:10" ht="41" customHeight="1" outlineLevel="1">
      <c r="A17" s="2"/>
      <c r="B17" s="27"/>
      <c r="C17" s="47"/>
      <c r="D17" s="29" t="s">
        <v>282</v>
      </c>
      <c r="E17" s="48" t="s">
        <v>283</v>
      </c>
      <c r="F17" s="27" t="s">
        <v>4</v>
      </c>
      <c r="G17" s="27">
        <f>VLOOKUP(F17,lookups_reference!$B$4:$C$9,2,FALSE)</f>
        <v>0</v>
      </c>
      <c r="H17" s="14"/>
      <c r="I17" s="2"/>
      <c r="J17" s="2"/>
    </row>
    <row r="18" spans="1:10" ht="79.5" customHeight="1" outlineLevel="1">
      <c r="A18" s="2"/>
      <c r="B18" s="27"/>
      <c r="C18" s="28"/>
      <c r="D18" s="29" t="s">
        <v>42</v>
      </c>
      <c r="E18" s="33" t="s">
        <v>43</v>
      </c>
      <c r="F18" s="27" t="s">
        <v>4</v>
      </c>
      <c r="G18" s="27">
        <f>VLOOKUP(F18,lookups_reference!$B$4:$C$9,2,FALSE)</f>
        <v>0</v>
      </c>
      <c r="H18" s="14"/>
      <c r="I18" s="2"/>
      <c r="J18" s="2"/>
    </row>
    <row r="19" spans="1:10" ht="79" customHeight="1" outlineLevel="1">
      <c r="A19" s="2"/>
      <c r="B19" s="27"/>
      <c r="C19" s="28"/>
      <c r="D19" s="29" t="s">
        <v>44</v>
      </c>
      <c r="E19" s="30" t="s">
        <v>45</v>
      </c>
      <c r="F19" s="27" t="s">
        <v>4</v>
      </c>
      <c r="G19" s="27">
        <f>VLOOKUP(F19,lookups_reference!$B$4:$C$9,2,FALSE)</f>
        <v>0</v>
      </c>
      <c r="H19" s="14"/>
      <c r="I19" s="2"/>
      <c r="J19" s="2"/>
    </row>
    <row r="20" spans="1:10" ht="61" customHeight="1" outlineLevel="1">
      <c r="A20" s="2"/>
      <c r="B20" s="27"/>
      <c r="C20" s="28"/>
      <c r="D20" s="29" t="s">
        <v>46</v>
      </c>
      <c r="E20" s="33" t="s">
        <v>47</v>
      </c>
      <c r="F20" s="27" t="s">
        <v>4</v>
      </c>
      <c r="G20" s="27">
        <f>VLOOKUP(F20,lookups_reference!$B$4:$C$9,2,FALSE)</f>
        <v>0</v>
      </c>
      <c r="H20" s="14"/>
      <c r="I20" s="2"/>
      <c r="J20" s="2"/>
    </row>
    <row r="21" spans="1:10" ht="63.5" customHeight="1" outlineLevel="1">
      <c r="A21" s="2"/>
      <c r="B21" s="59" t="s">
        <v>324</v>
      </c>
      <c r="C21" s="44" t="s">
        <v>49</v>
      </c>
      <c r="D21" s="94" t="s">
        <v>66</v>
      </c>
      <c r="E21" s="95"/>
      <c r="F21" s="128"/>
      <c r="G21" s="44">
        <f>SUM(G22:G24)</f>
        <v>0</v>
      </c>
      <c r="H21" s="14"/>
      <c r="I21" s="2"/>
      <c r="J21" s="2"/>
    </row>
    <row r="22" spans="1:10" ht="54.5" customHeight="1" outlineLevel="1">
      <c r="A22" s="2"/>
      <c r="B22" s="27"/>
      <c r="C22" s="28"/>
      <c r="D22" s="28" t="s">
        <v>50</v>
      </c>
      <c r="E22" s="30" t="s">
        <v>51</v>
      </c>
      <c r="F22" s="27" t="s">
        <v>4</v>
      </c>
      <c r="G22" s="27">
        <f>VLOOKUP(F22,lookups_reference!$B$4:$C$9,2,FALSE)</f>
        <v>0</v>
      </c>
      <c r="H22" s="14"/>
      <c r="I22" s="2"/>
      <c r="J22" s="2"/>
    </row>
    <row r="23" spans="1:10" ht="106" customHeight="1" outlineLevel="1">
      <c r="A23" s="2"/>
      <c r="B23" s="27"/>
      <c r="C23" s="28"/>
      <c r="D23" s="28" t="s">
        <v>52</v>
      </c>
      <c r="E23" s="30" t="s">
        <v>53</v>
      </c>
      <c r="F23" s="27" t="s">
        <v>4</v>
      </c>
      <c r="G23" s="27">
        <f>VLOOKUP(F23,lookups_reference!$B$4:$C$9,2,FALSE)</f>
        <v>0</v>
      </c>
      <c r="H23" s="14"/>
      <c r="I23" s="2"/>
      <c r="J23" s="2"/>
    </row>
    <row r="24" spans="1:10" ht="64.5" customHeight="1" outlineLevel="1">
      <c r="A24" s="2"/>
      <c r="B24" s="27"/>
      <c r="C24" s="28"/>
      <c r="D24" s="29" t="s">
        <v>54</v>
      </c>
      <c r="E24" s="32" t="s">
        <v>55</v>
      </c>
      <c r="F24" s="27" t="s">
        <v>4</v>
      </c>
      <c r="G24" s="27">
        <f>VLOOKUP(F24,lookups_reference!$B$4:$C$9,2,FALSE)</f>
        <v>0</v>
      </c>
      <c r="H24" s="14"/>
      <c r="I24" s="2"/>
      <c r="J24" s="2"/>
    </row>
    <row r="25" spans="1:10" ht="44" customHeight="1" outlineLevel="1">
      <c r="A25" s="2"/>
      <c r="B25" s="59" t="s">
        <v>325</v>
      </c>
      <c r="C25" s="44" t="s">
        <v>59</v>
      </c>
      <c r="D25" s="96" t="s">
        <v>69</v>
      </c>
      <c r="E25" s="89"/>
      <c r="F25" s="125"/>
      <c r="G25" s="44">
        <f>SUM(G26:G27)</f>
        <v>0</v>
      </c>
      <c r="H25" s="14"/>
      <c r="I25" s="2"/>
      <c r="J25" s="2"/>
    </row>
    <row r="26" spans="1:10" ht="82.5" customHeight="1" outlineLevel="1">
      <c r="A26" s="2"/>
      <c r="B26" s="27"/>
      <c r="C26" s="28"/>
      <c r="D26" s="29" t="s">
        <v>60</v>
      </c>
      <c r="E26" s="30" t="s">
        <v>70</v>
      </c>
      <c r="F26" s="27" t="s">
        <v>4</v>
      </c>
      <c r="G26" s="27">
        <f>VLOOKUP(F26,lookups_reference!$B$4:$C$9,2,FALSE)</f>
        <v>0</v>
      </c>
      <c r="H26" s="14"/>
      <c r="I26" s="2"/>
      <c r="J26" s="2"/>
    </row>
    <row r="27" spans="1:10" ht="102" customHeight="1" outlineLevel="1">
      <c r="A27" s="2"/>
      <c r="B27" s="27"/>
      <c r="C27" s="28"/>
      <c r="D27" s="29" t="s">
        <v>61</v>
      </c>
      <c r="E27" s="30" t="s">
        <v>71</v>
      </c>
      <c r="F27" s="27" t="s">
        <v>4</v>
      </c>
      <c r="G27" s="27">
        <f>VLOOKUP(F27,lookups_reference!$B$4:$C$9,2,FALSE)</f>
        <v>0</v>
      </c>
      <c r="H27" s="14"/>
      <c r="I27" s="2"/>
      <c r="J27" s="2"/>
    </row>
    <row r="28" spans="1:10" ht="42.5" customHeight="1" outlineLevel="1">
      <c r="A28" s="2"/>
      <c r="B28" s="59" t="s">
        <v>326</v>
      </c>
      <c r="C28" s="44" t="s">
        <v>62</v>
      </c>
      <c r="D28" s="96" t="s">
        <v>72</v>
      </c>
      <c r="E28" s="89"/>
      <c r="F28" s="125"/>
      <c r="G28" s="44">
        <f>G29+SUM(G31:G33)+SUM(G35:G36)</f>
        <v>0</v>
      </c>
      <c r="H28" s="14"/>
      <c r="I28" s="2"/>
      <c r="J28" s="2"/>
    </row>
    <row r="29" spans="1:10" ht="64.5" customHeight="1" outlineLevel="1">
      <c r="A29" s="2"/>
      <c r="B29" s="27"/>
      <c r="C29" s="28"/>
      <c r="D29" s="28" t="s">
        <v>63</v>
      </c>
      <c r="E29" s="33" t="s">
        <v>73</v>
      </c>
      <c r="F29" s="27" t="s">
        <v>4</v>
      </c>
      <c r="G29" s="27">
        <f>VLOOKUP(F29,lookups_reference!$B$4:$C$9,2,FALSE)</f>
        <v>0</v>
      </c>
      <c r="H29" s="14"/>
      <c r="I29" s="2"/>
      <c r="J29" s="2"/>
    </row>
    <row r="30" spans="1:10" ht="83" customHeight="1" outlineLevel="1">
      <c r="A30" s="2"/>
      <c r="B30" s="27"/>
      <c r="C30" s="28"/>
      <c r="D30" s="97" t="s">
        <v>64</v>
      </c>
      <c r="E30" s="100" t="s">
        <v>179</v>
      </c>
      <c r="F30" s="129"/>
      <c r="G30" s="101"/>
      <c r="H30" s="14"/>
      <c r="I30" s="2"/>
      <c r="J30" s="2"/>
    </row>
    <row r="31" spans="1:10" ht="42.5" customHeight="1" outlineLevel="1">
      <c r="A31" s="2"/>
      <c r="B31" s="27"/>
      <c r="C31" s="34"/>
      <c r="D31" s="98"/>
      <c r="E31" s="30" t="s">
        <v>74</v>
      </c>
      <c r="F31" s="27" t="s">
        <v>4</v>
      </c>
      <c r="G31" s="27">
        <f>VLOOKUP(F31,lookups_reference!$B$4:$C$9,2,FALSE)</f>
        <v>0</v>
      </c>
      <c r="H31" s="14"/>
      <c r="I31" s="2"/>
      <c r="J31" s="2"/>
    </row>
    <row r="32" spans="1:10" ht="35" customHeight="1" outlineLevel="1">
      <c r="A32" s="2"/>
      <c r="B32" s="27"/>
      <c r="C32" s="28"/>
      <c r="D32" s="98"/>
      <c r="E32" s="30" t="s">
        <v>75</v>
      </c>
      <c r="F32" s="27" t="s">
        <v>4</v>
      </c>
      <c r="G32" s="27">
        <f>VLOOKUP(F32,lookups_reference!$B$4:$C$9,2,FALSE)</f>
        <v>0</v>
      </c>
      <c r="H32" s="14"/>
      <c r="I32" s="2"/>
      <c r="J32" s="2"/>
    </row>
    <row r="33" spans="1:10" ht="35" customHeight="1" outlineLevel="1">
      <c r="A33" s="2"/>
      <c r="B33" s="27"/>
      <c r="C33" s="28"/>
      <c r="D33" s="99"/>
      <c r="E33" s="30" t="s">
        <v>76</v>
      </c>
      <c r="F33" s="27" t="s">
        <v>4</v>
      </c>
      <c r="G33" s="27">
        <f>VLOOKUP(F33,lookups_reference!$B$4:$C$9,2,FALSE)</f>
        <v>0</v>
      </c>
      <c r="H33" s="14"/>
      <c r="I33" s="2"/>
      <c r="J33" s="2"/>
    </row>
    <row r="34" spans="1:10" ht="15.75" customHeight="1" outlineLevel="1">
      <c r="A34" s="2"/>
      <c r="B34" s="27"/>
      <c r="C34" s="28"/>
      <c r="D34" s="97" t="s">
        <v>65</v>
      </c>
      <c r="E34" s="102" t="s">
        <v>77</v>
      </c>
      <c r="F34" s="130"/>
      <c r="G34" s="103"/>
      <c r="H34" s="14"/>
      <c r="I34" s="2"/>
      <c r="J34" s="2"/>
    </row>
    <row r="35" spans="1:10" ht="48.5" customHeight="1" outlineLevel="1">
      <c r="A35" s="2"/>
      <c r="B35" s="27"/>
      <c r="C35" s="28"/>
      <c r="D35" s="98"/>
      <c r="E35" s="30" t="s">
        <v>78</v>
      </c>
      <c r="F35" s="27" t="s">
        <v>4</v>
      </c>
      <c r="G35" s="27">
        <f>VLOOKUP(F35,lookups_reference!$B$4:$C$9,2,FALSE)</f>
        <v>0</v>
      </c>
      <c r="H35" s="14"/>
      <c r="I35" s="2"/>
      <c r="J35" s="2"/>
    </row>
    <row r="36" spans="1:10" ht="88.5" customHeight="1" outlineLevel="1">
      <c r="A36" s="2"/>
      <c r="B36" s="27"/>
      <c r="C36" s="28"/>
      <c r="D36" s="99"/>
      <c r="E36" s="30" t="s">
        <v>183</v>
      </c>
      <c r="F36" s="27" t="s">
        <v>4</v>
      </c>
      <c r="G36" s="27">
        <f>VLOOKUP(F36,lookups_reference!$B$4:$C$9,2,FALSE)</f>
        <v>0</v>
      </c>
      <c r="H36" s="14"/>
      <c r="I36" s="2"/>
      <c r="J36" s="2"/>
    </row>
    <row r="37" spans="1:10" ht="34" customHeight="1">
      <c r="A37" s="2"/>
      <c r="B37" s="25">
        <v>3</v>
      </c>
      <c r="C37" s="45" t="s">
        <v>370</v>
      </c>
      <c r="D37" s="88"/>
      <c r="E37" s="89"/>
      <c r="F37" s="125"/>
      <c r="G37" s="25">
        <f>G38+G42+G49</f>
        <v>0</v>
      </c>
      <c r="H37" s="14"/>
      <c r="I37" s="2"/>
      <c r="J37" s="2"/>
    </row>
    <row r="38" spans="1:10" ht="35" customHeight="1" outlineLevel="1">
      <c r="A38" s="2"/>
      <c r="B38" s="63" t="s">
        <v>327</v>
      </c>
      <c r="C38" s="64" t="s">
        <v>371</v>
      </c>
      <c r="D38" s="104" t="s">
        <v>372</v>
      </c>
      <c r="E38" s="105"/>
      <c r="F38" s="131"/>
      <c r="G38" s="65">
        <f>SUM(G39:G41)</f>
        <v>0</v>
      </c>
      <c r="H38" s="67"/>
      <c r="I38" s="67"/>
      <c r="J38" s="2"/>
    </row>
    <row r="39" spans="1:10" ht="35" customHeight="1" outlineLevel="1">
      <c r="A39" s="2"/>
      <c r="B39" s="66"/>
      <c r="C39" s="66"/>
      <c r="D39" s="66" t="s">
        <v>376</v>
      </c>
      <c r="E39" s="60" t="s">
        <v>373</v>
      </c>
      <c r="F39" s="27" t="s">
        <v>4</v>
      </c>
      <c r="G39" s="27">
        <f>VLOOKUP(F39,lookups_reference!$B$4:$C$9,2,FALSE)</f>
        <v>0</v>
      </c>
      <c r="H39" s="62"/>
      <c r="I39" s="62"/>
      <c r="J39" s="2"/>
    </row>
    <row r="40" spans="1:10" ht="49.5" customHeight="1" outlineLevel="1">
      <c r="A40" s="2"/>
      <c r="B40" s="66"/>
      <c r="C40" s="66"/>
      <c r="D40" s="66" t="s">
        <v>377</v>
      </c>
      <c r="E40" s="60" t="s">
        <v>374</v>
      </c>
      <c r="F40" s="27" t="s">
        <v>4</v>
      </c>
      <c r="G40" s="27">
        <f>VLOOKUP(F40,lookups_reference!$B$4:$C$9,2,FALSE)</f>
        <v>0</v>
      </c>
      <c r="H40" s="62"/>
      <c r="I40" s="62"/>
      <c r="J40" s="2"/>
    </row>
    <row r="41" spans="1:10" ht="35" customHeight="1" outlineLevel="1">
      <c r="A41" s="2"/>
      <c r="B41" s="66"/>
      <c r="C41" s="66"/>
      <c r="D41" s="66" t="s">
        <v>378</v>
      </c>
      <c r="E41" s="60" t="s">
        <v>375</v>
      </c>
      <c r="F41" s="27" t="s">
        <v>4</v>
      </c>
      <c r="G41" s="27">
        <f>VLOOKUP(F41,lookups_reference!$B$4:$C$9,2,FALSE)</f>
        <v>0</v>
      </c>
      <c r="H41" s="62"/>
      <c r="I41" s="62"/>
      <c r="J41" s="2"/>
    </row>
    <row r="42" spans="1:10" ht="35" customHeight="1" outlineLevel="1">
      <c r="A42" s="2"/>
      <c r="B42" s="63" t="s">
        <v>328</v>
      </c>
      <c r="C42" s="64" t="s">
        <v>379</v>
      </c>
      <c r="D42" s="106" t="s">
        <v>380</v>
      </c>
      <c r="E42" s="107"/>
      <c r="F42" s="132"/>
      <c r="G42" s="65">
        <f>SUM(G43:G53)</f>
        <v>0</v>
      </c>
      <c r="H42" s="60"/>
      <c r="I42" s="60"/>
      <c r="J42" s="2"/>
    </row>
    <row r="43" spans="1:10" ht="35" customHeight="1" outlineLevel="1">
      <c r="A43" s="2"/>
      <c r="B43" s="66"/>
      <c r="C43" s="66"/>
      <c r="D43" s="108" t="s">
        <v>383</v>
      </c>
      <c r="E43" s="60" t="s">
        <v>382</v>
      </c>
      <c r="F43" s="27" t="s">
        <v>4</v>
      </c>
      <c r="G43" s="27">
        <f>VLOOKUP(F43,lookups_reference!$B$4:$C$9,2,FALSE)</f>
        <v>0</v>
      </c>
      <c r="H43" s="60"/>
      <c r="I43" s="62"/>
      <c r="J43" s="2"/>
    </row>
    <row r="44" spans="1:10" ht="35" customHeight="1" outlineLevel="1">
      <c r="A44" s="2"/>
      <c r="B44" s="66"/>
      <c r="C44" s="66"/>
      <c r="D44" s="109"/>
      <c r="E44" s="60" t="s">
        <v>381</v>
      </c>
      <c r="F44" s="27" t="s">
        <v>4</v>
      </c>
      <c r="G44" s="27">
        <f>VLOOKUP(F44,lookups_reference!$B$4:$C$9,2,FALSE)</f>
        <v>0</v>
      </c>
      <c r="H44" s="62"/>
      <c r="I44" s="62"/>
      <c r="J44" s="2"/>
    </row>
    <row r="45" spans="1:10" ht="35" customHeight="1" outlineLevel="1">
      <c r="A45" s="2"/>
      <c r="B45" s="66"/>
      <c r="C45" s="66"/>
      <c r="D45" s="110"/>
      <c r="E45" s="69" t="s">
        <v>384</v>
      </c>
      <c r="F45" s="27" t="s">
        <v>4</v>
      </c>
      <c r="G45" s="27">
        <f>VLOOKUP(F45,lookups_reference!$B$4:$C$9,2,FALSE)</f>
        <v>0</v>
      </c>
      <c r="H45" s="62"/>
      <c r="I45" s="62"/>
      <c r="J45" s="2"/>
    </row>
    <row r="46" spans="1:10" ht="35" customHeight="1" outlineLevel="1">
      <c r="A46" s="2"/>
      <c r="B46" s="66"/>
      <c r="C46" s="66"/>
      <c r="D46" s="108" t="s">
        <v>388</v>
      </c>
      <c r="E46" s="69" t="s">
        <v>385</v>
      </c>
      <c r="F46" s="27" t="s">
        <v>4</v>
      </c>
      <c r="G46" s="27">
        <f>VLOOKUP(F46,lookups_reference!$B$4:$C$9,2,FALSE)</f>
        <v>0</v>
      </c>
      <c r="H46" s="69"/>
      <c r="I46" s="62"/>
      <c r="J46" s="2"/>
    </row>
    <row r="47" spans="1:10" ht="37.5" customHeight="1" outlineLevel="1">
      <c r="A47" s="2"/>
      <c r="B47" s="66"/>
      <c r="C47" s="66"/>
      <c r="D47" s="109"/>
      <c r="E47" s="70" t="s">
        <v>386</v>
      </c>
      <c r="F47" s="27" t="s">
        <v>4</v>
      </c>
      <c r="G47" s="27">
        <f>VLOOKUP(F47,lookups_reference!$B$4:$C$9,2,FALSE)</f>
        <v>0</v>
      </c>
      <c r="H47" s="62"/>
      <c r="I47" s="62"/>
      <c r="J47" s="2"/>
    </row>
    <row r="48" spans="1:10" ht="35" customHeight="1" outlineLevel="1">
      <c r="A48" s="2"/>
      <c r="B48" s="66"/>
      <c r="C48" s="66"/>
      <c r="D48" s="110"/>
      <c r="E48" s="70" t="s">
        <v>387</v>
      </c>
      <c r="F48" s="27" t="s">
        <v>4</v>
      </c>
      <c r="G48" s="27">
        <f>VLOOKUP(F48,lookups_reference!$B$4:$C$9,2,FALSE)</f>
        <v>0</v>
      </c>
      <c r="H48" s="62"/>
      <c r="I48" s="62"/>
      <c r="J48" s="2"/>
    </row>
    <row r="49" spans="1:10" ht="35" customHeight="1" outlineLevel="1">
      <c r="A49" s="2"/>
      <c r="B49" s="63" t="s">
        <v>389</v>
      </c>
      <c r="C49" s="64" t="s">
        <v>390</v>
      </c>
      <c r="D49" s="106" t="s">
        <v>391</v>
      </c>
      <c r="E49" s="107"/>
      <c r="F49" s="132"/>
      <c r="G49" s="65">
        <f>SUM(G50:G53)</f>
        <v>0</v>
      </c>
      <c r="H49" s="60"/>
      <c r="I49" s="60"/>
      <c r="J49" s="2"/>
    </row>
    <row r="50" spans="1:10" ht="35" customHeight="1" outlineLevel="1">
      <c r="A50" s="2"/>
      <c r="B50" s="66"/>
      <c r="C50" s="66"/>
      <c r="D50" s="66" t="s">
        <v>396</v>
      </c>
      <c r="E50" s="60" t="s">
        <v>392</v>
      </c>
      <c r="F50" s="27" t="s">
        <v>4</v>
      </c>
      <c r="G50" s="27">
        <f>VLOOKUP(F50,lookups_reference!$B$4:$C$9,2,FALSE)</f>
        <v>0</v>
      </c>
      <c r="H50" s="68"/>
      <c r="I50" s="68"/>
      <c r="J50" s="2"/>
    </row>
    <row r="51" spans="1:10" ht="35" customHeight="1" outlineLevel="1">
      <c r="A51" s="2"/>
      <c r="B51" s="66"/>
      <c r="C51" s="66"/>
      <c r="D51" s="66" t="s">
        <v>397</v>
      </c>
      <c r="E51" s="71" t="s">
        <v>393</v>
      </c>
      <c r="F51" s="27" t="s">
        <v>4</v>
      </c>
      <c r="G51" s="27">
        <f>VLOOKUP(F51,lookups_reference!$B$4:$C$9,2,FALSE)</f>
        <v>0</v>
      </c>
      <c r="H51" s="68"/>
      <c r="I51" s="68"/>
      <c r="J51" s="2"/>
    </row>
    <row r="52" spans="1:10" ht="35" customHeight="1" outlineLevel="1">
      <c r="A52" s="2"/>
      <c r="B52" s="66"/>
      <c r="C52" s="66"/>
      <c r="D52" s="66" t="s">
        <v>398</v>
      </c>
      <c r="E52" s="71" t="s">
        <v>394</v>
      </c>
      <c r="F52" s="27" t="s">
        <v>4</v>
      </c>
      <c r="G52" s="27">
        <f>VLOOKUP(F52,lookups_reference!$B$4:$C$9,2,FALSE)</f>
        <v>0</v>
      </c>
      <c r="H52" s="68"/>
      <c r="I52" s="68"/>
      <c r="J52" s="2"/>
    </row>
    <row r="53" spans="1:10" ht="35" customHeight="1" outlineLevel="1">
      <c r="A53" s="2"/>
      <c r="B53" s="66"/>
      <c r="C53" s="66"/>
      <c r="D53" s="66" t="s">
        <v>399</v>
      </c>
      <c r="E53" s="71" t="s">
        <v>395</v>
      </c>
      <c r="F53" s="27" t="s">
        <v>4</v>
      </c>
      <c r="G53" s="27">
        <f>VLOOKUP(F53,lookups_reference!$B$4:$C$9,2,FALSE)</f>
        <v>0</v>
      </c>
      <c r="H53" s="68"/>
      <c r="I53" s="68"/>
      <c r="J53" s="2"/>
    </row>
    <row r="54" spans="1:10" ht="34" customHeight="1">
      <c r="A54" s="2"/>
      <c r="B54" s="25">
        <v>4</v>
      </c>
      <c r="C54" s="45" t="s">
        <v>321</v>
      </c>
      <c r="D54" s="111" t="s">
        <v>103</v>
      </c>
      <c r="E54" s="112"/>
      <c r="F54" s="133"/>
      <c r="G54" s="25">
        <f>G55+G60+G64+G70+G75+G78+G82+G87</f>
        <v>0</v>
      </c>
      <c r="H54" s="14"/>
      <c r="I54" s="2"/>
      <c r="J54" s="2"/>
    </row>
    <row r="55" spans="1:10" ht="64" customHeight="1" outlineLevel="1">
      <c r="A55" s="2"/>
      <c r="B55" s="59" t="s">
        <v>329</v>
      </c>
      <c r="C55" s="44" t="s">
        <v>79</v>
      </c>
      <c r="D55" s="96" t="s">
        <v>409</v>
      </c>
      <c r="E55" s="113"/>
      <c r="F55" s="134"/>
      <c r="G55" s="26">
        <f>SUM(G56:G59)</f>
        <v>0</v>
      </c>
      <c r="H55" s="14"/>
      <c r="I55" s="2"/>
      <c r="J55" s="2"/>
    </row>
    <row r="56" spans="1:10" ht="91" customHeight="1" outlineLevel="1">
      <c r="A56" s="2"/>
      <c r="B56" s="27"/>
      <c r="C56" s="35"/>
      <c r="D56" s="35" t="s">
        <v>80</v>
      </c>
      <c r="E56" s="33" t="s">
        <v>81</v>
      </c>
      <c r="F56" s="27" t="s">
        <v>4</v>
      </c>
      <c r="G56" s="27">
        <f>VLOOKUP(F56,lookups_reference!$B$4:$C$9,2,FALSE)</f>
        <v>0</v>
      </c>
      <c r="H56" s="14"/>
      <c r="I56" s="2"/>
      <c r="J56" s="2"/>
    </row>
    <row r="57" spans="1:10" ht="132.5" customHeight="1" outlineLevel="1">
      <c r="A57" s="2"/>
      <c r="B57" s="27"/>
      <c r="C57" s="35"/>
      <c r="D57" s="35" t="s">
        <v>82</v>
      </c>
      <c r="E57" s="33" t="s">
        <v>83</v>
      </c>
      <c r="F57" s="27" t="s">
        <v>4</v>
      </c>
      <c r="G57" s="27">
        <f>VLOOKUP(F57,lookups_reference!$B$4:$C$9,2,FALSE)</f>
        <v>0</v>
      </c>
      <c r="H57" s="14"/>
      <c r="I57" s="2"/>
      <c r="J57" s="2"/>
    </row>
    <row r="58" spans="1:10" ht="100.5" customHeight="1" outlineLevel="1">
      <c r="A58" s="2"/>
      <c r="B58" s="27"/>
      <c r="C58" s="35"/>
      <c r="D58" s="35" t="s">
        <v>84</v>
      </c>
      <c r="E58" s="33" t="s">
        <v>224</v>
      </c>
      <c r="F58" s="27" t="s">
        <v>4</v>
      </c>
      <c r="G58" s="27">
        <f>VLOOKUP(F58,lookups_reference!$B$4:$C$9,2,FALSE)</f>
        <v>0</v>
      </c>
      <c r="H58" s="14"/>
      <c r="I58" s="2"/>
      <c r="J58" s="2"/>
    </row>
    <row r="59" spans="1:10" ht="84" customHeight="1" outlineLevel="1">
      <c r="A59" s="2"/>
      <c r="B59" s="27"/>
      <c r="C59" s="35"/>
      <c r="D59" s="37" t="s">
        <v>85</v>
      </c>
      <c r="E59" s="33" t="s">
        <v>225</v>
      </c>
      <c r="F59" s="27" t="s">
        <v>4</v>
      </c>
      <c r="G59" s="27">
        <f>VLOOKUP(F59,lookups_reference!$B$4:$C$9,2,FALSE)</f>
        <v>0</v>
      </c>
      <c r="H59" s="14"/>
      <c r="I59" s="2"/>
      <c r="J59" s="2"/>
    </row>
    <row r="60" spans="1:10" ht="71.5" customHeight="1" outlineLevel="1">
      <c r="A60" s="2"/>
      <c r="B60" s="59" t="s">
        <v>330</v>
      </c>
      <c r="C60" s="44" t="s">
        <v>86</v>
      </c>
      <c r="D60" s="96" t="s">
        <v>87</v>
      </c>
      <c r="E60" s="113"/>
      <c r="F60" s="134"/>
      <c r="G60" s="26">
        <f>SUM(G61:G63)</f>
        <v>0</v>
      </c>
      <c r="H60" s="14"/>
      <c r="I60" s="2"/>
      <c r="J60" s="2"/>
    </row>
    <row r="61" spans="1:10" ht="79" customHeight="1" outlineLevel="1">
      <c r="A61" s="2"/>
      <c r="B61" s="27"/>
      <c r="C61" s="35"/>
      <c r="D61" s="37" t="s">
        <v>184</v>
      </c>
      <c r="E61" s="33" t="s">
        <v>226</v>
      </c>
      <c r="F61" s="27" t="s">
        <v>4</v>
      </c>
      <c r="G61" s="27">
        <f>VLOOKUP(F61,lookups_reference!$B$4:$C$9,2,FALSE)</f>
        <v>0</v>
      </c>
      <c r="H61" s="14"/>
      <c r="I61" s="2"/>
      <c r="J61" s="2"/>
    </row>
    <row r="62" spans="1:10" ht="111" customHeight="1" outlineLevel="1">
      <c r="A62" s="2"/>
      <c r="B62" s="27"/>
      <c r="C62" s="35"/>
      <c r="D62" s="37" t="s">
        <v>185</v>
      </c>
      <c r="E62" s="33" t="s">
        <v>227</v>
      </c>
      <c r="F62" s="27" t="s">
        <v>4</v>
      </c>
      <c r="G62" s="27">
        <f>VLOOKUP(F62,lookups_reference!$B$4:$C$9,2,FALSE)</f>
        <v>0</v>
      </c>
      <c r="H62" s="14"/>
      <c r="I62" s="2"/>
      <c r="J62" s="2"/>
    </row>
    <row r="63" spans="1:10" ht="81.5" customHeight="1" outlineLevel="1">
      <c r="A63" s="2"/>
      <c r="B63" s="27"/>
      <c r="C63" s="35"/>
      <c r="D63" s="37" t="s">
        <v>186</v>
      </c>
      <c r="E63" s="33" t="s">
        <v>408</v>
      </c>
      <c r="F63" s="27" t="s">
        <v>4</v>
      </c>
      <c r="G63" s="27">
        <f>VLOOKUP(F63,lookups_reference!$B$4:$C$9,2,FALSE)</f>
        <v>0</v>
      </c>
      <c r="H63" s="14"/>
      <c r="I63" s="2"/>
      <c r="J63" s="2"/>
    </row>
    <row r="64" spans="1:10" ht="59.5" customHeight="1" outlineLevel="1">
      <c r="A64" s="2"/>
      <c r="B64" s="59" t="s">
        <v>331</v>
      </c>
      <c r="C64" s="44" t="s">
        <v>88</v>
      </c>
      <c r="D64" s="96" t="s">
        <v>89</v>
      </c>
      <c r="E64" s="113"/>
      <c r="F64" s="134"/>
      <c r="G64" s="26">
        <f>SUM(G65:G69)</f>
        <v>0</v>
      </c>
      <c r="H64" s="14"/>
      <c r="I64" s="2"/>
      <c r="J64" s="2"/>
    </row>
    <row r="65" spans="1:10" ht="79.5" customHeight="1" outlineLevel="1">
      <c r="A65" s="2"/>
      <c r="B65" s="27"/>
      <c r="C65" s="35"/>
      <c r="D65" s="35" t="s">
        <v>187</v>
      </c>
      <c r="E65" s="33" t="s">
        <v>228</v>
      </c>
      <c r="F65" s="27" t="s">
        <v>4</v>
      </c>
      <c r="G65" s="27">
        <f>VLOOKUP(F65,lookups_reference!$B$4:$C$9,2,FALSE)</f>
        <v>0</v>
      </c>
      <c r="H65" s="14"/>
      <c r="I65" s="2"/>
      <c r="J65" s="2"/>
    </row>
    <row r="66" spans="1:10" ht="120" customHeight="1" outlineLevel="1">
      <c r="A66" s="2"/>
      <c r="B66" s="27"/>
      <c r="C66" s="35"/>
      <c r="D66" s="35" t="s">
        <v>188</v>
      </c>
      <c r="E66" s="33" t="s">
        <v>229</v>
      </c>
      <c r="F66" s="27" t="s">
        <v>4</v>
      </c>
      <c r="G66" s="27">
        <f>VLOOKUP(F66,lookups_reference!$B$4:$C$9,2,FALSE)</f>
        <v>0</v>
      </c>
      <c r="H66" s="14"/>
      <c r="I66" s="2"/>
      <c r="J66" s="2"/>
    </row>
    <row r="67" spans="1:10" ht="34.5" customHeight="1" outlineLevel="1">
      <c r="A67" s="2"/>
      <c r="B67" s="27"/>
      <c r="C67" s="35"/>
      <c r="D67" s="35" t="s">
        <v>368</v>
      </c>
      <c r="E67" s="33" t="s">
        <v>369</v>
      </c>
      <c r="F67" s="27" t="s">
        <v>4</v>
      </c>
      <c r="G67" s="27">
        <f>VLOOKUP(F67,lookups_reference!$B$4:$C$9,2,FALSE)</f>
        <v>0</v>
      </c>
      <c r="H67" s="14"/>
      <c r="I67" s="2"/>
      <c r="J67" s="2"/>
    </row>
    <row r="68" spans="1:10" ht="56" customHeight="1" outlineLevel="1">
      <c r="A68" s="2"/>
      <c r="B68" s="27"/>
      <c r="C68" s="35"/>
      <c r="D68" s="35" t="s">
        <v>189</v>
      </c>
      <c r="E68" s="33" t="s">
        <v>230</v>
      </c>
      <c r="F68" s="27" t="s">
        <v>4</v>
      </c>
      <c r="G68" s="27">
        <f>VLOOKUP(F68,lookups_reference!$B$4:$C$9,2,FALSE)</f>
        <v>0</v>
      </c>
      <c r="H68" s="14"/>
      <c r="I68" s="2"/>
      <c r="J68" s="2"/>
    </row>
    <row r="69" spans="1:10" ht="80" customHeight="1" outlineLevel="1">
      <c r="A69" s="2"/>
      <c r="B69" s="27"/>
      <c r="C69" s="35"/>
      <c r="D69" s="35" t="s">
        <v>190</v>
      </c>
      <c r="E69" s="33" t="s">
        <v>231</v>
      </c>
      <c r="F69" s="27" t="s">
        <v>4</v>
      </c>
      <c r="G69" s="27">
        <f>VLOOKUP(F69,lookups_reference!$B$4:$C$9,2,FALSE)</f>
        <v>0</v>
      </c>
      <c r="H69" s="14"/>
      <c r="I69" s="2"/>
      <c r="J69" s="2"/>
    </row>
    <row r="70" spans="1:10" ht="23" customHeight="1" outlineLevel="1">
      <c r="A70" s="2"/>
      <c r="B70" s="59" t="s">
        <v>332</v>
      </c>
      <c r="C70" s="44" t="s">
        <v>90</v>
      </c>
      <c r="D70" s="94" t="s">
        <v>91</v>
      </c>
      <c r="E70" s="91"/>
      <c r="F70" s="126"/>
      <c r="G70" s="26">
        <f>SUM(G71:G74)</f>
        <v>0</v>
      </c>
      <c r="H70" s="14"/>
      <c r="I70" s="2"/>
      <c r="J70" s="2"/>
    </row>
    <row r="71" spans="1:10" ht="75" customHeight="1" outlineLevel="1">
      <c r="A71" s="2"/>
      <c r="B71" s="27"/>
      <c r="C71" s="35"/>
      <c r="D71" s="35" t="s">
        <v>191</v>
      </c>
      <c r="E71" s="33" t="s">
        <v>272</v>
      </c>
      <c r="F71" s="27" t="s">
        <v>4</v>
      </c>
      <c r="G71" s="27">
        <f>VLOOKUP(F71,lookups_reference!$B$4:$C$9,2,FALSE)</f>
        <v>0</v>
      </c>
      <c r="H71" s="14"/>
      <c r="I71" s="2"/>
      <c r="J71" s="2"/>
    </row>
    <row r="72" spans="1:10" ht="31" customHeight="1" outlineLevel="1">
      <c r="A72" s="2"/>
      <c r="B72" s="27"/>
      <c r="C72" s="35"/>
      <c r="D72" s="35" t="s">
        <v>271</v>
      </c>
      <c r="E72" s="33" t="s">
        <v>273</v>
      </c>
      <c r="F72" s="27" t="s">
        <v>4</v>
      </c>
      <c r="G72" s="27">
        <f>VLOOKUP(F72,lookups_reference!$B$4:$C$9,2,FALSE)</f>
        <v>0</v>
      </c>
      <c r="H72" s="14"/>
      <c r="I72" s="2"/>
      <c r="J72" s="2"/>
    </row>
    <row r="73" spans="1:10" ht="58.5" customHeight="1" outlineLevel="1">
      <c r="A73" s="2"/>
      <c r="B73" s="27"/>
      <c r="C73" s="35"/>
      <c r="D73" s="35" t="s">
        <v>274</v>
      </c>
      <c r="E73" s="33" t="s">
        <v>275</v>
      </c>
      <c r="F73" s="27" t="s">
        <v>4</v>
      </c>
      <c r="G73" s="27">
        <f>VLOOKUP(F73,lookups_reference!$B$4:$C$9,2,FALSE)</f>
        <v>0</v>
      </c>
      <c r="H73" s="14"/>
      <c r="I73" s="2"/>
      <c r="J73" s="2"/>
    </row>
    <row r="74" spans="1:10" ht="89" customHeight="1" outlineLevel="1">
      <c r="A74" s="2"/>
      <c r="B74" s="27"/>
      <c r="C74" s="35"/>
      <c r="D74" s="35" t="s">
        <v>192</v>
      </c>
      <c r="E74" s="33" t="s">
        <v>232</v>
      </c>
      <c r="F74" s="27" t="s">
        <v>4</v>
      </c>
      <c r="G74" s="27">
        <f>VLOOKUP(F74,lookups_reference!$B$4:$C$9,2,FALSE)</f>
        <v>0</v>
      </c>
      <c r="H74" s="14"/>
      <c r="I74" s="2"/>
      <c r="J74" s="2"/>
    </row>
    <row r="75" spans="1:10" ht="60.5" customHeight="1" outlineLevel="1">
      <c r="A75" s="2"/>
      <c r="B75" s="59" t="s">
        <v>333</v>
      </c>
      <c r="C75" s="44" t="s">
        <v>92</v>
      </c>
      <c r="D75" s="96" t="s">
        <v>93</v>
      </c>
      <c r="E75" s="113"/>
      <c r="F75" s="134"/>
      <c r="G75" s="26">
        <f>SUM(G76:G77)</f>
        <v>0</v>
      </c>
      <c r="H75" s="14"/>
      <c r="I75" s="2"/>
      <c r="J75" s="2"/>
    </row>
    <row r="76" spans="1:10" ht="54.5" customHeight="1" outlineLevel="1">
      <c r="A76" s="2"/>
      <c r="B76" s="27"/>
      <c r="C76" s="35"/>
      <c r="D76" s="37" t="s">
        <v>233</v>
      </c>
      <c r="E76" s="33" t="s">
        <v>234</v>
      </c>
      <c r="F76" s="27" t="s">
        <v>4</v>
      </c>
      <c r="G76" s="27">
        <f>VLOOKUP(F76,lookups_reference!$B$4:$C$9,2,FALSE)</f>
        <v>0</v>
      </c>
      <c r="H76" s="14"/>
      <c r="I76" s="2"/>
      <c r="J76" s="2"/>
    </row>
    <row r="77" spans="1:10" ht="96.5" customHeight="1" outlineLevel="1">
      <c r="A77" s="2"/>
      <c r="B77" s="27"/>
      <c r="C77" s="35"/>
      <c r="D77" s="37" t="s">
        <v>235</v>
      </c>
      <c r="E77" s="33" t="s">
        <v>318</v>
      </c>
      <c r="F77" s="27" t="s">
        <v>4</v>
      </c>
      <c r="G77" s="27">
        <f>VLOOKUP(F77,lookups_reference!$B$4:$C$9,2,FALSE)</f>
        <v>0</v>
      </c>
      <c r="H77" s="14"/>
      <c r="I77" s="2"/>
      <c r="J77" s="2"/>
    </row>
    <row r="78" spans="1:10" ht="67.5" customHeight="1" outlineLevel="1">
      <c r="A78" s="2"/>
      <c r="B78" s="59" t="s">
        <v>334</v>
      </c>
      <c r="C78" s="44" t="s">
        <v>94</v>
      </c>
      <c r="D78" s="94" t="s">
        <v>95</v>
      </c>
      <c r="E78" s="91"/>
      <c r="F78" s="126"/>
      <c r="G78" s="26">
        <f>SUM(G79:G81)</f>
        <v>0</v>
      </c>
      <c r="H78" s="14"/>
      <c r="I78" s="2"/>
      <c r="J78" s="2"/>
    </row>
    <row r="79" spans="1:10" ht="127" customHeight="1" outlineLevel="1">
      <c r="A79" s="2"/>
      <c r="B79" s="27"/>
      <c r="C79" s="35"/>
      <c r="D79" s="37" t="s">
        <v>319</v>
      </c>
      <c r="E79" s="33" t="s">
        <v>320</v>
      </c>
      <c r="F79" s="27" t="s">
        <v>4</v>
      </c>
      <c r="G79" s="27">
        <f>VLOOKUP(F79,lookups_reference!$B$4:$C$9,2,FALSE)</f>
        <v>0</v>
      </c>
      <c r="H79" s="14"/>
      <c r="I79" s="2"/>
      <c r="J79" s="2"/>
    </row>
    <row r="80" spans="1:10" ht="85.5" customHeight="1" outlineLevel="1">
      <c r="A80" s="2"/>
      <c r="B80" s="27"/>
      <c r="C80" s="35"/>
      <c r="D80" s="37" t="s">
        <v>96</v>
      </c>
      <c r="E80" s="33" t="s">
        <v>362</v>
      </c>
      <c r="F80" s="27" t="s">
        <v>4</v>
      </c>
      <c r="G80" s="27">
        <f>VLOOKUP(F80,lookups_reference!$B$4:$C$9,2,FALSE)</f>
        <v>0</v>
      </c>
      <c r="H80" s="14"/>
      <c r="I80" s="2"/>
      <c r="J80" s="2"/>
    </row>
    <row r="81" spans="1:10" ht="115" customHeight="1" outlineLevel="1">
      <c r="A81" s="2"/>
      <c r="B81" s="27"/>
      <c r="C81" s="35"/>
      <c r="D81" s="37" t="s">
        <v>97</v>
      </c>
      <c r="E81" s="33" t="s">
        <v>363</v>
      </c>
      <c r="F81" s="27" t="s">
        <v>4</v>
      </c>
      <c r="G81" s="27">
        <f>VLOOKUP(F81,lookups_reference!$B$4:$C$9,2,FALSE)</f>
        <v>0</v>
      </c>
      <c r="H81" s="14"/>
      <c r="I81" s="2"/>
      <c r="J81" s="2"/>
    </row>
    <row r="82" spans="1:10" ht="70" customHeight="1" outlineLevel="1">
      <c r="A82" s="2"/>
      <c r="B82" s="59" t="s">
        <v>335</v>
      </c>
      <c r="C82" s="44" t="s">
        <v>98</v>
      </c>
      <c r="D82" s="94" t="s">
        <v>99</v>
      </c>
      <c r="E82" s="91"/>
      <c r="F82" s="126"/>
      <c r="G82" s="26">
        <f>SUM(G83:G86)</f>
        <v>0</v>
      </c>
      <c r="H82" s="14"/>
      <c r="I82" s="2"/>
      <c r="J82" s="2"/>
    </row>
    <row r="83" spans="1:10" ht="50" customHeight="1" outlineLevel="1">
      <c r="A83" s="2"/>
      <c r="B83" s="27"/>
      <c r="C83" s="35"/>
      <c r="D83" s="37" t="s">
        <v>193</v>
      </c>
      <c r="E83" s="33" t="s">
        <v>236</v>
      </c>
      <c r="F83" s="27" t="s">
        <v>4</v>
      </c>
      <c r="G83" s="27">
        <f>VLOOKUP(F83,lookups_reference!$B$4:$C$9,2,FALSE)</f>
        <v>0</v>
      </c>
      <c r="H83" s="14"/>
      <c r="I83" s="2"/>
      <c r="J83" s="2"/>
    </row>
    <row r="84" spans="1:10" ht="39.5" customHeight="1" outlineLevel="1">
      <c r="A84" s="2"/>
      <c r="B84" s="27"/>
      <c r="C84" s="35"/>
      <c r="D84" s="37" t="s">
        <v>194</v>
      </c>
      <c r="E84" s="33" t="s">
        <v>237</v>
      </c>
      <c r="F84" s="27" t="s">
        <v>4</v>
      </c>
      <c r="G84" s="27">
        <f>VLOOKUP(F84,lookups_reference!$B$4:$C$9,2,FALSE)</f>
        <v>0</v>
      </c>
      <c r="H84" s="14"/>
      <c r="I84" s="2"/>
      <c r="J84" s="2"/>
    </row>
    <row r="85" spans="1:10" ht="30" customHeight="1" outlineLevel="1">
      <c r="A85" s="2"/>
      <c r="B85" s="27"/>
      <c r="C85" s="35"/>
      <c r="D85" s="37" t="s">
        <v>364</v>
      </c>
      <c r="E85" s="33" t="s">
        <v>365</v>
      </c>
      <c r="F85" s="27" t="s">
        <v>4</v>
      </c>
      <c r="G85" s="27">
        <f>VLOOKUP(F85,lookups_reference!$B$4:$C$9,2,FALSE)</f>
        <v>0</v>
      </c>
      <c r="H85" s="14"/>
      <c r="I85" s="2"/>
      <c r="J85" s="2"/>
    </row>
    <row r="86" spans="1:10" ht="39.5" customHeight="1" outlineLevel="1">
      <c r="A86" s="2"/>
      <c r="B86" s="27"/>
      <c r="C86" s="35"/>
      <c r="D86" s="37" t="s">
        <v>366</v>
      </c>
      <c r="E86" s="60" t="s">
        <v>367</v>
      </c>
      <c r="F86" s="27" t="s">
        <v>4</v>
      </c>
      <c r="G86" s="27">
        <f>VLOOKUP(F86,lookups_reference!$B$4:$C$9,2,FALSE)</f>
        <v>0</v>
      </c>
      <c r="H86" s="14"/>
      <c r="I86" s="2"/>
      <c r="J86" s="2"/>
    </row>
    <row r="87" spans="1:10" ht="38" customHeight="1" outlineLevel="1">
      <c r="A87" s="2"/>
      <c r="B87" s="59" t="s">
        <v>400</v>
      </c>
      <c r="C87" s="44" t="s">
        <v>100</v>
      </c>
      <c r="D87" s="116" t="s">
        <v>101</v>
      </c>
      <c r="E87" s="112"/>
      <c r="F87" s="133"/>
      <c r="G87" s="26">
        <f>SUM(G88:G91)</f>
        <v>0</v>
      </c>
      <c r="H87" s="14"/>
      <c r="I87" s="2"/>
      <c r="J87" s="2"/>
    </row>
    <row r="88" spans="1:10" ht="75" customHeight="1" outlineLevel="1">
      <c r="A88" s="2"/>
      <c r="B88" s="27"/>
      <c r="C88" s="35"/>
      <c r="D88" s="37" t="s">
        <v>195</v>
      </c>
      <c r="E88" s="33" t="s">
        <v>238</v>
      </c>
      <c r="F88" s="27" t="s">
        <v>4</v>
      </c>
      <c r="G88" s="27">
        <f>VLOOKUP(F88,lookups_reference!$B$4:$C$9,2,FALSE)</f>
        <v>0</v>
      </c>
      <c r="H88" s="14"/>
      <c r="I88" s="2"/>
      <c r="J88" s="2"/>
    </row>
    <row r="89" spans="1:10" ht="39" customHeight="1" outlineLevel="1">
      <c r="A89" s="2"/>
      <c r="B89" s="27"/>
      <c r="C89" s="35"/>
      <c r="D89" s="37" t="s">
        <v>196</v>
      </c>
      <c r="E89" s="33" t="s">
        <v>239</v>
      </c>
      <c r="F89" s="27" t="s">
        <v>4</v>
      </c>
      <c r="G89" s="27">
        <f>VLOOKUP(F89,lookups_reference!$B$4:$C$9,2,FALSE)</f>
        <v>0</v>
      </c>
      <c r="H89" s="14"/>
      <c r="I89" s="2"/>
      <c r="J89" s="2"/>
    </row>
    <row r="90" spans="1:10" ht="85.5" customHeight="1" outlineLevel="1">
      <c r="A90" s="2"/>
      <c r="B90" s="27"/>
      <c r="C90" s="35"/>
      <c r="D90" s="37" t="s">
        <v>197</v>
      </c>
      <c r="E90" s="33" t="s">
        <v>240</v>
      </c>
      <c r="F90" s="27" t="s">
        <v>4</v>
      </c>
      <c r="G90" s="27">
        <f>VLOOKUP(F90,lookups_reference!$B$4:$C$9,2,FALSE)</f>
        <v>0</v>
      </c>
      <c r="H90" s="14"/>
      <c r="I90" s="2"/>
      <c r="J90" s="2"/>
    </row>
    <row r="91" spans="1:10" ht="79" customHeight="1" outlineLevel="1">
      <c r="A91" s="2"/>
      <c r="B91" s="27"/>
      <c r="C91" s="35"/>
      <c r="D91" s="37" t="s">
        <v>102</v>
      </c>
      <c r="E91" s="33" t="s">
        <v>241</v>
      </c>
      <c r="F91" s="27" t="s">
        <v>4</v>
      </c>
      <c r="G91" s="27">
        <f>VLOOKUP(F91,lookups_reference!$B$4:$C$9,2,FALSE)</f>
        <v>0</v>
      </c>
      <c r="H91" s="14"/>
      <c r="I91" s="2"/>
      <c r="J91" s="2"/>
    </row>
    <row r="92" spans="1:10" ht="13">
      <c r="A92" s="2"/>
      <c r="B92" s="25">
        <v>5</v>
      </c>
      <c r="C92" s="45" t="s">
        <v>267</v>
      </c>
      <c r="D92" s="90" t="s">
        <v>352</v>
      </c>
      <c r="E92" s="91"/>
      <c r="F92" s="126"/>
      <c r="G92" s="42">
        <f>SUM(G99:G125)</f>
        <v>0</v>
      </c>
      <c r="H92" s="14"/>
      <c r="I92" s="2"/>
      <c r="J92" s="2"/>
    </row>
    <row r="93" spans="1:10" ht="46.5" customHeight="1">
      <c r="A93" s="2"/>
      <c r="B93" s="59" t="s">
        <v>336</v>
      </c>
      <c r="C93" s="44" t="s">
        <v>56</v>
      </c>
      <c r="D93" s="96" t="s">
        <v>266</v>
      </c>
      <c r="E93" s="89"/>
      <c r="F93" s="125"/>
      <c r="G93" s="44">
        <f>SUM(G94:G98)</f>
        <v>0</v>
      </c>
      <c r="H93" s="14"/>
      <c r="I93" s="2"/>
      <c r="J93" s="2"/>
    </row>
    <row r="94" spans="1:10" ht="50">
      <c r="A94" s="2"/>
      <c r="B94" s="27"/>
      <c r="C94" s="117"/>
      <c r="D94" s="115" t="s">
        <v>57</v>
      </c>
      <c r="E94" s="30" t="s">
        <v>67</v>
      </c>
      <c r="F94" s="27" t="s">
        <v>4</v>
      </c>
      <c r="G94" s="27">
        <f>VLOOKUP(F94,lookups_reference!$B$4:$C$9,2,FALSE)</f>
        <v>0</v>
      </c>
      <c r="H94" s="14"/>
      <c r="I94" s="2"/>
      <c r="J94" s="2"/>
    </row>
    <row r="95" spans="1:10" ht="12.5">
      <c r="A95" s="2"/>
      <c r="B95" s="27"/>
      <c r="C95" s="117"/>
      <c r="D95" s="115"/>
      <c r="E95" s="30" t="s">
        <v>180</v>
      </c>
      <c r="F95" s="27" t="s">
        <v>4</v>
      </c>
      <c r="G95" s="27">
        <f>VLOOKUP(F95,lookups_reference!$B$4:$C$9,2,FALSE)</f>
        <v>0</v>
      </c>
      <c r="H95" s="14"/>
      <c r="I95" s="2"/>
      <c r="J95" s="2"/>
    </row>
    <row r="96" spans="1:10" ht="12.5">
      <c r="A96" s="2"/>
      <c r="B96" s="27"/>
      <c r="C96" s="117"/>
      <c r="D96" s="115"/>
      <c r="E96" s="30" t="s">
        <v>181</v>
      </c>
      <c r="F96" s="27" t="s">
        <v>4</v>
      </c>
      <c r="G96" s="27">
        <f>VLOOKUP(F96,lookups_reference!$B$4:$C$9,2,FALSE)</f>
        <v>0</v>
      </c>
      <c r="H96" s="14"/>
      <c r="I96" s="2"/>
      <c r="J96" s="2"/>
    </row>
    <row r="97" spans="1:10" ht="12.5">
      <c r="A97" s="2"/>
      <c r="B97" s="27"/>
      <c r="C97" s="117"/>
      <c r="D97" s="115"/>
      <c r="E97" s="30" t="s">
        <v>182</v>
      </c>
      <c r="F97" s="27" t="s">
        <v>4</v>
      </c>
      <c r="G97" s="27">
        <f>VLOOKUP(F97,lookups_reference!$B$4:$C$9,2,FALSE)</f>
        <v>0</v>
      </c>
      <c r="H97" s="14"/>
      <c r="I97" s="2"/>
      <c r="J97" s="2"/>
    </row>
    <row r="98" spans="1:10" ht="75">
      <c r="A98" s="2"/>
      <c r="B98" s="27"/>
      <c r="C98" s="28"/>
      <c r="D98" s="29" t="s">
        <v>58</v>
      </c>
      <c r="E98" s="30" t="s">
        <v>68</v>
      </c>
      <c r="F98" s="27" t="s">
        <v>4</v>
      </c>
      <c r="G98" s="27">
        <f>VLOOKUP(F98,lookups_reference!$B$4:$C$9,2,FALSE)</f>
        <v>0</v>
      </c>
      <c r="H98" s="14"/>
      <c r="I98" s="2"/>
      <c r="J98" s="2"/>
    </row>
    <row r="99" spans="1:10" ht="13" outlineLevel="1">
      <c r="A99" s="2"/>
      <c r="B99" s="59" t="s">
        <v>337</v>
      </c>
      <c r="C99" s="44" t="s">
        <v>104</v>
      </c>
      <c r="D99" s="118"/>
      <c r="E99" s="89"/>
      <c r="F99" s="125"/>
      <c r="G99" s="26">
        <f>SUM(G100:G104)</f>
        <v>0</v>
      </c>
      <c r="H99" s="14"/>
      <c r="I99" s="2"/>
      <c r="J99" s="2"/>
    </row>
    <row r="100" spans="1:10" ht="75" outlineLevel="1">
      <c r="A100" s="2"/>
      <c r="B100" s="27"/>
      <c r="C100" s="37"/>
      <c r="D100" s="37" t="s">
        <v>198</v>
      </c>
      <c r="E100" s="33" t="s">
        <v>105</v>
      </c>
      <c r="F100" s="27" t="s">
        <v>4</v>
      </c>
      <c r="G100" s="27">
        <f>VLOOKUP(F100,lookups_reference!$B$4:$C$9,2,FALSE)</f>
        <v>0</v>
      </c>
      <c r="H100" s="14"/>
      <c r="I100" s="2"/>
      <c r="J100" s="2"/>
    </row>
    <row r="101" spans="1:10" ht="37.5" outlineLevel="1">
      <c r="A101" s="2"/>
      <c r="B101" s="27"/>
      <c r="C101" s="35"/>
      <c r="D101" s="37" t="s">
        <v>199</v>
      </c>
      <c r="E101" s="33" t="s">
        <v>106</v>
      </c>
      <c r="F101" s="27" t="s">
        <v>4</v>
      </c>
      <c r="G101" s="27">
        <f>VLOOKUP(F101,lookups_reference!$B$4:$C$9,2,FALSE)</f>
        <v>0</v>
      </c>
      <c r="H101" s="14"/>
      <c r="I101" s="2"/>
      <c r="J101" s="2"/>
    </row>
    <row r="102" spans="1:10" ht="137.5" outlineLevel="1">
      <c r="A102" s="2"/>
      <c r="B102" s="27"/>
      <c r="C102" s="35"/>
      <c r="D102" s="37" t="s">
        <v>355</v>
      </c>
      <c r="E102" s="61" t="s">
        <v>358</v>
      </c>
      <c r="F102" s="27" t="s">
        <v>4</v>
      </c>
      <c r="G102" s="27">
        <f>VLOOKUP(F102,lookups_reference!$B$4:$C$9,2,FALSE)</f>
        <v>0</v>
      </c>
      <c r="H102" s="14"/>
      <c r="I102" s="2"/>
      <c r="J102" s="2"/>
    </row>
    <row r="103" spans="1:10" ht="12.5" outlineLevel="1">
      <c r="A103" s="2"/>
      <c r="B103" s="27"/>
      <c r="C103" s="35"/>
      <c r="D103" s="37" t="s">
        <v>353</v>
      </c>
      <c r="E103" s="60" t="s">
        <v>356</v>
      </c>
      <c r="F103" s="27" t="s">
        <v>4</v>
      </c>
      <c r="G103" s="27">
        <f>VLOOKUP(F103,lookups_reference!$B$4:$C$9,2,FALSE)</f>
        <v>0</v>
      </c>
      <c r="H103" s="14"/>
      <c r="I103" s="2"/>
      <c r="J103" s="2"/>
    </row>
    <row r="104" spans="1:10" ht="212.5" outlineLevel="1">
      <c r="A104" s="2"/>
      <c r="B104" s="27"/>
      <c r="C104" s="35"/>
      <c r="D104" s="37" t="s">
        <v>354</v>
      </c>
      <c r="E104" s="60" t="s">
        <v>357</v>
      </c>
      <c r="F104" s="27" t="s">
        <v>4</v>
      </c>
      <c r="G104" s="27">
        <f>VLOOKUP(F104,lookups_reference!$B$4:$C$9,2,FALSE)</f>
        <v>0</v>
      </c>
      <c r="H104" s="14"/>
      <c r="I104" s="2"/>
      <c r="J104" s="2"/>
    </row>
    <row r="105" spans="1:10" ht="162" customHeight="1" outlineLevel="1">
      <c r="A105" s="2"/>
      <c r="B105" s="59" t="s">
        <v>338</v>
      </c>
      <c r="C105" s="44" t="s">
        <v>107</v>
      </c>
      <c r="D105" s="119" t="s">
        <v>359</v>
      </c>
      <c r="E105" s="120"/>
      <c r="F105" s="135"/>
      <c r="G105" s="26">
        <f>SUM(G106:G110)</f>
        <v>0</v>
      </c>
      <c r="H105" s="14"/>
      <c r="I105" s="2"/>
      <c r="J105" s="2"/>
    </row>
    <row r="106" spans="1:10" ht="137.5" outlineLevel="1">
      <c r="A106" s="2"/>
      <c r="B106" s="27"/>
      <c r="C106" s="35"/>
      <c r="D106" s="37" t="s">
        <v>200</v>
      </c>
      <c r="E106" s="36" t="s">
        <v>290</v>
      </c>
      <c r="F106" s="27" t="s">
        <v>4</v>
      </c>
      <c r="G106" s="27">
        <f>VLOOKUP(F106,lookups_reference!$B$4:$C$9,2,FALSE)</f>
        <v>0</v>
      </c>
      <c r="H106" s="14"/>
      <c r="I106" s="2"/>
      <c r="J106" s="2"/>
    </row>
    <row r="107" spans="1:10" ht="50" outlineLevel="1">
      <c r="A107" s="2"/>
      <c r="B107" s="27"/>
      <c r="C107" s="35"/>
      <c r="D107" s="35" t="s">
        <v>242</v>
      </c>
      <c r="E107" s="28" t="s">
        <v>243</v>
      </c>
      <c r="F107" s="27" t="s">
        <v>4</v>
      </c>
      <c r="G107" s="27">
        <f>VLOOKUP(F107,lookups_reference!$B$4:$C$9,2,FALSE)</f>
        <v>0</v>
      </c>
      <c r="H107" s="14"/>
      <c r="I107" s="2"/>
      <c r="J107" s="2"/>
    </row>
    <row r="108" spans="1:10" ht="75" outlineLevel="1">
      <c r="A108" s="2"/>
      <c r="B108" s="27"/>
      <c r="C108" s="35"/>
      <c r="D108" s="35" t="s">
        <v>289</v>
      </c>
      <c r="E108" s="33" t="s">
        <v>360</v>
      </c>
      <c r="F108" s="27" t="s">
        <v>4</v>
      </c>
      <c r="G108" s="27">
        <f>VLOOKUP(F108,lookups_reference!$B$4:$C$9,2,FALSE)</f>
        <v>0</v>
      </c>
      <c r="H108" s="14"/>
      <c r="I108" s="2"/>
      <c r="J108" s="2"/>
    </row>
    <row r="109" spans="1:10" ht="75" outlineLevel="1">
      <c r="A109" s="2"/>
      <c r="B109" s="27"/>
      <c r="C109" s="35"/>
      <c r="D109" s="37" t="s">
        <v>201</v>
      </c>
      <c r="E109" s="33" t="s">
        <v>288</v>
      </c>
      <c r="F109" s="27" t="s">
        <v>4</v>
      </c>
      <c r="G109" s="27">
        <f>VLOOKUP(F109,lookups_reference!$B$4:$C$9,2,FALSE)</f>
        <v>0</v>
      </c>
      <c r="H109" s="14"/>
      <c r="I109" s="2"/>
      <c r="J109" s="2"/>
    </row>
    <row r="110" spans="1:10" ht="12.5" outlineLevel="1">
      <c r="A110" s="2"/>
      <c r="B110" s="27"/>
      <c r="C110" s="35"/>
      <c r="D110" s="46" t="s">
        <v>291</v>
      </c>
      <c r="E110" s="46" t="s">
        <v>292</v>
      </c>
      <c r="F110" s="27" t="s">
        <v>4</v>
      </c>
      <c r="G110" s="27">
        <f>VLOOKUP(F110,lookups_reference!$B$4:$C$9,2,FALSE)</f>
        <v>0</v>
      </c>
      <c r="H110" s="14"/>
      <c r="I110" s="2"/>
      <c r="J110" s="2"/>
    </row>
    <row r="111" spans="1:10" ht="64" customHeight="1" outlineLevel="1">
      <c r="A111" s="2"/>
      <c r="B111" s="59" t="s">
        <v>343</v>
      </c>
      <c r="C111" s="44" t="s">
        <v>108</v>
      </c>
      <c r="D111" s="96" t="s">
        <v>109</v>
      </c>
      <c r="E111" s="113"/>
      <c r="F111" s="134"/>
      <c r="G111" s="26">
        <f>SUM(G112:G113)</f>
        <v>0</v>
      </c>
      <c r="H111" s="14"/>
      <c r="I111" s="2"/>
      <c r="J111" s="2"/>
    </row>
    <row r="112" spans="1:10" ht="137.5" outlineLevel="1">
      <c r="A112" s="2"/>
      <c r="B112" s="27"/>
      <c r="C112" s="35"/>
      <c r="D112" s="35" t="s">
        <v>202</v>
      </c>
      <c r="E112" s="33" t="s">
        <v>361</v>
      </c>
      <c r="F112" s="27" t="s">
        <v>4</v>
      </c>
      <c r="G112" s="27">
        <f>VLOOKUP(F112,lookups_reference!$B$4:$C$9,2,FALSE)</f>
        <v>0</v>
      </c>
      <c r="H112" s="14"/>
      <c r="I112" s="2"/>
      <c r="J112" s="2"/>
    </row>
    <row r="113" spans="1:10" ht="75" outlineLevel="1">
      <c r="A113" s="2"/>
      <c r="B113" s="27"/>
      <c r="C113" s="35"/>
      <c r="D113" s="35" t="s">
        <v>203</v>
      </c>
      <c r="E113" s="33" t="s">
        <v>244</v>
      </c>
      <c r="F113" s="27" t="s">
        <v>4</v>
      </c>
      <c r="G113" s="27">
        <f>VLOOKUP(F113,lookups_reference!$B$4:$C$9,2,FALSE)</f>
        <v>0</v>
      </c>
      <c r="H113" s="14"/>
      <c r="I113" s="2"/>
      <c r="J113" s="2"/>
    </row>
    <row r="114" spans="1:10" ht="81.5" customHeight="1" outlineLevel="1">
      <c r="A114" s="2"/>
      <c r="B114" s="59" t="s">
        <v>344</v>
      </c>
      <c r="C114" s="44" t="s">
        <v>110</v>
      </c>
      <c r="D114" s="96" t="s">
        <v>111</v>
      </c>
      <c r="E114" s="113"/>
      <c r="F114" s="134"/>
      <c r="G114" s="26">
        <f>SUM(G115:G118)</f>
        <v>0</v>
      </c>
      <c r="H114" s="14"/>
      <c r="I114" s="2"/>
      <c r="J114" s="2"/>
    </row>
    <row r="115" spans="1:10" ht="62.5" outlineLevel="1">
      <c r="A115" s="2"/>
      <c r="B115" s="27"/>
      <c r="C115" s="35"/>
      <c r="D115" s="37" t="s">
        <v>204</v>
      </c>
      <c r="E115" s="33" t="s">
        <v>245</v>
      </c>
      <c r="F115" s="27" t="s">
        <v>4</v>
      </c>
      <c r="G115" s="27">
        <f>VLOOKUP(F115,lookups_reference!$B$4:$C$9,2,FALSE)</f>
        <v>0</v>
      </c>
      <c r="H115" s="14"/>
      <c r="I115" s="2"/>
      <c r="J115" s="2"/>
    </row>
    <row r="116" spans="1:10" ht="137.5" outlineLevel="1">
      <c r="A116" s="2"/>
      <c r="B116" s="27"/>
      <c r="C116" s="35"/>
      <c r="D116" s="37" t="s">
        <v>214</v>
      </c>
      <c r="E116" s="33" t="s">
        <v>410</v>
      </c>
      <c r="F116" s="27" t="s">
        <v>4</v>
      </c>
      <c r="G116" s="27">
        <f>VLOOKUP(F116,lookups_reference!$B$4:$C$9,2,FALSE)</f>
        <v>0</v>
      </c>
      <c r="H116" s="14"/>
      <c r="I116" s="2"/>
      <c r="J116" s="2"/>
    </row>
    <row r="117" spans="1:10" ht="100" outlineLevel="1">
      <c r="A117" s="2"/>
      <c r="B117" s="27"/>
      <c r="C117" s="35"/>
      <c r="D117" s="37" t="s">
        <v>215</v>
      </c>
      <c r="E117" s="33" t="s">
        <v>411</v>
      </c>
      <c r="F117" s="27" t="s">
        <v>4</v>
      </c>
      <c r="G117" s="27">
        <f>VLOOKUP(F117,lookups_reference!$B$4:$C$9,2,FALSE)</f>
        <v>0</v>
      </c>
      <c r="H117" s="14"/>
      <c r="I117" s="2"/>
      <c r="J117" s="2"/>
    </row>
    <row r="118" spans="1:10" ht="87.5" outlineLevel="1">
      <c r="A118" s="2"/>
      <c r="B118" s="27"/>
      <c r="C118" s="35"/>
      <c r="D118" s="37" t="s">
        <v>216</v>
      </c>
      <c r="E118" s="33" t="s">
        <v>246</v>
      </c>
      <c r="F118" s="27" t="s">
        <v>4</v>
      </c>
      <c r="G118" s="27">
        <f>VLOOKUP(F118,lookups_reference!$B$4:$C$9,2,FALSE)</f>
        <v>0</v>
      </c>
      <c r="H118" s="14"/>
      <c r="I118" s="2"/>
      <c r="J118" s="2"/>
    </row>
    <row r="119" spans="1:10" ht="31.5" customHeight="1" outlineLevel="1">
      <c r="A119" s="2"/>
      <c r="B119" s="59" t="s">
        <v>345</v>
      </c>
      <c r="C119" s="44" t="s">
        <v>112</v>
      </c>
      <c r="D119" s="96" t="s">
        <v>113</v>
      </c>
      <c r="E119" s="113"/>
      <c r="F119" s="134"/>
      <c r="G119" s="26">
        <f>SUM(G120:G126)</f>
        <v>0</v>
      </c>
      <c r="H119" s="14"/>
      <c r="I119" s="2"/>
      <c r="J119" s="2"/>
    </row>
    <row r="120" spans="1:10" ht="150" outlineLevel="1">
      <c r="A120" s="2"/>
      <c r="B120" s="27"/>
      <c r="C120" s="35"/>
      <c r="D120" s="37" t="s">
        <v>217</v>
      </c>
      <c r="E120" s="33" t="s">
        <v>114</v>
      </c>
      <c r="F120" s="27" t="s">
        <v>4</v>
      </c>
      <c r="G120" s="27">
        <f>VLOOKUP(F120,lookups_reference!$B$4:$C$9,2,FALSE)</f>
        <v>0</v>
      </c>
      <c r="H120" s="14"/>
      <c r="I120" s="2"/>
      <c r="J120" s="2"/>
    </row>
    <row r="121" spans="1:10" ht="20" customHeight="1" outlineLevel="1">
      <c r="A121" s="2"/>
      <c r="B121" s="27"/>
      <c r="C121" s="114"/>
      <c r="D121" s="115" t="s">
        <v>205</v>
      </c>
      <c r="E121" s="33" t="s">
        <v>115</v>
      </c>
      <c r="F121" s="27" t="s">
        <v>4</v>
      </c>
      <c r="G121" s="27">
        <f>VLOOKUP(F121,lookups_reference!$B$4:$C$9,2,FALSE)</f>
        <v>0</v>
      </c>
      <c r="H121" s="14"/>
      <c r="I121" s="2"/>
      <c r="J121" s="2"/>
    </row>
    <row r="122" spans="1:10" ht="12.5" customHeight="1" outlineLevel="1">
      <c r="A122" s="2"/>
      <c r="B122" s="27"/>
      <c r="C122" s="114"/>
      <c r="D122" s="115"/>
      <c r="E122" s="33" t="s">
        <v>116</v>
      </c>
      <c r="F122" s="27" t="s">
        <v>4</v>
      </c>
      <c r="G122" s="27">
        <f>VLOOKUP(F122,lookups_reference!$B$4:$C$9,2,FALSE)</f>
        <v>0</v>
      </c>
      <c r="H122" s="14"/>
      <c r="I122" s="2"/>
      <c r="J122" s="2"/>
    </row>
    <row r="123" spans="1:10" ht="12.5" customHeight="1" outlineLevel="1">
      <c r="A123" s="2"/>
      <c r="B123" s="27"/>
      <c r="C123" s="114"/>
      <c r="D123" s="115"/>
      <c r="E123" s="33" t="s">
        <v>117</v>
      </c>
      <c r="F123" s="27" t="s">
        <v>4</v>
      </c>
      <c r="G123" s="27">
        <f>VLOOKUP(F123,lookups_reference!$B$4:$C$9,2,FALSE)</f>
        <v>0</v>
      </c>
      <c r="H123" s="14"/>
      <c r="I123" s="2"/>
      <c r="J123" s="2"/>
    </row>
    <row r="124" spans="1:10" ht="12.5" customHeight="1" outlineLevel="1">
      <c r="A124" s="2"/>
      <c r="B124" s="27"/>
      <c r="C124" s="114"/>
      <c r="D124" s="115"/>
      <c r="E124" s="33" t="s">
        <v>118</v>
      </c>
      <c r="F124" s="27" t="s">
        <v>4</v>
      </c>
      <c r="G124" s="27">
        <f>VLOOKUP(F124,lookups_reference!$B$4:$C$9,2,FALSE)</f>
        <v>0</v>
      </c>
      <c r="H124" s="14"/>
      <c r="I124" s="2"/>
      <c r="J124" s="2"/>
    </row>
    <row r="125" spans="1:10" ht="75" outlineLevel="1">
      <c r="A125" s="2"/>
      <c r="B125" s="27"/>
      <c r="C125" s="114"/>
      <c r="D125" s="115"/>
      <c r="E125" s="33" t="s">
        <v>119</v>
      </c>
      <c r="F125" s="27" t="s">
        <v>4</v>
      </c>
      <c r="G125" s="27">
        <f>VLOOKUP(F125,lookups_reference!$B$4:$C$9,2,FALSE)</f>
        <v>0</v>
      </c>
      <c r="H125" s="14"/>
      <c r="I125" s="2"/>
      <c r="J125" s="2"/>
    </row>
    <row r="126" spans="1:10" ht="50" outlineLevel="1">
      <c r="A126" s="2"/>
      <c r="B126" s="27"/>
      <c r="C126" s="35"/>
      <c r="D126" s="37" t="s">
        <v>218</v>
      </c>
      <c r="E126" s="32" t="s">
        <v>120</v>
      </c>
      <c r="F126" s="27" t="s">
        <v>4</v>
      </c>
      <c r="G126" s="27">
        <f>VLOOKUP(F126,lookups_reference!$B$4:$C$9,2,FALSE)</f>
        <v>0</v>
      </c>
      <c r="H126" s="14"/>
      <c r="I126" s="2"/>
      <c r="J126" s="2"/>
    </row>
    <row r="127" spans="1:10" ht="42.5" customHeight="1" outlineLevel="1">
      <c r="A127" s="2"/>
      <c r="B127" s="59" t="s">
        <v>401</v>
      </c>
      <c r="C127" s="44" t="s">
        <v>121</v>
      </c>
      <c r="D127" s="96" t="s">
        <v>122</v>
      </c>
      <c r="E127" s="113"/>
      <c r="F127" s="134"/>
      <c r="G127" s="26">
        <f>SUM(G128:G132)</f>
        <v>0</v>
      </c>
      <c r="H127" s="14"/>
      <c r="I127" s="2"/>
      <c r="J127" s="2"/>
    </row>
    <row r="128" spans="1:10" ht="37.5" outlineLevel="1">
      <c r="A128" s="2"/>
      <c r="B128" s="27"/>
      <c r="C128" s="114"/>
      <c r="D128" s="121" t="s">
        <v>219</v>
      </c>
      <c r="E128" s="32" t="s">
        <v>123</v>
      </c>
      <c r="F128" s="27" t="s">
        <v>4</v>
      </c>
      <c r="G128" s="27">
        <f>VLOOKUP(F128,lookups_reference!$B$4:$C$9,2,FALSE)</f>
        <v>0</v>
      </c>
      <c r="H128" s="14"/>
      <c r="I128" s="2"/>
      <c r="J128" s="2"/>
    </row>
    <row r="129" spans="1:10" ht="37.5" outlineLevel="1">
      <c r="A129" s="2"/>
      <c r="B129" s="27"/>
      <c r="C129" s="114"/>
      <c r="D129" s="121"/>
      <c r="E129" s="32" t="s">
        <v>124</v>
      </c>
      <c r="F129" s="27" t="s">
        <v>4</v>
      </c>
      <c r="G129" s="27">
        <f>VLOOKUP(F129,lookups_reference!$B$4:$C$9,2,FALSE)</f>
        <v>0</v>
      </c>
      <c r="H129" s="14"/>
      <c r="I129" s="2"/>
      <c r="J129" s="2"/>
    </row>
    <row r="130" spans="1:10" ht="50" outlineLevel="1">
      <c r="A130" s="2"/>
      <c r="B130" s="27"/>
      <c r="C130" s="114"/>
      <c r="D130" s="121"/>
      <c r="E130" s="32" t="s">
        <v>125</v>
      </c>
      <c r="F130" s="27" t="s">
        <v>4</v>
      </c>
      <c r="G130" s="27">
        <f>VLOOKUP(F130,lookups_reference!$B$4:$C$9,2,FALSE)</f>
        <v>0</v>
      </c>
      <c r="H130" s="14"/>
      <c r="I130" s="2"/>
      <c r="J130" s="2"/>
    </row>
    <row r="131" spans="1:10" ht="100" outlineLevel="1">
      <c r="A131" s="2"/>
      <c r="B131" s="27"/>
      <c r="C131" s="35"/>
      <c r="D131" s="37" t="s">
        <v>220</v>
      </c>
      <c r="E131" s="32" t="s">
        <v>126</v>
      </c>
      <c r="F131" s="27" t="s">
        <v>4</v>
      </c>
      <c r="G131" s="27">
        <f>VLOOKUP(F131,lookups_reference!$B$4:$C$9,2,FALSE)</f>
        <v>0</v>
      </c>
      <c r="H131" s="14"/>
      <c r="I131" s="2"/>
      <c r="J131" s="2"/>
    </row>
    <row r="132" spans="1:10" ht="62.5" outlineLevel="1">
      <c r="A132" s="2"/>
      <c r="B132" s="27"/>
      <c r="C132" s="35"/>
      <c r="D132" s="37" t="s">
        <v>221</v>
      </c>
      <c r="E132" s="32" t="s">
        <v>127</v>
      </c>
      <c r="F132" s="27" t="s">
        <v>4</v>
      </c>
      <c r="G132" s="27">
        <f>VLOOKUP(F132,lookups_reference!$B$4:$C$9,2,FALSE)</f>
        <v>0</v>
      </c>
      <c r="H132" s="14"/>
      <c r="I132" s="2"/>
      <c r="J132" s="2"/>
    </row>
    <row r="133" spans="1:10" ht="13">
      <c r="A133" s="2"/>
      <c r="B133" s="25">
        <v>6</v>
      </c>
      <c r="C133" s="25" t="s">
        <v>281</v>
      </c>
      <c r="D133" s="122" t="s">
        <v>128</v>
      </c>
      <c r="E133" s="123"/>
      <c r="F133" s="136"/>
      <c r="G133" s="25">
        <f>SUM(G136:G158)</f>
        <v>0</v>
      </c>
      <c r="H133" s="14"/>
      <c r="I133" s="2"/>
      <c r="J133" s="2"/>
    </row>
    <row r="134" spans="1:10" ht="13">
      <c r="A134" s="2"/>
      <c r="B134" s="44" t="s">
        <v>346</v>
      </c>
      <c r="C134" s="44" t="s">
        <v>280</v>
      </c>
      <c r="D134" s="96"/>
      <c r="E134" s="89"/>
      <c r="F134" s="125"/>
      <c r="G134" s="44">
        <f>SUM(G135)</f>
        <v>0</v>
      </c>
      <c r="H134" s="14"/>
      <c r="I134" s="2"/>
      <c r="J134" s="2"/>
    </row>
    <row r="135" spans="1:10" ht="12.5">
      <c r="A135" s="2"/>
      <c r="B135" s="46"/>
      <c r="C135" s="46"/>
      <c r="D135" s="46" t="s">
        <v>278</v>
      </c>
      <c r="E135" s="46" t="s">
        <v>279</v>
      </c>
      <c r="F135" s="27" t="s">
        <v>4</v>
      </c>
      <c r="G135" s="27">
        <f>VLOOKUP(F135,lookups_reference!$B$4:$C$9,2,FALSE)</f>
        <v>0</v>
      </c>
      <c r="H135" s="14"/>
      <c r="I135" s="2"/>
      <c r="J135" s="2"/>
    </row>
    <row r="136" spans="1:10" ht="13" outlineLevel="1">
      <c r="A136" s="2"/>
      <c r="B136" s="59" t="s">
        <v>347</v>
      </c>
      <c r="C136" s="44" t="s">
        <v>208</v>
      </c>
      <c r="D136" s="96" t="s">
        <v>129</v>
      </c>
      <c r="E136" s="113"/>
      <c r="F136" s="134"/>
      <c r="G136" s="26">
        <f>SUM(G137:G143)</f>
        <v>0</v>
      </c>
      <c r="H136" s="14"/>
      <c r="I136" s="2"/>
      <c r="J136" s="2"/>
    </row>
    <row r="137" spans="1:10" ht="37.5" outlineLevel="1">
      <c r="A137" s="2"/>
      <c r="B137" s="27"/>
      <c r="C137" s="37"/>
      <c r="D137" s="35" t="s">
        <v>130</v>
      </c>
      <c r="E137" s="33" t="s">
        <v>276</v>
      </c>
      <c r="F137" s="27" t="s">
        <v>4</v>
      </c>
      <c r="G137" s="27">
        <f>VLOOKUP(F137,lookups_reference!$B$4:$C$9,2,FALSE)</f>
        <v>0</v>
      </c>
      <c r="H137" s="14"/>
      <c r="I137" s="2"/>
      <c r="J137" s="2"/>
    </row>
    <row r="138" spans="1:10" ht="150" outlineLevel="1">
      <c r="A138" s="2"/>
      <c r="B138" s="27"/>
      <c r="C138" s="37"/>
      <c r="D138" s="35" t="s">
        <v>131</v>
      </c>
      <c r="E138" s="32" t="s">
        <v>277</v>
      </c>
      <c r="F138" s="27" t="s">
        <v>4</v>
      </c>
      <c r="G138" s="27">
        <f>VLOOKUP(F138,lookups_reference!$B$4:$C$9,2,FALSE)</f>
        <v>0</v>
      </c>
      <c r="H138" s="14"/>
      <c r="I138" s="2"/>
      <c r="J138" s="2"/>
    </row>
    <row r="139" spans="1:10" ht="12.5" outlineLevel="1">
      <c r="A139" s="2"/>
      <c r="B139" s="27"/>
      <c r="C139" s="37"/>
      <c r="D139" s="46" t="s">
        <v>286</v>
      </c>
      <c r="E139" s="46" t="s">
        <v>287</v>
      </c>
      <c r="F139" s="27" t="s">
        <v>4</v>
      </c>
      <c r="G139" s="27">
        <f>VLOOKUP(F139,lookups_reference!$B$4:$C$9,2,FALSE)</f>
        <v>0</v>
      </c>
      <c r="H139" s="14"/>
      <c r="I139" s="2"/>
      <c r="J139" s="2"/>
    </row>
    <row r="140" spans="1:10" ht="12.5" outlineLevel="1">
      <c r="A140" s="2"/>
      <c r="B140" s="27"/>
      <c r="C140" s="37"/>
      <c r="D140" s="46" t="s">
        <v>284</v>
      </c>
      <c r="E140" s="46" t="s">
        <v>285</v>
      </c>
      <c r="F140" s="27" t="s">
        <v>4</v>
      </c>
      <c r="G140" s="27">
        <f>VLOOKUP(F140,lookups_reference!$B$4:$C$9,2,FALSE)</f>
        <v>0</v>
      </c>
      <c r="H140" s="14"/>
      <c r="I140" s="2"/>
      <c r="J140" s="2"/>
    </row>
    <row r="141" spans="1:10" ht="87.5" outlineLevel="1">
      <c r="A141" s="2"/>
      <c r="B141" s="27"/>
      <c r="C141" s="39"/>
      <c r="D141" s="35" t="s">
        <v>132</v>
      </c>
      <c r="E141" s="32" t="s">
        <v>247</v>
      </c>
      <c r="F141" s="27" t="s">
        <v>4</v>
      </c>
      <c r="G141" s="27">
        <f>VLOOKUP(F141,lookups_reference!$B$4:$C$9,2,FALSE)</f>
        <v>0</v>
      </c>
      <c r="H141" s="14"/>
      <c r="I141" s="2"/>
      <c r="J141" s="2"/>
    </row>
    <row r="142" spans="1:10" ht="37.5" outlineLevel="1">
      <c r="A142" s="2"/>
      <c r="B142" s="27"/>
      <c r="C142" s="37"/>
      <c r="D142" s="35" t="s">
        <v>133</v>
      </c>
      <c r="E142" s="32" t="s">
        <v>134</v>
      </c>
      <c r="F142" s="27" t="s">
        <v>4</v>
      </c>
      <c r="G142" s="27">
        <f>VLOOKUP(F142,lookups_reference!$B$4:$C$9,2,FALSE)</f>
        <v>0</v>
      </c>
      <c r="H142" s="14"/>
      <c r="I142" s="2"/>
      <c r="J142" s="2"/>
    </row>
    <row r="143" spans="1:10" ht="62.5" outlineLevel="1">
      <c r="A143" s="2"/>
      <c r="B143" s="27"/>
      <c r="C143" s="37"/>
      <c r="D143" s="35" t="s">
        <v>135</v>
      </c>
      <c r="E143" s="32" t="s">
        <v>136</v>
      </c>
      <c r="F143" s="27" t="s">
        <v>4</v>
      </c>
      <c r="G143" s="27">
        <f>VLOOKUP(F143,lookups_reference!$B$4:$C$9,2,FALSE)</f>
        <v>0</v>
      </c>
      <c r="H143" s="14"/>
      <c r="I143" s="2"/>
      <c r="J143" s="2"/>
    </row>
    <row r="144" spans="1:10" ht="63" customHeight="1" outlineLevel="1">
      <c r="A144" s="2"/>
      <c r="B144" s="59" t="s">
        <v>348</v>
      </c>
      <c r="C144" s="44" t="s">
        <v>137</v>
      </c>
      <c r="D144" s="96" t="s">
        <v>138</v>
      </c>
      <c r="E144" s="124"/>
      <c r="F144" s="137"/>
      <c r="G144" s="26">
        <f>SUM(G145:G148)</f>
        <v>0</v>
      </c>
      <c r="H144" s="14"/>
      <c r="I144" s="2"/>
      <c r="J144" s="2"/>
    </row>
    <row r="145" spans="1:10" ht="25" outlineLevel="1">
      <c r="A145" s="2"/>
      <c r="B145" s="27"/>
      <c r="C145" s="121"/>
      <c r="D145" s="114" t="s">
        <v>248</v>
      </c>
      <c r="E145" s="30" t="s">
        <v>139</v>
      </c>
      <c r="F145" s="27" t="s">
        <v>4</v>
      </c>
      <c r="G145" s="27">
        <f>VLOOKUP(F145,lookups_reference!$B$4:$C$9,2,FALSE)</f>
        <v>0</v>
      </c>
      <c r="H145" s="14"/>
      <c r="I145" s="2"/>
      <c r="J145" s="2"/>
    </row>
    <row r="146" spans="1:10" ht="25" outlineLevel="1">
      <c r="A146" s="2"/>
      <c r="B146" s="27"/>
      <c r="C146" s="121"/>
      <c r="D146" s="114"/>
      <c r="E146" s="30" t="s">
        <v>140</v>
      </c>
      <c r="F146" s="27" t="s">
        <v>4</v>
      </c>
      <c r="G146" s="27">
        <f>VLOOKUP(F146,lookups_reference!$B$4:$C$9,2,FALSE)</f>
        <v>0</v>
      </c>
      <c r="H146" s="14"/>
      <c r="I146" s="2"/>
      <c r="J146" s="2"/>
    </row>
    <row r="147" spans="1:10" ht="12.5" outlineLevel="1">
      <c r="A147" s="2"/>
      <c r="B147" s="27"/>
      <c r="C147" s="121"/>
      <c r="D147" s="114"/>
      <c r="E147" s="30" t="s">
        <v>141</v>
      </c>
      <c r="F147" s="27" t="s">
        <v>4</v>
      </c>
      <c r="G147" s="27">
        <f>VLOOKUP(F147,lookups_reference!$B$4:$C$9,2,FALSE)</f>
        <v>0</v>
      </c>
      <c r="H147" s="14"/>
      <c r="I147" s="2"/>
      <c r="J147" s="2"/>
    </row>
    <row r="148" spans="1:10" ht="12.5" outlineLevel="1">
      <c r="A148" s="2"/>
      <c r="B148" s="27"/>
      <c r="C148" s="121"/>
      <c r="D148" s="114"/>
      <c r="E148" s="30" t="s">
        <v>142</v>
      </c>
      <c r="F148" s="27" t="s">
        <v>4</v>
      </c>
      <c r="G148" s="27">
        <f>VLOOKUP(F148,lookups_reference!$B$4:$C$9,2,FALSE)</f>
        <v>0</v>
      </c>
      <c r="H148" s="14"/>
      <c r="I148" s="2"/>
      <c r="J148" s="2"/>
    </row>
    <row r="149" spans="1:10" ht="44.5" customHeight="1" outlineLevel="1">
      <c r="A149" s="2"/>
      <c r="B149" s="59" t="s">
        <v>349</v>
      </c>
      <c r="C149" s="44" t="s">
        <v>206</v>
      </c>
      <c r="D149" s="94" t="s">
        <v>339</v>
      </c>
      <c r="E149" s="91"/>
      <c r="F149" s="126"/>
      <c r="G149" s="26">
        <f>SUM(G150:G152)</f>
        <v>0</v>
      </c>
      <c r="H149" s="14"/>
      <c r="I149" s="2"/>
      <c r="J149" s="2"/>
    </row>
    <row r="150" spans="1:10" ht="62.5" outlineLevel="1">
      <c r="A150" s="2"/>
      <c r="B150" s="27"/>
      <c r="C150" s="37"/>
      <c r="D150" s="37" t="s">
        <v>143</v>
      </c>
      <c r="E150" s="30" t="s">
        <v>340</v>
      </c>
      <c r="F150" s="27" t="s">
        <v>4</v>
      </c>
      <c r="G150" s="27">
        <f>VLOOKUP(F150,lookups_reference!$B$4:$C$9,2,FALSE)</f>
        <v>0</v>
      </c>
      <c r="H150" s="14"/>
      <c r="I150" s="2"/>
      <c r="J150" s="2"/>
    </row>
    <row r="151" spans="1:10" ht="62.5" outlineLevel="1">
      <c r="A151" s="2"/>
      <c r="B151" s="27"/>
      <c r="C151" s="37"/>
      <c r="D151" s="37" t="s">
        <v>144</v>
      </c>
      <c r="E151" s="30" t="s">
        <v>341</v>
      </c>
      <c r="F151" s="27" t="s">
        <v>4</v>
      </c>
      <c r="G151" s="27">
        <f>VLOOKUP(F151,lookups_reference!$B$4:$C$9,2,FALSE)</f>
        <v>0</v>
      </c>
      <c r="H151" s="14"/>
      <c r="I151" s="2"/>
      <c r="J151" s="2"/>
    </row>
    <row r="152" spans="1:10" ht="87.5" outlineLevel="1">
      <c r="A152" s="2"/>
      <c r="B152" s="27"/>
      <c r="C152" s="37"/>
      <c r="D152" s="37" t="s">
        <v>145</v>
      </c>
      <c r="E152" s="30" t="s">
        <v>249</v>
      </c>
      <c r="F152" s="27" t="s">
        <v>4</v>
      </c>
      <c r="G152" s="27">
        <f>VLOOKUP(F152,lookups_reference!$B$4:$C$9,2,FALSE)</f>
        <v>0</v>
      </c>
      <c r="H152" s="14"/>
      <c r="I152" s="2"/>
      <c r="J152" s="2"/>
    </row>
    <row r="153" spans="1:10" ht="51.5" customHeight="1" outlineLevel="1">
      <c r="A153" s="2"/>
      <c r="B153" s="59" t="s">
        <v>402</v>
      </c>
      <c r="C153" s="44" t="s">
        <v>209</v>
      </c>
      <c r="D153" s="96" t="s">
        <v>146</v>
      </c>
      <c r="E153" s="113"/>
      <c r="F153" s="134"/>
      <c r="G153" s="27">
        <f>SUM(G154:G155)</f>
        <v>0</v>
      </c>
      <c r="H153" s="14"/>
      <c r="I153" s="2"/>
      <c r="J153" s="2"/>
    </row>
    <row r="154" spans="1:10" ht="62.5" outlineLevel="1">
      <c r="A154" s="2"/>
      <c r="B154" s="27"/>
      <c r="C154" s="37"/>
      <c r="D154" s="37" t="s">
        <v>147</v>
      </c>
      <c r="E154" s="30" t="s">
        <v>342</v>
      </c>
      <c r="F154" s="27" t="s">
        <v>4</v>
      </c>
      <c r="G154" s="27">
        <f>VLOOKUP(F154,lookups_reference!$B$4:$C$9,2,FALSE)</f>
        <v>0</v>
      </c>
      <c r="H154" s="14"/>
      <c r="I154" s="2"/>
      <c r="J154" s="2"/>
    </row>
    <row r="155" spans="1:10" ht="75" outlineLevel="1">
      <c r="A155" s="2"/>
      <c r="B155" s="27"/>
      <c r="C155" s="37"/>
      <c r="D155" s="37" t="s">
        <v>412</v>
      </c>
      <c r="E155" s="30" t="s">
        <v>148</v>
      </c>
      <c r="F155" s="27" t="s">
        <v>4</v>
      </c>
      <c r="G155" s="27">
        <f>VLOOKUP(F155,lookups_reference!$B$4:$C$9,2,FALSE)</f>
        <v>0</v>
      </c>
      <c r="H155" s="14"/>
      <c r="I155" s="2"/>
      <c r="J155" s="2"/>
    </row>
    <row r="156" spans="1:10" ht="53.5" customHeight="1" outlineLevel="1">
      <c r="A156" s="2"/>
      <c r="B156" s="59" t="s">
        <v>403</v>
      </c>
      <c r="C156" s="44" t="s">
        <v>210</v>
      </c>
      <c r="D156" s="96" t="s">
        <v>149</v>
      </c>
      <c r="E156" s="113"/>
      <c r="F156" s="134"/>
      <c r="G156" s="26">
        <f>SUM(G157:G158)</f>
        <v>0</v>
      </c>
      <c r="H156" s="14"/>
      <c r="I156" s="2"/>
      <c r="J156" s="2"/>
    </row>
    <row r="157" spans="1:10" ht="62.5" outlineLevel="1">
      <c r="A157" s="2"/>
      <c r="B157" s="27"/>
      <c r="C157" s="35"/>
      <c r="D157" s="40" t="s">
        <v>150</v>
      </c>
      <c r="E157" s="30" t="s">
        <v>151</v>
      </c>
      <c r="F157" s="27" t="s">
        <v>4</v>
      </c>
      <c r="G157" s="27">
        <f>VLOOKUP(F157,lookups_reference!$B$4:$C$9,2,FALSE)</f>
        <v>0</v>
      </c>
      <c r="H157" s="14"/>
      <c r="I157" s="2"/>
      <c r="J157" s="2"/>
    </row>
    <row r="158" spans="1:10" ht="62.5" outlineLevel="1">
      <c r="A158" s="2"/>
      <c r="B158" s="27"/>
      <c r="C158" s="35"/>
      <c r="D158" s="37" t="s">
        <v>152</v>
      </c>
      <c r="E158" s="30" t="s">
        <v>153</v>
      </c>
      <c r="F158" s="27" t="s">
        <v>4</v>
      </c>
      <c r="G158" s="27">
        <f>VLOOKUP(F158,lookups_reference!$B$4:$C$9,2,FALSE)</f>
        <v>0</v>
      </c>
      <c r="H158" s="14"/>
      <c r="I158" s="2"/>
      <c r="J158" s="2"/>
    </row>
    <row r="159" spans="1:10" ht="13">
      <c r="A159" s="2"/>
      <c r="B159" s="25">
        <v>7</v>
      </c>
      <c r="C159" s="25" t="s">
        <v>154</v>
      </c>
      <c r="D159" s="90" t="s">
        <v>293</v>
      </c>
      <c r="E159" s="95"/>
      <c r="F159" s="128"/>
      <c r="G159" s="25">
        <f>SUM(G160:G183)</f>
        <v>0</v>
      </c>
      <c r="H159" s="14"/>
      <c r="I159" s="2"/>
      <c r="J159" s="2"/>
    </row>
    <row r="160" spans="1:10" ht="70" customHeight="1" outlineLevel="1">
      <c r="A160" s="2"/>
      <c r="B160" s="59" t="s">
        <v>350</v>
      </c>
      <c r="C160" s="44" t="s">
        <v>207</v>
      </c>
      <c r="D160" s="96" t="s">
        <v>155</v>
      </c>
      <c r="E160" s="113"/>
      <c r="F160" s="134"/>
      <c r="G160" s="26">
        <f>SUM(G161:G168)</f>
        <v>0</v>
      </c>
      <c r="H160" s="14"/>
      <c r="I160" s="2"/>
      <c r="J160" s="2"/>
    </row>
    <row r="161" spans="1:10" ht="50" outlineLevel="1">
      <c r="A161" s="2"/>
      <c r="B161" s="27"/>
      <c r="C161" s="37"/>
      <c r="D161" s="35" t="s">
        <v>156</v>
      </c>
      <c r="E161" s="30" t="s">
        <v>250</v>
      </c>
      <c r="F161" s="27" t="s">
        <v>4</v>
      </c>
      <c r="G161" s="27">
        <f>VLOOKUP(F161,lookups_reference!$B$4:$C$9,2,FALSE)</f>
        <v>0</v>
      </c>
      <c r="H161" s="14"/>
      <c r="I161" s="2"/>
      <c r="J161" s="2"/>
    </row>
    <row r="162" spans="1:10" ht="37.5" outlineLevel="1">
      <c r="A162" s="2"/>
      <c r="B162" s="27"/>
      <c r="C162" s="37"/>
      <c r="D162" s="35" t="s">
        <v>157</v>
      </c>
      <c r="E162" s="30" t="s">
        <v>251</v>
      </c>
      <c r="F162" s="27" t="s">
        <v>4</v>
      </c>
      <c r="G162" s="27">
        <f>VLOOKUP(F162,lookups_reference!$B$4:$C$9,2,FALSE)</f>
        <v>0</v>
      </c>
      <c r="H162" s="14"/>
      <c r="I162" s="2"/>
      <c r="J162" s="2"/>
    </row>
    <row r="163" spans="1:10" ht="37.5" outlineLevel="1">
      <c r="A163" s="2"/>
      <c r="B163" s="27"/>
      <c r="C163" s="37"/>
      <c r="D163" s="35" t="s">
        <v>158</v>
      </c>
      <c r="E163" s="30" t="s">
        <v>252</v>
      </c>
      <c r="F163" s="27" t="s">
        <v>4</v>
      </c>
      <c r="G163" s="27">
        <f>VLOOKUP(F163,lookups_reference!$B$4:$C$9,2,FALSE)</f>
        <v>0</v>
      </c>
      <c r="H163" s="14"/>
      <c r="I163" s="2"/>
      <c r="J163" s="2"/>
    </row>
    <row r="164" spans="1:10" ht="87.5" outlineLevel="1">
      <c r="A164" s="2"/>
      <c r="B164" s="27"/>
      <c r="C164" s="37"/>
      <c r="D164" s="35" t="s">
        <v>159</v>
      </c>
      <c r="E164" s="30" t="s">
        <v>253</v>
      </c>
      <c r="F164" s="27" t="s">
        <v>4</v>
      </c>
      <c r="G164" s="27">
        <f>VLOOKUP(F164,lookups_reference!$B$4:$C$9,2,FALSE)</f>
        <v>0</v>
      </c>
      <c r="H164" s="14"/>
      <c r="I164" s="2"/>
      <c r="J164" s="2"/>
    </row>
    <row r="165" spans="1:10" ht="62.5" outlineLevel="1">
      <c r="A165" s="2"/>
      <c r="B165" s="27"/>
      <c r="C165" s="37"/>
      <c r="D165" s="35" t="s">
        <v>160</v>
      </c>
      <c r="E165" s="30" t="s">
        <v>254</v>
      </c>
      <c r="F165" s="27" t="s">
        <v>4</v>
      </c>
      <c r="G165" s="27">
        <f>VLOOKUP(F165,lookups_reference!$B$4:$C$9,2,FALSE)</f>
        <v>0</v>
      </c>
      <c r="H165" s="14"/>
      <c r="I165" s="2"/>
      <c r="J165" s="2"/>
    </row>
    <row r="166" spans="1:10" ht="25" outlineLevel="1">
      <c r="A166" s="2"/>
      <c r="B166" s="27"/>
      <c r="C166" s="37"/>
      <c r="D166" s="35" t="s">
        <v>161</v>
      </c>
      <c r="E166" s="30" t="s">
        <v>255</v>
      </c>
      <c r="F166" s="27" t="s">
        <v>4</v>
      </c>
      <c r="G166" s="27">
        <f>VLOOKUP(F166,lookups_reference!$B$4:$C$9,2,FALSE)</f>
        <v>0</v>
      </c>
      <c r="H166" s="14"/>
      <c r="I166" s="2"/>
      <c r="J166" s="2"/>
    </row>
    <row r="167" spans="1:10" ht="37.5" outlineLevel="1">
      <c r="A167" s="2"/>
      <c r="B167" s="27"/>
      <c r="C167" s="37"/>
      <c r="D167" s="35" t="s">
        <v>301</v>
      </c>
      <c r="E167" s="30" t="s">
        <v>302</v>
      </c>
      <c r="F167" s="27" t="s">
        <v>4</v>
      </c>
      <c r="G167" s="27">
        <f>VLOOKUP(F167,lookups_reference!$B$4:$C$9,2,FALSE)</f>
        <v>0</v>
      </c>
      <c r="H167" s="14"/>
      <c r="I167" s="2"/>
      <c r="J167" s="2"/>
    </row>
    <row r="168" spans="1:10" ht="37.5" outlineLevel="1">
      <c r="A168" s="2"/>
      <c r="B168" s="27"/>
      <c r="C168" s="37"/>
      <c r="D168" s="35" t="s">
        <v>162</v>
      </c>
      <c r="E168" s="30" t="s">
        <v>256</v>
      </c>
      <c r="F168" s="27" t="s">
        <v>4</v>
      </c>
      <c r="G168" s="27">
        <f>VLOOKUP(F168,lookups_reference!$B$4:$C$9,2,FALSE)</f>
        <v>0</v>
      </c>
      <c r="H168" s="14"/>
      <c r="I168" s="2"/>
      <c r="J168" s="2"/>
    </row>
    <row r="169" spans="1:10" ht="59" customHeight="1" outlineLevel="1">
      <c r="A169" s="2"/>
      <c r="B169" s="59" t="s">
        <v>351</v>
      </c>
      <c r="C169" s="44" t="s">
        <v>211</v>
      </c>
      <c r="D169" s="96" t="s">
        <v>163</v>
      </c>
      <c r="E169" s="113"/>
      <c r="F169" s="134"/>
      <c r="G169" s="26">
        <f>SUM(G170:G171)</f>
        <v>0</v>
      </c>
      <c r="H169" s="14"/>
      <c r="I169" s="2"/>
      <c r="J169" s="2"/>
    </row>
    <row r="170" spans="1:10" ht="25" outlineLevel="1">
      <c r="A170" s="2"/>
      <c r="B170" s="27"/>
      <c r="C170" s="37"/>
      <c r="D170" s="35" t="s">
        <v>164</v>
      </c>
      <c r="E170" s="30" t="s">
        <v>257</v>
      </c>
      <c r="F170" s="27" t="s">
        <v>4</v>
      </c>
      <c r="G170" s="27">
        <f>VLOOKUP(F170,lookups_reference!$B$4:$C$9,2,FALSE)</f>
        <v>0</v>
      </c>
      <c r="H170" s="14"/>
      <c r="I170" s="2"/>
      <c r="J170" s="2"/>
    </row>
    <row r="171" spans="1:10" ht="25" outlineLevel="1">
      <c r="A171" s="2"/>
      <c r="B171" s="27"/>
      <c r="C171" s="37"/>
      <c r="D171" s="35" t="s">
        <v>165</v>
      </c>
      <c r="E171" s="30" t="s">
        <v>258</v>
      </c>
      <c r="F171" s="27" t="s">
        <v>4</v>
      </c>
      <c r="G171" s="27">
        <f>VLOOKUP(F171,lookups_reference!$B$4:$C$9,2,FALSE)</f>
        <v>0</v>
      </c>
      <c r="H171" s="14"/>
      <c r="I171" s="2"/>
      <c r="J171" s="2"/>
    </row>
    <row r="172" spans="1:10" ht="51" customHeight="1" outlineLevel="1">
      <c r="A172" s="2"/>
      <c r="B172" s="59" t="s">
        <v>404</v>
      </c>
      <c r="C172" s="44" t="s">
        <v>213</v>
      </c>
      <c r="D172" s="96" t="s">
        <v>166</v>
      </c>
      <c r="E172" s="113"/>
      <c r="F172" s="134"/>
      <c r="G172" s="26">
        <f>SUM(G173:G175)</f>
        <v>0</v>
      </c>
      <c r="H172" s="14"/>
      <c r="I172" s="2"/>
      <c r="J172" s="2"/>
    </row>
    <row r="173" spans="1:10" ht="37.5" outlineLevel="1">
      <c r="A173" s="2"/>
      <c r="B173" s="27"/>
      <c r="C173" s="37"/>
      <c r="D173" s="40" t="s">
        <v>167</v>
      </c>
      <c r="E173" s="30" t="s">
        <v>259</v>
      </c>
      <c r="F173" s="27" t="s">
        <v>4</v>
      </c>
      <c r="G173" s="27">
        <f>VLOOKUP(F173,lookups_reference!$B$4:$C$9,2,FALSE)</f>
        <v>0</v>
      </c>
      <c r="H173" s="14"/>
      <c r="I173" s="2"/>
      <c r="J173" s="2"/>
    </row>
    <row r="174" spans="1:10" ht="112.5" outlineLevel="1">
      <c r="A174" s="2"/>
      <c r="B174" s="27"/>
      <c r="C174" s="37"/>
      <c r="D174" s="40" t="s">
        <v>168</v>
      </c>
      <c r="E174" s="30" t="s">
        <v>260</v>
      </c>
      <c r="F174" s="27" t="s">
        <v>4</v>
      </c>
      <c r="G174" s="27">
        <f>VLOOKUP(F174,lookups_reference!$B$4:$C$9,2,FALSE)</f>
        <v>0</v>
      </c>
      <c r="H174" s="14"/>
      <c r="I174" s="2"/>
      <c r="J174" s="2"/>
    </row>
    <row r="175" spans="1:10" ht="50" outlineLevel="1">
      <c r="A175" s="2"/>
      <c r="B175" s="27"/>
      <c r="C175" s="37"/>
      <c r="D175" s="40" t="s">
        <v>169</v>
      </c>
      <c r="E175" s="30" t="s">
        <v>413</v>
      </c>
      <c r="F175" s="27" t="s">
        <v>4</v>
      </c>
      <c r="G175" s="27">
        <f>VLOOKUP(F175,lookups_reference!$B$4:$C$9,2,FALSE)</f>
        <v>0</v>
      </c>
      <c r="H175" s="14"/>
      <c r="I175" s="2"/>
      <c r="J175" s="2"/>
    </row>
    <row r="176" spans="1:10" ht="70.5" customHeight="1" outlineLevel="1">
      <c r="A176" s="2"/>
      <c r="B176" s="59" t="s">
        <v>405</v>
      </c>
      <c r="C176" s="44" t="s">
        <v>212</v>
      </c>
      <c r="D176" s="96" t="s">
        <v>170</v>
      </c>
      <c r="E176" s="113"/>
      <c r="F176" s="134"/>
      <c r="G176" s="26">
        <f>SUM(G177:G178)</f>
        <v>0</v>
      </c>
      <c r="H176" s="14"/>
      <c r="I176" s="2"/>
      <c r="J176" s="2"/>
    </row>
    <row r="177" spans="1:10" ht="62.5" outlineLevel="1">
      <c r="A177" s="2"/>
      <c r="B177" s="27"/>
      <c r="C177" s="37"/>
      <c r="D177" s="40" t="s">
        <v>171</v>
      </c>
      <c r="E177" s="30" t="s">
        <v>261</v>
      </c>
      <c r="F177" s="27" t="s">
        <v>4</v>
      </c>
      <c r="G177" s="27">
        <f>VLOOKUP(F177,lookups_reference!$B$4:$C$9,2,FALSE)</f>
        <v>0</v>
      </c>
      <c r="H177" s="14"/>
      <c r="I177" s="2"/>
      <c r="J177" s="2"/>
    </row>
    <row r="178" spans="1:10" ht="112.5" outlineLevel="1">
      <c r="A178" s="2"/>
      <c r="B178" s="27"/>
      <c r="C178" s="37"/>
      <c r="D178" s="40" t="s">
        <v>172</v>
      </c>
      <c r="E178" s="30" t="s">
        <v>173</v>
      </c>
      <c r="F178" s="27" t="s">
        <v>4</v>
      </c>
      <c r="G178" s="27">
        <f>VLOOKUP(F178,lookups_reference!$B$4:$C$9,2,FALSE)</f>
        <v>0</v>
      </c>
      <c r="H178" s="14"/>
      <c r="I178" s="2"/>
      <c r="J178" s="2"/>
    </row>
    <row r="179" spans="1:10" ht="13">
      <c r="A179" s="2"/>
      <c r="B179" s="25">
        <v>8</v>
      </c>
      <c r="C179" s="25" t="s">
        <v>296</v>
      </c>
      <c r="D179" s="90" t="s">
        <v>294</v>
      </c>
      <c r="E179" s="95"/>
      <c r="F179" s="128"/>
      <c r="G179" s="25">
        <f>SUM(G180:G201)</f>
        <v>0</v>
      </c>
      <c r="H179" s="14"/>
      <c r="I179" s="2"/>
      <c r="J179" s="2"/>
    </row>
    <row r="180" spans="1:10" ht="32.5" customHeight="1" outlineLevel="1">
      <c r="A180" s="2"/>
      <c r="B180" s="59" t="s">
        <v>406</v>
      </c>
      <c r="C180" s="44" t="s">
        <v>295</v>
      </c>
      <c r="D180" s="96" t="s">
        <v>297</v>
      </c>
      <c r="E180" s="89"/>
      <c r="F180" s="125"/>
      <c r="G180" s="26">
        <f>SUM(G181:G183)</f>
        <v>0</v>
      </c>
      <c r="H180" s="14"/>
      <c r="I180" s="2"/>
      <c r="J180" s="2"/>
    </row>
    <row r="181" spans="1:10" ht="50" outlineLevel="1">
      <c r="A181" s="2"/>
      <c r="B181" s="27"/>
      <c r="C181" s="37"/>
      <c r="D181" s="40" t="s">
        <v>174</v>
      </c>
      <c r="E181" s="30" t="s">
        <v>262</v>
      </c>
      <c r="F181" s="27" t="s">
        <v>4</v>
      </c>
      <c r="G181" s="27">
        <f>VLOOKUP(F181,lookups_reference!$B$4:$C$9,2,FALSE)</f>
        <v>0</v>
      </c>
      <c r="H181" s="14"/>
      <c r="I181" s="2"/>
      <c r="J181" s="2"/>
    </row>
    <row r="182" spans="1:10" ht="37.5" outlineLevel="1">
      <c r="A182" s="2"/>
      <c r="B182" s="27"/>
      <c r="C182" s="35"/>
      <c r="D182" s="40" t="s">
        <v>175</v>
      </c>
      <c r="E182" s="30" t="s">
        <v>263</v>
      </c>
      <c r="F182" s="27" t="s">
        <v>4</v>
      </c>
      <c r="G182" s="27">
        <f>VLOOKUP(F182,lookups_reference!$B$4:$C$9,2,FALSE)</f>
        <v>0</v>
      </c>
      <c r="H182" s="14"/>
      <c r="I182" s="2"/>
      <c r="J182" s="2"/>
    </row>
    <row r="183" spans="1:10" ht="50" outlineLevel="1">
      <c r="A183" s="2"/>
      <c r="B183" s="27"/>
      <c r="C183" s="41"/>
      <c r="D183" s="40" t="s">
        <v>265</v>
      </c>
      <c r="E183" s="30" t="s">
        <v>264</v>
      </c>
      <c r="F183" s="27" t="s">
        <v>4</v>
      </c>
      <c r="G183" s="27">
        <f>VLOOKUP(F183,lookups_reference!$B$4:$C$9,2,FALSE)</f>
        <v>0</v>
      </c>
      <c r="H183" s="14"/>
      <c r="I183" s="2"/>
      <c r="J183" s="2"/>
    </row>
    <row r="184" spans="1:10" ht="27" customHeight="1" outlineLevel="1">
      <c r="A184" s="2"/>
      <c r="B184" s="59" t="s">
        <v>407</v>
      </c>
      <c r="C184" s="44" t="s">
        <v>298</v>
      </c>
      <c r="D184" s="96" t="s">
        <v>299</v>
      </c>
      <c r="E184" s="89"/>
      <c r="F184" s="125"/>
      <c r="G184" s="26">
        <f>SUM(G185:G187)</f>
        <v>0</v>
      </c>
      <c r="H184" s="14"/>
      <c r="I184" s="2"/>
      <c r="J184" s="2"/>
    </row>
    <row r="185" spans="1:10" ht="62.5" outlineLevel="1">
      <c r="A185" s="2"/>
      <c r="B185" s="27"/>
      <c r="C185" s="41"/>
      <c r="D185" s="52" t="s">
        <v>300</v>
      </c>
      <c r="E185" s="49" t="s">
        <v>303</v>
      </c>
      <c r="F185" s="27" t="s">
        <v>4</v>
      </c>
      <c r="G185" s="27">
        <f>VLOOKUP(F185,lookups_reference!$B$4:$C$9,2,FALSE)</f>
        <v>0</v>
      </c>
      <c r="H185" s="14"/>
      <c r="I185" s="2"/>
      <c r="J185" s="2"/>
    </row>
    <row r="186" spans="1:10" ht="112.5" outlineLevel="1">
      <c r="A186" s="2"/>
      <c r="B186" s="27"/>
      <c r="C186" s="41"/>
      <c r="D186" s="53" t="s">
        <v>304</v>
      </c>
      <c r="E186" s="48" t="s">
        <v>305</v>
      </c>
      <c r="F186" s="27" t="s">
        <v>4</v>
      </c>
      <c r="G186" s="27">
        <f>VLOOKUP(F186,lookups_reference!$B$4:$C$9,2,FALSE)</f>
        <v>0</v>
      </c>
      <c r="H186" s="14"/>
      <c r="I186" s="2"/>
      <c r="J186" s="2"/>
    </row>
    <row r="187" spans="1:10" ht="200" outlineLevel="1">
      <c r="A187" s="2"/>
      <c r="B187" s="27"/>
      <c r="C187" s="41"/>
      <c r="D187" s="53" t="s">
        <v>306</v>
      </c>
      <c r="E187" s="51" t="s">
        <v>307</v>
      </c>
      <c r="F187" s="27" t="s">
        <v>4</v>
      </c>
      <c r="G187" s="27">
        <f>VLOOKUP(F187,lookups_reference!$B$4:$C$9,2,FALSE)</f>
        <v>0</v>
      </c>
      <c r="H187" s="14"/>
      <c r="I187" s="2"/>
      <c r="J187" s="2"/>
    </row>
    <row r="188" spans="1:10" ht="45.5" customHeight="1">
      <c r="A188" s="2"/>
      <c r="B188" s="25">
        <v>9</v>
      </c>
      <c r="C188" s="25" t="s">
        <v>308</v>
      </c>
      <c r="D188" s="90" t="s">
        <v>309</v>
      </c>
      <c r="E188" s="95"/>
      <c r="F188" s="128"/>
      <c r="G188" s="25">
        <f>SUM(G189:G192)</f>
        <v>0</v>
      </c>
      <c r="H188" s="14"/>
      <c r="I188" s="2"/>
      <c r="J188" s="2"/>
    </row>
    <row r="189" spans="1:10" ht="78.5" customHeight="1">
      <c r="B189" s="54"/>
      <c r="C189" s="54"/>
      <c r="D189" s="55" t="s">
        <v>310</v>
      </c>
      <c r="E189" s="51" t="s">
        <v>314</v>
      </c>
      <c r="F189" s="27" t="s">
        <v>4</v>
      </c>
      <c r="G189" s="27">
        <f>VLOOKUP(F189,lookups_reference!$B$4:$C$9,2,FALSE)</f>
        <v>0</v>
      </c>
    </row>
    <row r="190" spans="1:10" ht="66.5" customHeight="1">
      <c r="B190" s="54"/>
      <c r="C190" s="54"/>
      <c r="D190" s="55" t="s">
        <v>311</v>
      </c>
      <c r="E190" s="56" t="s">
        <v>316</v>
      </c>
      <c r="F190" s="27" t="s">
        <v>4</v>
      </c>
      <c r="G190" s="27">
        <f>VLOOKUP(F190,lookups_reference!$B$4:$C$9,2,FALSE)</f>
        <v>0</v>
      </c>
    </row>
    <row r="191" spans="1:10" ht="38.5" customHeight="1">
      <c r="B191" s="54"/>
      <c r="C191" s="54"/>
      <c r="D191" s="50" t="s">
        <v>312</v>
      </c>
      <c r="E191" s="57" t="s">
        <v>313</v>
      </c>
      <c r="F191" s="27" t="s">
        <v>4</v>
      </c>
      <c r="G191" s="27">
        <f>VLOOKUP(F191,lookups_reference!$B$4:$C$9,2,FALSE)</f>
        <v>0</v>
      </c>
    </row>
    <row r="192" spans="1:10" ht="64.5" customHeight="1">
      <c r="B192" s="54"/>
      <c r="C192" s="54"/>
      <c r="D192" s="50" t="s">
        <v>315</v>
      </c>
      <c r="E192" s="32" t="s">
        <v>317</v>
      </c>
      <c r="F192" s="27" t="s">
        <v>4</v>
      </c>
      <c r="G192" s="27">
        <f>VLOOKUP(F192,lookups_reference!$B$4:$C$9,2,FALSE)</f>
        <v>0</v>
      </c>
    </row>
  </sheetData>
  <mergeCells count="58">
    <mergeCell ref="D180:F180"/>
    <mergeCell ref="D184:F184"/>
    <mergeCell ref="D188:F188"/>
    <mergeCell ref="D159:F159"/>
    <mergeCell ref="D160:F160"/>
    <mergeCell ref="D169:F169"/>
    <mergeCell ref="D172:F172"/>
    <mergeCell ref="D176:F176"/>
    <mergeCell ref="D179:F179"/>
    <mergeCell ref="D156:F156"/>
    <mergeCell ref="D127:F127"/>
    <mergeCell ref="C128:C130"/>
    <mergeCell ref="D128:D130"/>
    <mergeCell ref="D133:F133"/>
    <mergeCell ref="D134:F134"/>
    <mergeCell ref="D136:F136"/>
    <mergeCell ref="D144:F144"/>
    <mergeCell ref="C145:C148"/>
    <mergeCell ref="D145:D148"/>
    <mergeCell ref="D149:F149"/>
    <mergeCell ref="D153:F153"/>
    <mergeCell ref="C121:C125"/>
    <mergeCell ref="D121:D125"/>
    <mergeCell ref="D82:F82"/>
    <mergeCell ref="D87:F87"/>
    <mergeCell ref="D92:F92"/>
    <mergeCell ref="D93:F93"/>
    <mergeCell ref="C94:C97"/>
    <mergeCell ref="D94:D97"/>
    <mergeCell ref="D99:F99"/>
    <mergeCell ref="D105:F105"/>
    <mergeCell ref="D111:F111"/>
    <mergeCell ref="D114:F114"/>
    <mergeCell ref="D119:F119"/>
    <mergeCell ref="D78:F78"/>
    <mergeCell ref="D38:F38"/>
    <mergeCell ref="D42:F42"/>
    <mergeCell ref="D43:D45"/>
    <mergeCell ref="D46:D48"/>
    <mergeCell ref="D49:F49"/>
    <mergeCell ref="D54:F54"/>
    <mergeCell ref="D55:F55"/>
    <mergeCell ref="D60:F60"/>
    <mergeCell ref="D64:F64"/>
    <mergeCell ref="D70:F70"/>
    <mergeCell ref="D75:F75"/>
    <mergeCell ref="D37:F37"/>
    <mergeCell ref="D9:F9"/>
    <mergeCell ref="C10:F10"/>
    <mergeCell ref="D15:F15"/>
    <mergeCell ref="D16:F16"/>
    <mergeCell ref="D21:F21"/>
    <mergeCell ref="D25:F25"/>
    <mergeCell ref="D28:F28"/>
    <mergeCell ref="D30:D33"/>
    <mergeCell ref="E30:G30"/>
    <mergeCell ref="D34:D36"/>
    <mergeCell ref="E34:G34"/>
  </mergeCells>
  <conditionalFormatting sqref="F1:F2 F4:F8 F11:F14 F17:F20 F22:F24 F26:F27 F29 F31:F33 F35:F36 F50:F53 F56:F59 F61:F63 F65:F69 F71:F74 F76:F77 F79:F81 F83:F86 F88:F91 F94:F98 F100:F104 F106:F110 F112:F113 F115:F118 F120:F126 F128:F132 F137:F143 F145:F148 F150:F152 F154:F155 F157:F158 F161:F168 F170:F171 F173:F175 F177:F178 F181:F183 F185:F187">
    <cfRule type="cellIs" dxfId="33" priority="9" operator="equal">
      <formula>"MUST"</formula>
    </cfRule>
  </conditionalFormatting>
  <conditionalFormatting sqref="F1:F2 F4:F8 F11:F14 F17:F20 F22:F24 F26:F27 F29 F31:F33 F35:F36 F50:F53 F56:F59 F61:F63 F65:F69 F71:F74 F76:F77 F79:F81 F83:F86 F88:F91 F94:F98 F100:F104 F106:F110 F112:F113 F115:F118 F120:F126 F128:F132 F137:F143 F145:F148 F150:F152 F154:F155 F157:F158 F161:F168 F170:F171 F173:F175 F177:F178 F181:F183 F185:F187">
    <cfRule type="cellIs" dxfId="32" priority="10" operator="equal">
      <formula>"SHOULD"</formula>
    </cfRule>
  </conditionalFormatting>
  <conditionalFormatting sqref="F39:F41">
    <cfRule type="cellIs" dxfId="31" priority="7" operator="equal">
      <formula>"MUST"</formula>
    </cfRule>
  </conditionalFormatting>
  <conditionalFormatting sqref="F39:F41">
    <cfRule type="cellIs" dxfId="30" priority="8" operator="equal">
      <formula>"SHOULD"</formula>
    </cfRule>
  </conditionalFormatting>
  <conditionalFormatting sqref="F43:F48">
    <cfRule type="cellIs" dxfId="29" priority="5" operator="equal">
      <formula>"MUST"</formula>
    </cfRule>
  </conditionalFormatting>
  <conditionalFormatting sqref="F43:F48">
    <cfRule type="cellIs" dxfId="28" priority="6" operator="equal">
      <formula>"SHOULD"</formula>
    </cfRule>
  </conditionalFormatting>
  <conditionalFormatting sqref="F135">
    <cfRule type="cellIs" dxfId="27" priority="3" operator="equal">
      <formula>"MUST"</formula>
    </cfRule>
  </conditionalFormatting>
  <conditionalFormatting sqref="F135">
    <cfRule type="cellIs" dxfId="26" priority="4" operator="equal">
      <formula>"SHOULD"</formula>
    </cfRule>
  </conditionalFormatting>
  <conditionalFormatting sqref="F189:F192">
    <cfRule type="cellIs" dxfId="25" priority="1" operator="equal">
      <formula>"MUST"</formula>
    </cfRule>
  </conditionalFormatting>
  <conditionalFormatting sqref="F189:F192">
    <cfRule type="cellIs" dxfId="24" priority="2" operator="equal">
      <formula>"SHOULD"</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xr:uid="{10BB5B0F-4BC0-42BC-B464-1FC81BD913F2}">
          <x14:formula1>
            <xm:f>lookups_reference!$B$4:$B$9</xm:f>
          </x14:formula1>
          <xm:sqref>F11:F14 F17:F20 F22:F24 F26:F27 F29 F31:F33 F35:F36 F39:F41 F43:F48 F50:F53 F56:F59 F61:F63 F65:F69 F71:F74 F76:F77 F79:F81 F83:F86 F88:F91 F94:F98 F100:F104 F106:F110 F112:F113 F115:F118 F120:F126 F128:F132 F135 F137:F143 F145:F148 F150:F152 F154:F155 F157:F158 F161:F168 F170:F171 F173:F175 F177:F178 F181:F183 F185:F187 F189:F192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184B-BD97-460A-9AC1-45BAECCB7E4C}">
  <sheetPr>
    <tabColor rgb="FFFFFF00"/>
    <outlinePr summaryBelow="0" summaryRight="0"/>
  </sheetPr>
  <dimension ref="A1:J192"/>
  <sheetViews>
    <sheetView topLeftCell="C1" workbookViewId="0">
      <pane ySplit="2" topLeftCell="A3" activePane="bottomLeft" state="frozen"/>
      <selection pane="bottomLeft" activeCell="F189" sqref="F189:G192"/>
    </sheetView>
  </sheetViews>
  <sheetFormatPr baseColWidth="10" defaultColWidth="12.6328125" defaultRowHeight="15.75" customHeight="1" outlineLevelRow="1"/>
  <cols>
    <col min="1" max="1" width="1.6328125" customWidth="1"/>
    <col min="2" max="2" width="4.08984375" customWidth="1"/>
    <col min="3" max="3" width="36.81640625" customWidth="1"/>
    <col min="4" max="4" width="32.54296875" customWidth="1"/>
    <col min="5" max="5" width="79.90625" customWidth="1"/>
    <col min="6" max="6" width="14.81640625" customWidth="1"/>
    <col min="7" max="7" width="12.453125" customWidth="1"/>
    <col min="8" max="9" width="1.6328125" customWidth="1"/>
  </cols>
  <sheetData>
    <row r="1" spans="1:10" ht="15.75" customHeight="1">
      <c r="A1" s="2"/>
      <c r="B1" s="2"/>
      <c r="C1" s="3"/>
      <c r="D1" s="3"/>
      <c r="E1" s="3"/>
      <c r="F1" s="4"/>
      <c r="G1" s="4"/>
      <c r="H1" s="2"/>
      <c r="I1" s="2"/>
      <c r="J1" s="2"/>
    </row>
    <row r="2" spans="1:10" ht="15.75" customHeight="1">
      <c r="A2" s="5"/>
      <c r="B2" s="15" t="s">
        <v>0</v>
      </c>
      <c r="C2" s="16" t="s">
        <v>1</v>
      </c>
      <c r="D2" s="16" t="s">
        <v>2</v>
      </c>
      <c r="E2" s="16" t="s">
        <v>3</v>
      </c>
      <c r="F2" s="15" t="s">
        <v>19</v>
      </c>
      <c r="G2" s="15" t="s">
        <v>20</v>
      </c>
      <c r="H2" s="6" t="s">
        <v>4</v>
      </c>
      <c r="I2" s="6" t="s">
        <v>4</v>
      </c>
      <c r="J2" s="3"/>
    </row>
    <row r="3" spans="1:10" ht="14">
      <c r="A3" s="2"/>
      <c r="B3" s="17">
        <v>0</v>
      </c>
      <c r="C3" s="38" t="s">
        <v>176</v>
      </c>
      <c r="D3" s="18" t="s">
        <v>4</v>
      </c>
      <c r="E3" s="18" t="s">
        <v>4</v>
      </c>
      <c r="F3" s="19" t="s">
        <v>21</v>
      </c>
      <c r="G3" s="20"/>
      <c r="H3" s="2"/>
      <c r="I3" s="2"/>
      <c r="J3" s="2"/>
    </row>
    <row r="4" spans="1:10" ht="15.75" customHeight="1" outlineLevel="1">
      <c r="A4" s="2"/>
      <c r="B4" s="21"/>
      <c r="C4" s="21"/>
      <c r="D4" s="22" t="s">
        <v>5</v>
      </c>
      <c r="E4" s="23" t="s">
        <v>6</v>
      </c>
      <c r="F4" s="24" t="s">
        <v>4</v>
      </c>
      <c r="G4" s="24" t="s">
        <v>4</v>
      </c>
      <c r="H4" s="2"/>
      <c r="I4" s="2"/>
      <c r="J4" s="2"/>
    </row>
    <row r="5" spans="1:10" ht="15.75" customHeight="1" outlineLevel="1">
      <c r="A5" s="2"/>
      <c r="B5" s="21"/>
      <c r="C5" s="21"/>
      <c r="D5" s="22" t="s">
        <v>7</v>
      </c>
      <c r="E5" s="23" t="s">
        <v>8</v>
      </c>
      <c r="F5" s="24" t="s">
        <v>4</v>
      </c>
      <c r="G5" s="24" t="s">
        <v>4</v>
      </c>
      <c r="H5" s="2"/>
      <c r="I5" s="2"/>
      <c r="J5" s="2"/>
    </row>
    <row r="6" spans="1:10" ht="15.75" customHeight="1" outlineLevel="1">
      <c r="A6" s="2"/>
      <c r="B6" s="21"/>
      <c r="C6" s="21"/>
      <c r="D6" s="22" t="s">
        <v>9</v>
      </c>
      <c r="E6" s="23" t="s">
        <v>10</v>
      </c>
      <c r="F6" s="24" t="s">
        <v>4</v>
      </c>
      <c r="G6" s="24" t="s">
        <v>4</v>
      </c>
      <c r="H6" s="2"/>
      <c r="I6" s="2"/>
      <c r="J6" s="2"/>
    </row>
    <row r="7" spans="1:10" ht="15.75" customHeight="1" outlineLevel="1">
      <c r="A7" s="2"/>
      <c r="B7" s="21"/>
      <c r="C7" s="21"/>
      <c r="D7" s="22" t="s">
        <v>11</v>
      </c>
      <c r="E7" s="23" t="s">
        <v>12</v>
      </c>
      <c r="F7" s="24" t="s">
        <v>4</v>
      </c>
      <c r="G7" s="24" t="s">
        <v>4</v>
      </c>
      <c r="H7" s="2"/>
      <c r="I7" s="2"/>
      <c r="J7" s="2"/>
    </row>
    <row r="8" spans="1:10" ht="30" customHeight="1" outlineLevel="1">
      <c r="A8" s="2"/>
      <c r="B8" s="21"/>
      <c r="C8" s="21"/>
      <c r="D8" s="22" t="s">
        <v>13</v>
      </c>
      <c r="E8" s="75" t="s">
        <v>14</v>
      </c>
      <c r="F8" s="24" t="s">
        <v>4</v>
      </c>
      <c r="G8" s="24" t="s">
        <v>4</v>
      </c>
      <c r="H8" s="2"/>
      <c r="I8" s="2"/>
      <c r="J8" s="2"/>
    </row>
    <row r="9" spans="1:10" ht="46.5" customHeight="1" outlineLevel="1">
      <c r="A9" s="2"/>
      <c r="B9" s="25">
        <v>1</v>
      </c>
      <c r="C9" s="25" t="s">
        <v>132</v>
      </c>
      <c r="D9" s="90" t="s">
        <v>270</v>
      </c>
      <c r="E9" s="91"/>
      <c r="F9" s="126"/>
      <c r="G9" s="25">
        <f>G10</f>
        <v>0</v>
      </c>
      <c r="H9" s="14"/>
      <c r="I9" s="2"/>
      <c r="J9" s="2"/>
    </row>
    <row r="10" spans="1:10" ht="15.75" customHeight="1" outlineLevel="1">
      <c r="A10" s="2"/>
      <c r="B10" s="59" t="s">
        <v>322</v>
      </c>
      <c r="C10" s="92" t="s">
        <v>35</v>
      </c>
      <c r="D10" s="93"/>
      <c r="E10" s="93"/>
      <c r="F10" s="127"/>
      <c r="G10" s="44">
        <f>SUM(G11:G14)</f>
        <v>0</v>
      </c>
      <c r="H10" s="14"/>
      <c r="I10" s="2"/>
      <c r="J10" s="2"/>
    </row>
    <row r="11" spans="1:10" ht="89" customHeight="1" outlineLevel="1">
      <c r="A11" s="2"/>
      <c r="B11" s="27"/>
      <c r="C11" s="28"/>
      <c r="D11" s="29" t="s">
        <v>36</v>
      </c>
      <c r="E11" s="30" t="s">
        <v>222</v>
      </c>
      <c r="F11" s="27" t="s">
        <v>4</v>
      </c>
      <c r="G11" s="27">
        <f>VLOOKUP(F11,lookups_reference!$B$4:$C$9,2,FALSE)</f>
        <v>0</v>
      </c>
      <c r="H11" s="14"/>
      <c r="I11" s="2"/>
      <c r="J11" s="2"/>
    </row>
    <row r="12" spans="1:10" ht="113" customHeight="1" outlineLevel="1">
      <c r="A12" s="2"/>
      <c r="B12" s="27"/>
      <c r="C12" s="28"/>
      <c r="D12" s="29" t="s">
        <v>37</v>
      </c>
      <c r="E12" s="30" t="s">
        <v>223</v>
      </c>
      <c r="F12" s="27" t="s">
        <v>4</v>
      </c>
      <c r="G12" s="27">
        <f>VLOOKUP(F12,lookups_reference!$B$4:$C$9,2,FALSE)</f>
        <v>0</v>
      </c>
      <c r="H12" s="14"/>
      <c r="I12" s="2"/>
      <c r="J12" s="2"/>
    </row>
    <row r="13" spans="1:10" ht="132" customHeight="1" outlineLevel="1">
      <c r="A13" s="2"/>
      <c r="B13" s="27"/>
      <c r="C13" s="28"/>
      <c r="D13" s="31" t="s">
        <v>38</v>
      </c>
      <c r="E13" s="30" t="s">
        <v>39</v>
      </c>
      <c r="F13" s="27" t="s">
        <v>4</v>
      </c>
      <c r="G13" s="27">
        <f>VLOOKUP(F13,lookups_reference!$B$4:$C$9,2,FALSE)</f>
        <v>0</v>
      </c>
      <c r="H13" s="14"/>
      <c r="I13" s="2"/>
      <c r="J13" s="2"/>
    </row>
    <row r="14" spans="1:10" ht="126.5" customHeight="1" outlineLevel="1">
      <c r="A14" s="2"/>
      <c r="B14" s="27"/>
      <c r="C14" s="28"/>
      <c r="D14" s="31" t="s">
        <v>40</v>
      </c>
      <c r="E14" s="32" t="s">
        <v>41</v>
      </c>
      <c r="F14" s="27" t="s">
        <v>4</v>
      </c>
      <c r="G14" s="27">
        <f>VLOOKUP(F14,lookups_reference!$B$4:$C$9,2,FALSE)</f>
        <v>0</v>
      </c>
      <c r="H14" s="14"/>
      <c r="I14" s="2"/>
      <c r="J14" s="2"/>
    </row>
    <row r="15" spans="1:10" ht="13" outlineLevel="1">
      <c r="A15" s="2"/>
      <c r="B15" s="25">
        <v>2</v>
      </c>
      <c r="C15" s="25" t="s">
        <v>268</v>
      </c>
      <c r="D15" s="90" t="s">
        <v>269</v>
      </c>
      <c r="E15" s="91"/>
      <c r="F15" s="126"/>
      <c r="G15" s="25">
        <f>G16+G21+G25+G28</f>
        <v>0</v>
      </c>
      <c r="H15" s="14"/>
      <c r="I15" s="2"/>
      <c r="J15" s="2"/>
    </row>
    <row r="16" spans="1:10" ht="15.75" customHeight="1" outlineLevel="1">
      <c r="A16" s="2"/>
      <c r="B16" s="59" t="s">
        <v>323</v>
      </c>
      <c r="C16" s="58" t="s">
        <v>48</v>
      </c>
      <c r="D16" s="93"/>
      <c r="E16" s="93"/>
      <c r="F16" s="127"/>
      <c r="G16" s="44">
        <f>SUM(G18:G20)</f>
        <v>0</v>
      </c>
      <c r="H16" s="14"/>
      <c r="I16" s="2"/>
      <c r="J16" s="2"/>
    </row>
    <row r="17" spans="1:10" ht="41" customHeight="1" outlineLevel="1">
      <c r="A17" s="2"/>
      <c r="B17" s="27"/>
      <c r="C17" s="47"/>
      <c r="D17" s="29" t="s">
        <v>282</v>
      </c>
      <c r="E17" s="48" t="s">
        <v>283</v>
      </c>
      <c r="F17" s="27" t="s">
        <v>4</v>
      </c>
      <c r="G17" s="27">
        <f>VLOOKUP(F17,lookups_reference!$B$4:$C$9,2,FALSE)</f>
        <v>0</v>
      </c>
      <c r="H17" s="14"/>
      <c r="I17" s="2"/>
      <c r="J17" s="2"/>
    </row>
    <row r="18" spans="1:10" ht="79.5" customHeight="1" outlineLevel="1">
      <c r="A18" s="2"/>
      <c r="B18" s="27"/>
      <c r="C18" s="28"/>
      <c r="D18" s="29" t="s">
        <v>42</v>
      </c>
      <c r="E18" s="33" t="s">
        <v>43</v>
      </c>
      <c r="F18" s="27" t="s">
        <v>4</v>
      </c>
      <c r="G18" s="27">
        <f>VLOOKUP(F18,lookups_reference!$B$4:$C$9,2,FALSE)</f>
        <v>0</v>
      </c>
      <c r="H18" s="14"/>
      <c r="I18" s="2"/>
      <c r="J18" s="2"/>
    </row>
    <row r="19" spans="1:10" ht="79" customHeight="1" outlineLevel="1">
      <c r="A19" s="2"/>
      <c r="B19" s="27"/>
      <c r="C19" s="28"/>
      <c r="D19" s="29" t="s">
        <v>44</v>
      </c>
      <c r="E19" s="30" t="s">
        <v>45</v>
      </c>
      <c r="F19" s="27" t="s">
        <v>4</v>
      </c>
      <c r="G19" s="27">
        <f>VLOOKUP(F19,lookups_reference!$B$4:$C$9,2,FALSE)</f>
        <v>0</v>
      </c>
      <c r="H19" s="14"/>
      <c r="I19" s="2"/>
      <c r="J19" s="2"/>
    </row>
    <row r="20" spans="1:10" ht="61" customHeight="1" outlineLevel="1">
      <c r="A20" s="2"/>
      <c r="B20" s="27"/>
      <c r="C20" s="28"/>
      <c r="D20" s="29" t="s">
        <v>46</v>
      </c>
      <c r="E20" s="33" t="s">
        <v>47</v>
      </c>
      <c r="F20" s="27" t="s">
        <v>4</v>
      </c>
      <c r="G20" s="27">
        <f>VLOOKUP(F20,lookups_reference!$B$4:$C$9,2,FALSE)</f>
        <v>0</v>
      </c>
      <c r="H20" s="14"/>
      <c r="I20" s="2"/>
      <c r="J20" s="2"/>
    </row>
    <row r="21" spans="1:10" ht="63.5" customHeight="1" outlineLevel="1">
      <c r="A21" s="2"/>
      <c r="B21" s="59" t="s">
        <v>324</v>
      </c>
      <c r="C21" s="44" t="s">
        <v>49</v>
      </c>
      <c r="D21" s="94" t="s">
        <v>66</v>
      </c>
      <c r="E21" s="95"/>
      <c r="F21" s="128"/>
      <c r="G21" s="44">
        <f>SUM(G22:G24)</f>
        <v>0</v>
      </c>
      <c r="H21" s="14"/>
      <c r="I21" s="2"/>
      <c r="J21" s="2"/>
    </row>
    <row r="22" spans="1:10" ht="54.5" customHeight="1" outlineLevel="1">
      <c r="A22" s="2"/>
      <c r="B22" s="27"/>
      <c r="C22" s="28"/>
      <c r="D22" s="28" t="s">
        <v>50</v>
      </c>
      <c r="E22" s="30" t="s">
        <v>51</v>
      </c>
      <c r="F22" s="27" t="s">
        <v>4</v>
      </c>
      <c r="G22" s="27">
        <f>VLOOKUP(F22,lookups_reference!$B$4:$C$9,2,FALSE)</f>
        <v>0</v>
      </c>
      <c r="H22" s="14"/>
      <c r="I22" s="2"/>
      <c r="J22" s="2"/>
    </row>
    <row r="23" spans="1:10" ht="106" customHeight="1" outlineLevel="1">
      <c r="A23" s="2"/>
      <c r="B23" s="27"/>
      <c r="C23" s="28"/>
      <c r="D23" s="28" t="s">
        <v>52</v>
      </c>
      <c r="E23" s="30" t="s">
        <v>53</v>
      </c>
      <c r="F23" s="27" t="s">
        <v>4</v>
      </c>
      <c r="G23" s="27">
        <f>VLOOKUP(F23,lookups_reference!$B$4:$C$9,2,FALSE)</f>
        <v>0</v>
      </c>
      <c r="H23" s="14"/>
      <c r="I23" s="2"/>
      <c r="J23" s="2"/>
    </row>
    <row r="24" spans="1:10" ht="64.5" customHeight="1" outlineLevel="1">
      <c r="A24" s="2"/>
      <c r="B24" s="27"/>
      <c r="C24" s="28"/>
      <c r="D24" s="29" t="s">
        <v>54</v>
      </c>
      <c r="E24" s="32" t="s">
        <v>55</v>
      </c>
      <c r="F24" s="27" t="s">
        <v>4</v>
      </c>
      <c r="G24" s="27">
        <f>VLOOKUP(F24,lookups_reference!$B$4:$C$9,2,FALSE)</f>
        <v>0</v>
      </c>
      <c r="H24" s="14"/>
      <c r="I24" s="2"/>
      <c r="J24" s="2"/>
    </row>
    <row r="25" spans="1:10" ht="44" customHeight="1" outlineLevel="1">
      <c r="A25" s="2"/>
      <c r="B25" s="59" t="s">
        <v>325</v>
      </c>
      <c r="C25" s="44" t="s">
        <v>59</v>
      </c>
      <c r="D25" s="96" t="s">
        <v>69</v>
      </c>
      <c r="E25" s="89"/>
      <c r="F25" s="125"/>
      <c r="G25" s="44">
        <f>SUM(G26:G27)</f>
        <v>0</v>
      </c>
      <c r="H25" s="14"/>
      <c r="I25" s="2"/>
      <c r="J25" s="2"/>
    </row>
    <row r="26" spans="1:10" ht="82.5" customHeight="1" outlineLevel="1">
      <c r="A26" s="2"/>
      <c r="B26" s="27"/>
      <c r="C26" s="28"/>
      <c r="D26" s="29" t="s">
        <v>60</v>
      </c>
      <c r="E26" s="30" t="s">
        <v>70</v>
      </c>
      <c r="F26" s="27" t="s">
        <v>4</v>
      </c>
      <c r="G26" s="27">
        <f>VLOOKUP(F26,lookups_reference!$B$4:$C$9,2,FALSE)</f>
        <v>0</v>
      </c>
      <c r="H26" s="14"/>
      <c r="I26" s="2"/>
      <c r="J26" s="2"/>
    </row>
    <row r="27" spans="1:10" ht="102" customHeight="1" outlineLevel="1">
      <c r="A27" s="2"/>
      <c r="B27" s="27"/>
      <c r="C27" s="28"/>
      <c r="D27" s="29" t="s">
        <v>61</v>
      </c>
      <c r="E27" s="30" t="s">
        <v>71</v>
      </c>
      <c r="F27" s="27" t="s">
        <v>4</v>
      </c>
      <c r="G27" s="27">
        <f>VLOOKUP(F27,lookups_reference!$B$4:$C$9,2,FALSE)</f>
        <v>0</v>
      </c>
      <c r="H27" s="14"/>
      <c r="I27" s="2"/>
      <c r="J27" s="2"/>
    </row>
    <row r="28" spans="1:10" ht="42.5" customHeight="1" outlineLevel="1">
      <c r="A28" s="2"/>
      <c r="B28" s="59" t="s">
        <v>326</v>
      </c>
      <c r="C28" s="44" t="s">
        <v>62</v>
      </c>
      <c r="D28" s="96" t="s">
        <v>72</v>
      </c>
      <c r="E28" s="89"/>
      <c r="F28" s="125"/>
      <c r="G28" s="44">
        <f>G29+SUM(G31:G33)+SUM(G35:G36)</f>
        <v>0</v>
      </c>
      <c r="H28" s="14"/>
      <c r="I28" s="2"/>
      <c r="J28" s="2"/>
    </row>
    <row r="29" spans="1:10" ht="64.5" customHeight="1" outlineLevel="1">
      <c r="A29" s="2"/>
      <c r="B29" s="27"/>
      <c r="C29" s="28"/>
      <c r="D29" s="28" t="s">
        <v>63</v>
      </c>
      <c r="E29" s="33" t="s">
        <v>73</v>
      </c>
      <c r="F29" s="27" t="s">
        <v>4</v>
      </c>
      <c r="G29" s="27">
        <f>VLOOKUP(F29,lookups_reference!$B$4:$C$9,2,FALSE)</f>
        <v>0</v>
      </c>
      <c r="H29" s="14"/>
      <c r="I29" s="2"/>
      <c r="J29" s="2"/>
    </row>
    <row r="30" spans="1:10" ht="83" customHeight="1" outlineLevel="1">
      <c r="A30" s="2"/>
      <c r="B30" s="27"/>
      <c r="C30" s="28"/>
      <c r="D30" s="97" t="s">
        <v>64</v>
      </c>
      <c r="E30" s="100" t="s">
        <v>179</v>
      </c>
      <c r="F30" s="129"/>
      <c r="G30" s="101"/>
      <c r="H30" s="14"/>
      <c r="I30" s="2"/>
      <c r="J30" s="2"/>
    </row>
    <row r="31" spans="1:10" ht="42.5" customHeight="1" outlineLevel="1">
      <c r="A31" s="2"/>
      <c r="B31" s="27"/>
      <c r="C31" s="34"/>
      <c r="D31" s="98"/>
      <c r="E31" s="30" t="s">
        <v>74</v>
      </c>
      <c r="F31" s="27" t="s">
        <v>4</v>
      </c>
      <c r="G31" s="27">
        <f>VLOOKUP(F31,lookups_reference!$B$4:$C$9,2,FALSE)</f>
        <v>0</v>
      </c>
      <c r="H31" s="14"/>
      <c r="I31" s="2"/>
      <c r="J31" s="2"/>
    </row>
    <row r="32" spans="1:10" ht="35" customHeight="1" outlineLevel="1">
      <c r="A32" s="2"/>
      <c r="B32" s="27"/>
      <c r="C32" s="28"/>
      <c r="D32" s="98"/>
      <c r="E32" s="30" t="s">
        <v>75</v>
      </c>
      <c r="F32" s="27" t="s">
        <v>4</v>
      </c>
      <c r="G32" s="27">
        <f>VLOOKUP(F32,lookups_reference!$B$4:$C$9,2,FALSE)</f>
        <v>0</v>
      </c>
      <c r="H32" s="14"/>
      <c r="I32" s="2"/>
      <c r="J32" s="2"/>
    </row>
    <row r="33" spans="1:10" ht="35" customHeight="1" outlineLevel="1">
      <c r="A33" s="2"/>
      <c r="B33" s="27"/>
      <c r="C33" s="28"/>
      <c r="D33" s="99"/>
      <c r="E33" s="30" t="s">
        <v>76</v>
      </c>
      <c r="F33" s="27" t="s">
        <v>4</v>
      </c>
      <c r="G33" s="27">
        <f>VLOOKUP(F33,lookups_reference!$B$4:$C$9,2,FALSE)</f>
        <v>0</v>
      </c>
      <c r="H33" s="14"/>
      <c r="I33" s="2"/>
      <c r="J33" s="2"/>
    </row>
    <row r="34" spans="1:10" ht="15.75" customHeight="1" outlineLevel="1">
      <c r="A34" s="2"/>
      <c r="B34" s="27"/>
      <c r="C34" s="28"/>
      <c r="D34" s="97" t="s">
        <v>65</v>
      </c>
      <c r="E34" s="102" t="s">
        <v>77</v>
      </c>
      <c r="F34" s="130"/>
      <c r="G34" s="103"/>
      <c r="H34" s="14"/>
      <c r="I34" s="2"/>
      <c r="J34" s="2"/>
    </row>
    <row r="35" spans="1:10" ht="48.5" customHeight="1" outlineLevel="1">
      <c r="A35" s="2"/>
      <c r="B35" s="27"/>
      <c r="C35" s="28"/>
      <c r="D35" s="98"/>
      <c r="E35" s="30" t="s">
        <v>78</v>
      </c>
      <c r="F35" s="27" t="s">
        <v>4</v>
      </c>
      <c r="G35" s="27">
        <f>VLOOKUP(F35,lookups_reference!$B$4:$C$9,2,FALSE)</f>
        <v>0</v>
      </c>
      <c r="H35" s="14"/>
      <c r="I35" s="2"/>
      <c r="J35" s="2"/>
    </row>
    <row r="36" spans="1:10" ht="88.5" customHeight="1" outlineLevel="1">
      <c r="A36" s="2"/>
      <c r="B36" s="27"/>
      <c r="C36" s="28"/>
      <c r="D36" s="99"/>
      <c r="E36" s="30" t="s">
        <v>183</v>
      </c>
      <c r="F36" s="27" t="s">
        <v>4</v>
      </c>
      <c r="G36" s="27">
        <f>VLOOKUP(F36,lookups_reference!$B$4:$C$9,2,FALSE)</f>
        <v>0</v>
      </c>
      <c r="H36" s="14"/>
      <c r="I36" s="2"/>
      <c r="J36" s="2"/>
    </row>
    <row r="37" spans="1:10" ht="34" customHeight="1">
      <c r="A37" s="2"/>
      <c r="B37" s="25">
        <v>3</v>
      </c>
      <c r="C37" s="45" t="s">
        <v>370</v>
      </c>
      <c r="D37" s="88"/>
      <c r="E37" s="89"/>
      <c r="F37" s="125"/>
      <c r="G37" s="25">
        <f>G38+G42+G49</f>
        <v>0</v>
      </c>
      <c r="H37" s="14"/>
      <c r="I37" s="2"/>
      <c r="J37" s="2"/>
    </row>
    <row r="38" spans="1:10" ht="35" customHeight="1" outlineLevel="1">
      <c r="A38" s="2"/>
      <c r="B38" s="63" t="s">
        <v>327</v>
      </c>
      <c r="C38" s="64" t="s">
        <v>371</v>
      </c>
      <c r="D38" s="104" t="s">
        <v>372</v>
      </c>
      <c r="E38" s="105"/>
      <c r="F38" s="131"/>
      <c r="G38" s="65">
        <f>SUM(G39:G41)</f>
        <v>0</v>
      </c>
      <c r="H38" s="67"/>
      <c r="I38" s="67"/>
      <c r="J38" s="2"/>
    </row>
    <row r="39" spans="1:10" ht="35" customHeight="1" outlineLevel="1">
      <c r="A39" s="2"/>
      <c r="B39" s="66"/>
      <c r="C39" s="66"/>
      <c r="D39" s="66" t="s">
        <v>376</v>
      </c>
      <c r="E39" s="60" t="s">
        <v>373</v>
      </c>
      <c r="F39" s="27" t="s">
        <v>4</v>
      </c>
      <c r="G39" s="27">
        <f>VLOOKUP(F39,lookups_reference!$B$4:$C$9,2,FALSE)</f>
        <v>0</v>
      </c>
      <c r="H39" s="62"/>
      <c r="I39" s="62"/>
      <c r="J39" s="2"/>
    </row>
    <row r="40" spans="1:10" ht="49.5" customHeight="1" outlineLevel="1">
      <c r="A40" s="2"/>
      <c r="B40" s="66"/>
      <c r="C40" s="66"/>
      <c r="D40" s="66" t="s">
        <v>377</v>
      </c>
      <c r="E40" s="60" t="s">
        <v>374</v>
      </c>
      <c r="F40" s="27" t="s">
        <v>4</v>
      </c>
      <c r="G40" s="27">
        <f>VLOOKUP(F40,lookups_reference!$B$4:$C$9,2,FALSE)</f>
        <v>0</v>
      </c>
      <c r="H40" s="62"/>
      <c r="I40" s="62"/>
      <c r="J40" s="2"/>
    </row>
    <row r="41" spans="1:10" ht="35" customHeight="1" outlineLevel="1">
      <c r="A41" s="2"/>
      <c r="B41" s="66"/>
      <c r="C41" s="66"/>
      <c r="D41" s="66" t="s">
        <v>378</v>
      </c>
      <c r="E41" s="60" t="s">
        <v>375</v>
      </c>
      <c r="F41" s="27" t="s">
        <v>4</v>
      </c>
      <c r="G41" s="27">
        <f>VLOOKUP(F41,lookups_reference!$B$4:$C$9,2,FALSE)</f>
        <v>0</v>
      </c>
      <c r="H41" s="62"/>
      <c r="I41" s="62"/>
      <c r="J41" s="2"/>
    </row>
    <row r="42" spans="1:10" ht="35" customHeight="1" outlineLevel="1">
      <c r="A42" s="2"/>
      <c r="B42" s="63" t="s">
        <v>328</v>
      </c>
      <c r="C42" s="64" t="s">
        <v>379</v>
      </c>
      <c r="D42" s="106" t="s">
        <v>380</v>
      </c>
      <c r="E42" s="107"/>
      <c r="F42" s="132"/>
      <c r="G42" s="65">
        <f>SUM(G43:G53)</f>
        <v>0</v>
      </c>
      <c r="H42" s="60"/>
      <c r="I42" s="60"/>
      <c r="J42" s="2"/>
    </row>
    <row r="43" spans="1:10" ht="35" customHeight="1" outlineLevel="1">
      <c r="A43" s="2"/>
      <c r="B43" s="66"/>
      <c r="C43" s="66"/>
      <c r="D43" s="108" t="s">
        <v>383</v>
      </c>
      <c r="E43" s="60" t="s">
        <v>382</v>
      </c>
      <c r="F43" s="27" t="s">
        <v>4</v>
      </c>
      <c r="G43" s="27">
        <f>VLOOKUP(F43,lookups_reference!$B$4:$C$9,2,FALSE)</f>
        <v>0</v>
      </c>
      <c r="H43" s="60"/>
      <c r="I43" s="62"/>
      <c r="J43" s="2"/>
    </row>
    <row r="44" spans="1:10" ht="35" customHeight="1" outlineLevel="1">
      <c r="A44" s="2"/>
      <c r="B44" s="66"/>
      <c r="C44" s="66"/>
      <c r="D44" s="109"/>
      <c r="E44" s="60" t="s">
        <v>381</v>
      </c>
      <c r="F44" s="27" t="s">
        <v>4</v>
      </c>
      <c r="G44" s="27">
        <f>VLOOKUP(F44,lookups_reference!$B$4:$C$9,2,FALSE)</f>
        <v>0</v>
      </c>
      <c r="H44" s="62"/>
      <c r="I44" s="62"/>
      <c r="J44" s="2"/>
    </row>
    <row r="45" spans="1:10" ht="35" customHeight="1" outlineLevel="1">
      <c r="A45" s="2"/>
      <c r="B45" s="66"/>
      <c r="C45" s="66"/>
      <c r="D45" s="110"/>
      <c r="E45" s="69" t="s">
        <v>384</v>
      </c>
      <c r="F45" s="27" t="s">
        <v>4</v>
      </c>
      <c r="G45" s="27">
        <f>VLOOKUP(F45,lookups_reference!$B$4:$C$9,2,FALSE)</f>
        <v>0</v>
      </c>
      <c r="H45" s="62"/>
      <c r="I45" s="62"/>
      <c r="J45" s="2"/>
    </row>
    <row r="46" spans="1:10" ht="35" customHeight="1" outlineLevel="1">
      <c r="A46" s="2"/>
      <c r="B46" s="66"/>
      <c r="C46" s="66"/>
      <c r="D46" s="108" t="s">
        <v>388</v>
      </c>
      <c r="E46" s="69" t="s">
        <v>385</v>
      </c>
      <c r="F46" s="27" t="s">
        <v>4</v>
      </c>
      <c r="G46" s="27">
        <f>VLOOKUP(F46,lookups_reference!$B$4:$C$9,2,FALSE)</f>
        <v>0</v>
      </c>
      <c r="H46" s="69"/>
      <c r="I46" s="62"/>
      <c r="J46" s="2"/>
    </row>
    <row r="47" spans="1:10" ht="37.5" customHeight="1" outlineLevel="1">
      <c r="A47" s="2"/>
      <c r="B47" s="66"/>
      <c r="C47" s="66"/>
      <c r="D47" s="109"/>
      <c r="E47" s="70" t="s">
        <v>386</v>
      </c>
      <c r="F47" s="27" t="s">
        <v>4</v>
      </c>
      <c r="G47" s="27">
        <f>VLOOKUP(F47,lookups_reference!$B$4:$C$9,2,FALSE)</f>
        <v>0</v>
      </c>
      <c r="H47" s="62"/>
      <c r="I47" s="62"/>
      <c r="J47" s="2"/>
    </row>
    <row r="48" spans="1:10" ht="35" customHeight="1" outlineLevel="1">
      <c r="A48" s="2"/>
      <c r="B48" s="66"/>
      <c r="C48" s="66"/>
      <c r="D48" s="110"/>
      <c r="E48" s="70" t="s">
        <v>387</v>
      </c>
      <c r="F48" s="27" t="s">
        <v>4</v>
      </c>
      <c r="G48" s="27">
        <f>VLOOKUP(F48,lookups_reference!$B$4:$C$9,2,FALSE)</f>
        <v>0</v>
      </c>
      <c r="H48" s="62"/>
      <c r="I48" s="62"/>
      <c r="J48" s="2"/>
    </row>
    <row r="49" spans="1:10" ht="35" customHeight="1" outlineLevel="1">
      <c r="A49" s="2"/>
      <c r="B49" s="63" t="s">
        <v>389</v>
      </c>
      <c r="C49" s="64" t="s">
        <v>390</v>
      </c>
      <c r="D49" s="106" t="s">
        <v>391</v>
      </c>
      <c r="E49" s="107"/>
      <c r="F49" s="132"/>
      <c r="G49" s="65">
        <f>SUM(G50:G53)</f>
        <v>0</v>
      </c>
      <c r="H49" s="60"/>
      <c r="I49" s="60"/>
      <c r="J49" s="2"/>
    </row>
    <row r="50" spans="1:10" ht="35" customHeight="1" outlineLevel="1">
      <c r="A50" s="2"/>
      <c r="B50" s="66"/>
      <c r="C50" s="66"/>
      <c r="D50" s="66" t="s">
        <v>396</v>
      </c>
      <c r="E50" s="60" t="s">
        <v>392</v>
      </c>
      <c r="F50" s="27" t="s">
        <v>4</v>
      </c>
      <c r="G50" s="27">
        <f>VLOOKUP(F50,lookups_reference!$B$4:$C$9,2,FALSE)</f>
        <v>0</v>
      </c>
      <c r="H50" s="68"/>
      <c r="I50" s="68"/>
      <c r="J50" s="2"/>
    </row>
    <row r="51" spans="1:10" ht="35" customHeight="1" outlineLevel="1">
      <c r="A51" s="2"/>
      <c r="B51" s="66"/>
      <c r="C51" s="66"/>
      <c r="D51" s="66" t="s">
        <v>397</v>
      </c>
      <c r="E51" s="71" t="s">
        <v>393</v>
      </c>
      <c r="F51" s="27" t="s">
        <v>4</v>
      </c>
      <c r="G51" s="27">
        <f>VLOOKUP(F51,lookups_reference!$B$4:$C$9,2,FALSE)</f>
        <v>0</v>
      </c>
      <c r="H51" s="68"/>
      <c r="I51" s="68"/>
      <c r="J51" s="2"/>
    </row>
    <row r="52" spans="1:10" ht="35" customHeight="1" outlineLevel="1">
      <c r="A52" s="2"/>
      <c r="B52" s="66"/>
      <c r="C52" s="66"/>
      <c r="D52" s="66" t="s">
        <v>398</v>
      </c>
      <c r="E52" s="71" t="s">
        <v>394</v>
      </c>
      <c r="F52" s="27" t="s">
        <v>4</v>
      </c>
      <c r="G52" s="27">
        <f>VLOOKUP(F52,lookups_reference!$B$4:$C$9,2,FALSE)</f>
        <v>0</v>
      </c>
      <c r="H52" s="68"/>
      <c r="I52" s="68"/>
      <c r="J52" s="2"/>
    </row>
    <row r="53" spans="1:10" ht="35" customHeight="1" outlineLevel="1">
      <c r="A53" s="2"/>
      <c r="B53" s="66"/>
      <c r="C53" s="66"/>
      <c r="D53" s="66" t="s">
        <v>399</v>
      </c>
      <c r="E53" s="71" t="s">
        <v>395</v>
      </c>
      <c r="F53" s="27" t="s">
        <v>4</v>
      </c>
      <c r="G53" s="27">
        <f>VLOOKUP(F53,lookups_reference!$B$4:$C$9,2,FALSE)</f>
        <v>0</v>
      </c>
      <c r="H53" s="68"/>
      <c r="I53" s="68"/>
      <c r="J53" s="2"/>
    </row>
    <row r="54" spans="1:10" ht="34" customHeight="1">
      <c r="A54" s="2"/>
      <c r="B54" s="25">
        <v>4</v>
      </c>
      <c r="C54" s="45" t="s">
        <v>321</v>
      </c>
      <c r="D54" s="111" t="s">
        <v>103</v>
      </c>
      <c r="E54" s="112"/>
      <c r="F54" s="133"/>
      <c r="G54" s="25">
        <f>G55+G60+G64+G70+G75+G78+G82+G87</f>
        <v>0</v>
      </c>
      <c r="H54" s="14"/>
      <c r="I54" s="2"/>
      <c r="J54" s="2"/>
    </row>
    <row r="55" spans="1:10" ht="64" customHeight="1" outlineLevel="1">
      <c r="A55" s="2"/>
      <c r="B55" s="59" t="s">
        <v>329</v>
      </c>
      <c r="C55" s="44" t="s">
        <v>79</v>
      </c>
      <c r="D55" s="96" t="s">
        <v>409</v>
      </c>
      <c r="E55" s="113"/>
      <c r="F55" s="134"/>
      <c r="G55" s="26">
        <f>SUM(G56:G59)</f>
        <v>0</v>
      </c>
      <c r="H55" s="14"/>
      <c r="I55" s="2"/>
      <c r="J55" s="2"/>
    </row>
    <row r="56" spans="1:10" ht="91" customHeight="1" outlineLevel="1">
      <c r="A56" s="2"/>
      <c r="B56" s="27"/>
      <c r="C56" s="35"/>
      <c r="D56" s="35" t="s">
        <v>80</v>
      </c>
      <c r="E56" s="33" t="s">
        <v>81</v>
      </c>
      <c r="F56" s="27" t="s">
        <v>4</v>
      </c>
      <c r="G56" s="27">
        <f>VLOOKUP(F56,lookups_reference!$B$4:$C$9,2,FALSE)</f>
        <v>0</v>
      </c>
      <c r="H56" s="14"/>
      <c r="I56" s="2"/>
      <c r="J56" s="2"/>
    </row>
    <row r="57" spans="1:10" ht="132.5" customHeight="1" outlineLevel="1">
      <c r="A57" s="2"/>
      <c r="B57" s="27"/>
      <c r="C57" s="35"/>
      <c r="D57" s="35" t="s">
        <v>82</v>
      </c>
      <c r="E57" s="33" t="s">
        <v>83</v>
      </c>
      <c r="F57" s="27" t="s">
        <v>4</v>
      </c>
      <c r="G57" s="27">
        <f>VLOOKUP(F57,lookups_reference!$B$4:$C$9,2,FALSE)</f>
        <v>0</v>
      </c>
      <c r="H57" s="14"/>
      <c r="I57" s="2"/>
      <c r="J57" s="2"/>
    </row>
    <row r="58" spans="1:10" ht="100.5" customHeight="1" outlineLevel="1">
      <c r="A58" s="2"/>
      <c r="B58" s="27"/>
      <c r="C58" s="35"/>
      <c r="D58" s="35" t="s">
        <v>84</v>
      </c>
      <c r="E58" s="33" t="s">
        <v>224</v>
      </c>
      <c r="F58" s="27" t="s">
        <v>4</v>
      </c>
      <c r="G58" s="27">
        <f>VLOOKUP(F58,lookups_reference!$B$4:$C$9,2,FALSE)</f>
        <v>0</v>
      </c>
      <c r="H58" s="14"/>
      <c r="I58" s="2"/>
      <c r="J58" s="2"/>
    </row>
    <row r="59" spans="1:10" ht="84" customHeight="1" outlineLevel="1">
      <c r="A59" s="2"/>
      <c r="B59" s="27"/>
      <c r="C59" s="35"/>
      <c r="D59" s="37" t="s">
        <v>85</v>
      </c>
      <c r="E59" s="33" t="s">
        <v>225</v>
      </c>
      <c r="F59" s="27" t="s">
        <v>4</v>
      </c>
      <c r="G59" s="27">
        <f>VLOOKUP(F59,lookups_reference!$B$4:$C$9,2,FALSE)</f>
        <v>0</v>
      </c>
      <c r="H59" s="14"/>
      <c r="I59" s="2"/>
      <c r="J59" s="2"/>
    </row>
    <row r="60" spans="1:10" ht="71.5" customHeight="1" outlineLevel="1">
      <c r="A60" s="2"/>
      <c r="B60" s="59" t="s">
        <v>330</v>
      </c>
      <c r="C60" s="44" t="s">
        <v>86</v>
      </c>
      <c r="D60" s="96" t="s">
        <v>87</v>
      </c>
      <c r="E60" s="113"/>
      <c r="F60" s="134"/>
      <c r="G60" s="26">
        <f>SUM(G61:G63)</f>
        <v>0</v>
      </c>
      <c r="H60" s="14"/>
      <c r="I60" s="2"/>
      <c r="J60" s="2"/>
    </row>
    <row r="61" spans="1:10" ht="79" customHeight="1" outlineLevel="1">
      <c r="A61" s="2"/>
      <c r="B61" s="27"/>
      <c r="C61" s="35"/>
      <c r="D61" s="37" t="s">
        <v>184</v>
      </c>
      <c r="E61" s="33" t="s">
        <v>226</v>
      </c>
      <c r="F61" s="27" t="s">
        <v>4</v>
      </c>
      <c r="G61" s="27">
        <f>VLOOKUP(F61,lookups_reference!$B$4:$C$9,2,FALSE)</f>
        <v>0</v>
      </c>
      <c r="H61" s="14"/>
      <c r="I61" s="2"/>
      <c r="J61" s="2"/>
    </row>
    <row r="62" spans="1:10" ht="111" customHeight="1" outlineLevel="1">
      <c r="A62" s="2"/>
      <c r="B62" s="27"/>
      <c r="C62" s="35"/>
      <c r="D62" s="37" t="s">
        <v>185</v>
      </c>
      <c r="E62" s="33" t="s">
        <v>227</v>
      </c>
      <c r="F62" s="27" t="s">
        <v>4</v>
      </c>
      <c r="G62" s="27">
        <f>VLOOKUP(F62,lookups_reference!$B$4:$C$9,2,FALSE)</f>
        <v>0</v>
      </c>
      <c r="H62" s="14"/>
      <c r="I62" s="2"/>
      <c r="J62" s="2"/>
    </row>
    <row r="63" spans="1:10" ht="81.5" customHeight="1" outlineLevel="1">
      <c r="A63" s="2"/>
      <c r="B63" s="27"/>
      <c r="C63" s="35"/>
      <c r="D63" s="37" t="s">
        <v>186</v>
      </c>
      <c r="E63" s="33" t="s">
        <v>408</v>
      </c>
      <c r="F63" s="27" t="s">
        <v>4</v>
      </c>
      <c r="G63" s="27">
        <f>VLOOKUP(F63,lookups_reference!$B$4:$C$9,2,FALSE)</f>
        <v>0</v>
      </c>
      <c r="H63" s="14"/>
      <c r="I63" s="2"/>
      <c r="J63" s="2"/>
    </row>
    <row r="64" spans="1:10" ht="59.5" customHeight="1" outlineLevel="1">
      <c r="A64" s="2"/>
      <c r="B64" s="59" t="s">
        <v>331</v>
      </c>
      <c r="C64" s="44" t="s">
        <v>88</v>
      </c>
      <c r="D64" s="96" t="s">
        <v>89</v>
      </c>
      <c r="E64" s="113"/>
      <c r="F64" s="134"/>
      <c r="G64" s="26">
        <f>SUM(G65:G69)</f>
        <v>0</v>
      </c>
      <c r="H64" s="14"/>
      <c r="I64" s="2"/>
      <c r="J64" s="2"/>
    </row>
    <row r="65" spans="1:10" ht="79.5" customHeight="1" outlineLevel="1">
      <c r="A65" s="2"/>
      <c r="B65" s="27"/>
      <c r="C65" s="35"/>
      <c r="D65" s="35" t="s">
        <v>187</v>
      </c>
      <c r="E65" s="33" t="s">
        <v>228</v>
      </c>
      <c r="F65" s="27" t="s">
        <v>4</v>
      </c>
      <c r="G65" s="27">
        <f>VLOOKUP(F65,lookups_reference!$B$4:$C$9,2,FALSE)</f>
        <v>0</v>
      </c>
      <c r="H65" s="14"/>
      <c r="I65" s="2"/>
      <c r="J65" s="2"/>
    </row>
    <row r="66" spans="1:10" ht="120" customHeight="1" outlineLevel="1">
      <c r="A66" s="2"/>
      <c r="B66" s="27"/>
      <c r="C66" s="35"/>
      <c r="D66" s="35" t="s">
        <v>188</v>
      </c>
      <c r="E66" s="33" t="s">
        <v>229</v>
      </c>
      <c r="F66" s="27" t="s">
        <v>4</v>
      </c>
      <c r="G66" s="27">
        <f>VLOOKUP(F66,lookups_reference!$B$4:$C$9,2,FALSE)</f>
        <v>0</v>
      </c>
      <c r="H66" s="14"/>
      <c r="I66" s="2"/>
      <c r="J66" s="2"/>
    </row>
    <row r="67" spans="1:10" ht="34.5" customHeight="1" outlineLevel="1">
      <c r="A67" s="2"/>
      <c r="B67" s="27"/>
      <c r="C67" s="35"/>
      <c r="D67" s="35" t="s">
        <v>368</v>
      </c>
      <c r="E67" s="33" t="s">
        <v>369</v>
      </c>
      <c r="F67" s="27" t="s">
        <v>4</v>
      </c>
      <c r="G67" s="27">
        <f>VLOOKUP(F67,lookups_reference!$B$4:$C$9,2,FALSE)</f>
        <v>0</v>
      </c>
      <c r="H67" s="14"/>
      <c r="I67" s="2"/>
      <c r="J67" s="2"/>
    </row>
    <row r="68" spans="1:10" ht="56" customHeight="1" outlineLevel="1">
      <c r="A68" s="2"/>
      <c r="B68" s="27"/>
      <c r="C68" s="35"/>
      <c r="D68" s="35" t="s">
        <v>189</v>
      </c>
      <c r="E68" s="33" t="s">
        <v>230</v>
      </c>
      <c r="F68" s="27" t="s">
        <v>4</v>
      </c>
      <c r="G68" s="27">
        <f>VLOOKUP(F68,lookups_reference!$B$4:$C$9,2,FALSE)</f>
        <v>0</v>
      </c>
      <c r="H68" s="14"/>
      <c r="I68" s="2"/>
      <c r="J68" s="2"/>
    </row>
    <row r="69" spans="1:10" ht="80" customHeight="1" outlineLevel="1">
      <c r="A69" s="2"/>
      <c r="B69" s="27"/>
      <c r="C69" s="35"/>
      <c r="D69" s="35" t="s">
        <v>190</v>
      </c>
      <c r="E69" s="33" t="s">
        <v>231</v>
      </c>
      <c r="F69" s="27" t="s">
        <v>4</v>
      </c>
      <c r="G69" s="27">
        <f>VLOOKUP(F69,lookups_reference!$B$4:$C$9,2,FALSE)</f>
        <v>0</v>
      </c>
      <c r="H69" s="14"/>
      <c r="I69" s="2"/>
      <c r="J69" s="2"/>
    </row>
    <row r="70" spans="1:10" ht="23" customHeight="1" outlineLevel="1">
      <c r="A70" s="2"/>
      <c r="B70" s="59" t="s">
        <v>332</v>
      </c>
      <c r="C70" s="44" t="s">
        <v>90</v>
      </c>
      <c r="D70" s="94" t="s">
        <v>91</v>
      </c>
      <c r="E70" s="91"/>
      <c r="F70" s="126"/>
      <c r="G70" s="26">
        <f>SUM(G71:G74)</f>
        <v>0</v>
      </c>
      <c r="H70" s="14"/>
      <c r="I70" s="2"/>
      <c r="J70" s="2"/>
    </row>
    <row r="71" spans="1:10" ht="75" customHeight="1" outlineLevel="1">
      <c r="A71" s="2"/>
      <c r="B71" s="27"/>
      <c r="C71" s="35"/>
      <c r="D71" s="35" t="s">
        <v>191</v>
      </c>
      <c r="E71" s="33" t="s">
        <v>272</v>
      </c>
      <c r="F71" s="27" t="s">
        <v>4</v>
      </c>
      <c r="G71" s="27">
        <f>VLOOKUP(F71,lookups_reference!$B$4:$C$9,2,FALSE)</f>
        <v>0</v>
      </c>
      <c r="H71" s="14"/>
      <c r="I71" s="2"/>
      <c r="J71" s="2"/>
    </row>
    <row r="72" spans="1:10" ht="31" customHeight="1" outlineLevel="1">
      <c r="A72" s="2"/>
      <c r="B72" s="27"/>
      <c r="C72" s="35"/>
      <c r="D72" s="35" t="s">
        <v>271</v>
      </c>
      <c r="E72" s="33" t="s">
        <v>273</v>
      </c>
      <c r="F72" s="27" t="s">
        <v>4</v>
      </c>
      <c r="G72" s="27">
        <f>VLOOKUP(F72,lookups_reference!$B$4:$C$9,2,FALSE)</f>
        <v>0</v>
      </c>
      <c r="H72" s="14"/>
      <c r="I72" s="2"/>
      <c r="J72" s="2"/>
    </row>
    <row r="73" spans="1:10" ht="58.5" customHeight="1" outlineLevel="1">
      <c r="A73" s="2"/>
      <c r="B73" s="27"/>
      <c r="C73" s="35"/>
      <c r="D73" s="35" t="s">
        <v>274</v>
      </c>
      <c r="E73" s="33" t="s">
        <v>275</v>
      </c>
      <c r="F73" s="27" t="s">
        <v>4</v>
      </c>
      <c r="G73" s="27">
        <f>VLOOKUP(F73,lookups_reference!$B$4:$C$9,2,FALSE)</f>
        <v>0</v>
      </c>
      <c r="H73" s="14"/>
      <c r="I73" s="2"/>
      <c r="J73" s="2"/>
    </row>
    <row r="74" spans="1:10" ht="89" customHeight="1" outlineLevel="1">
      <c r="A74" s="2"/>
      <c r="B74" s="27"/>
      <c r="C74" s="35"/>
      <c r="D74" s="35" t="s">
        <v>192</v>
      </c>
      <c r="E74" s="33" t="s">
        <v>232</v>
      </c>
      <c r="F74" s="27" t="s">
        <v>4</v>
      </c>
      <c r="G74" s="27">
        <f>VLOOKUP(F74,lookups_reference!$B$4:$C$9,2,FALSE)</f>
        <v>0</v>
      </c>
      <c r="H74" s="14"/>
      <c r="I74" s="2"/>
      <c r="J74" s="2"/>
    </row>
    <row r="75" spans="1:10" ht="60.5" customHeight="1" outlineLevel="1">
      <c r="A75" s="2"/>
      <c r="B75" s="59" t="s">
        <v>333</v>
      </c>
      <c r="C75" s="44" t="s">
        <v>92</v>
      </c>
      <c r="D75" s="96" t="s">
        <v>93</v>
      </c>
      <c r="E75" s="113"/>
      <c r="F75" s="134"/>
      <c r="G75" s="26">
        <f>SUM(G76:G77)</f>
        <v>0</v>
      </c>
      <c r="H75" s="14"/>
      <c r="I75" s="2"/>
      <c r="J75" s="2"/>
    </row>
    <row r="76" spans="1:10" ht="54.5" customHeight="1" outlineLevel="1">
      <c r="A76" s="2"/>
      <c r="B76" s="27"/>
      <c r="C76" s="35"/>
      <c r="D76" s="37" t="s">
        <v>233</v>
      </c>
      <c r="E76" s="33" t="s">
        <v>234</v>
      </c>
      <c r="F76" s="27" t="s">
        <v>4</v>
      </c>
      <c r="G76" s="27">
        <f>VLOOKUP(F76,lookups_reference!$B$4:$C$9,2,FALSE)</f>
        <v>0</v>
      </c>
      <c r="H76" s="14"/>
      <c r="I76" s="2"/>
      <c r="J76" s="2"/>
    </row>
    <row r="77" spans="1:10" ht="96.5" customHeight="1" outlineLevel="1">
      <c r="A77" s="2"/>
      <c r="B77" s="27"/>
      <c r="C77" s="35"/>
      <c r="D77" s="37" t="s">
        <v>235</v>
      </c>
      <c r="E77" s="33" t="s">
        <v>318</v>
      </c>
      <c r="F77" s="27" t="s">
        <v>4</v>
      </c>
      <c r="G77" s="27">
        <f>VLOOKUP(F77,lookups_reference!$B$4:$C$9,2,FALSE)</f>
        <v>0</v>
      </c>
      <c r="H77" s="14"/>
      <c r="I77" s="2"/>
      <c r="J77" s="2"/>
    </row>
    <row r="78" spans="1:10" ht="67.5" customHeight="1" outlineLevel="1">
      <c r="A78" s="2"/>
      <c r="B78" s="59" t="s">
        <v>334</v>
      </c>
      <c r="C78" s="44" t="s">
        <v>94</v>
      </c>
      <c r="D78" s="94" t="s">
        <v>95</v>
      </c>
      <c r="E78" s="91"/>
      <c r="F78" s="126"/>
      <c r="G78" s="26">
        <f>SUM(G79:G81)</f>
        <v>0</v>
      </c>
      <c r="H78" s="14"/>
      <c r="I78" s="2"/>
      <c r="J78" s="2"/>
    </row>
    <row r="79" spans="1:10" ht="127" customHeight="1" outlineLevel="1">
      <c r="A79" s="2"/>
      <c r="B79" s="27"/>
      <c r="C79" s="35"/>
      <c r="D79" s="37" t="s">
        <v>319</v>
      </c>
      <c r="E79" s="33" t="s">
        <v>320</v>
      </c>
      <c r="F79" s="27" t="s">
        <v>4</v>
      </c>
      <c r="G79" s="27">
        <f>VLOOKUP(F79,lookups_reference!$B$4:$C$9,2,FALSE)</f>
        <v>0</v>
      </c>
      <c r="H79" s="14"/>
      <c r="I79" s="2"/>
      <c r="J79" s="2"/>
    </row>
    <row r="80" spans="1:10" ht="85.5" customHeight="1" outlineLevel="1">
      <c r="A80" s="2"/>
      <c r="B80" s="27"/>
      <c r="C80" s="35"/>
      <c r="D80" s="37" t="s">
        <v>96</v>
      </c>
      <c r="E80" s="33" t="s">
        <v>362</v>
      </c>
      <c r="F80" s="27" t="s">
        <v>4</v>
      </c>
      <c r="G80" s="27">
        <f>VLOOKUP(F80,lookups_reference!$B$4:$C$9,2,FALSE)</f>
        <v>0</v>
      </c>
      <c r="H80" s="14"/>
      <c r="I80" s="2"/>
      <c r="J80" s="2"/>
    </row>
    <row r="81" spans="1:10" ht="115" customHeight="1" outlineLevel="1">
      <c r="A81" s="2"/>
      <c r="B81" s="27"/>
      <c r="C81" s="35"/>
      <c r="D81" s="37" t="s">
        <v>97</v>
      </c>
      <c r="E81" s="33" t="s">
        <v>363</v>
      </c>
      <c r="F81" s="27" t="s">
        <v>4</v>
      </c>
      <c r="G81" s="27">
        <f>VLOOKUP(F81,lookups_reference!$B$4:$C$9,2,FALSE)</f>
        <v>0</v>
      </c>
      <c r="H81" s="14"/>
      <c r="I81" s="2"/>
      <c r="J81" s="2"/>
    </row>
    <row r="82" spans="1:10" ht="70" customHeight="1" outlineLevel="1">
      <c r="A82" s="2"/>
      <c r="B82" s="59" t="s">
        <v>335</v>
      </c>
      <c r="C82" s="44" t="s">
        <v>98</v>
      </c>
      <c r="D82" s="94" t="s">
        <v>99</v>
      </c>
      <c r="E82" s="91"/>
      <c r="F82" s="126"/>
      <c r="G82" s="26">
        <f>SUM(G83:G86)</f>
        <v>0</v>
      </c>
      <c r="H82" s="14"/>
      <c r="I82" s="2"/>
      <c r="J82" s="2"/>
    </row>
    <row r="83" spans="1:10" ht="50" customHeight="1" outlineLevel="1">
      <c r="A83" s="2"/>
      <c r="B83" s="27"/>
      <c r="C83" s="35"/>
      <c r="D83" s="37" t="s">
        <v>193</v>
      </c>
      <c r="E83" s="33" t="s">
        <v>236</v>
      </c>
      <c r="F83" s="27" t="s">
        <v>4</v>
      </c>
      <c r="G83" s="27">
        <f>VLOOKUP(F83,lookups_reference!$B$4:$C$9,2,FALSE)</f>
        <v>0</v>
      </c>
      <c r="H83" s="14"/>
      <c r="I83" s="2"/>
      <c r="J83" s="2"/>
    </row>
    <row r="84" spans="1:10" ht="39.5" customHeight="1" outlineLevel="1">
      <c r="A84" s="2"/>
      <c r="B84" s="27"/>
      <c r="C84" s="35"/>
      <c r="D84" s="37" t="s">
        <v>194</v>
      </c>
      <c r="E84" s="33" t="s">
        <v>237</v>
      </c>
      <c r="F84" s="27" t="s">
        <v>4</v>
      </c>
      <c r="G84" s="27">
        <f>VLOOKUP(F84,lookups_reference!$B$4:$C$9,2,FALSE)</f>
        <v>0</v>
      </c>
      <c r="H84" s="14"/>
      <c r="I84" s="2"/>
      <c r="J84" s="2"/>
    </row>
    <row r="85" spans="1:10" ht="30" customHeight="1" outlineLevel="1">
      <c r="A85" s="2"/>
      <c r="B85" s="27"/>
      <c r="C85" s="35"/>
      <c r="D85" s="37" t="s">
        <v>364</v>
      </c>
      <c r="E85" s="33" t="s">
        <v>365</v>
      </c>
      <c r="F85" s="27" t="s">
        <v>4</v>
      </c>
      <c r="G85" s="27">
        <f>VLOOKUP(F85,lookups_reference!$B$4:$C$9,2,FALSE)</f>
        <v>0</v>
      </c>
      <c r="H85" s="14"/>
      <c r="I85" s="2"/>
      <c r="J85" s="2"/>
    </row>
    <row r="86" spans="1:10" ht="39.5" customHeight="1" outlineLevel="1">
      <c r="A86" s="2"/>
      <c r="B86" s="27"/>
      <c r="C86" s="35"/>
      <c r="D86" s="37" t="s">
        <v>366</v>
      </c>
      <c r="E86" s="60" t="s">
        <v>367</v>
      </c>
      <c r="F86" s="27" t="s">
        <v>4</v>
      </c>
      <c r="G86" s="27">
        <f>VLOOKUP(F86,lookups_reference!$B$4:$C$9,2,FALSE)</f>
        <v>0</v>
      </c>
      <c r="H86" s="14"/>
      <c r="I86" s="2"/>
      <c r="J86" s="2"/>
    </row>
    <row r="87" spans="1:10" ht="38" customHeight="1" outlineLevel="1">
      <c r="A87" s="2"/>
      <c r="B87" s="59" t="s">
        <v>400</v>
      </c>
      <c r="C87" s="44" t="s">
        <v>100</v>
      </c>
      <c r="D87" s="116" t="s">
        <v>101</v>
      </c>
      <c r="E87" s="112"/>
      <c r="F87" s="133"/>
      <c r="G87" s="26">
        <f>SUM(G88:G91)</f>
        <v>0</v>
      </c>
      <c r="H87" s="14"/>
      <c r="I87" s="2"/>
      <c r="J87" s="2"/>
    </row>
    <row r="88" spans="1:10" ht="75" customHeight="1" outlineLevel="1">
      <c r="A88" s="2"/>
      <c r="B88" s="27"/>
      <c r="C88" s="35"/>
      <c r="D88" s="37" t="s">
        <v>195</v>
      </c>
      <c r="E88" s="33" t="s">
        <v>238</v>
      </c>
      <c r="F88" s="27" t="s">
        <v>4</v>
      </c>
      <c r="G88" s="27">
        <f>VLOOKUP(F88,lookups_reference!$B$4:$C$9,2,FALSE)</f>
        <v>0</v>
      </c>
      <c r="H88" s="14"/>
      <c r="I88" s="2"/>
      <c r="J88" s="2"/>
    </row>
    <row r="89" spans="1:10" ht="39" customHeight="1" outlineLevel="1">
      <c r="A89" s="2"/>
      <c r="B89" s="27"/>
      <c r="C89" s="35"/>
      <c r="D89" s="37" t="s">
        <v>196</v>
      </c>
      <c r="E89" s="33" t="s">
        <v>239</v>
      </c>
      <c r="F89" s="27" t="s">
        <v>4</v>
      </c>
      <c r="G89" s="27">
        <f>VLOOKUP(F89,lookups_reference!$B$4:$C$9,2,FALSE)</f>
        <v>0</v>
      </c>
      <c r="H89" s="14"/>
      <c r="I89" s="2"/>
      <c r="J89" s="2"/>
    </row>
    <row r="90" spans="1:10" ht="85.5" customHeight="1" outlineLevel="1">
      <c r="A90" s="2"/>
      <c r="B90" s="27"/>
      <c r="C90" s="35"/>
      <c r="D90" s="37" t="s">
        <v>197</v>
      </c>
      <c r="E90" s="33" t="s">
        <v>240</v>
      </c>
      <c r="F90" s="27" t="s">
        <v>4</v>
      </c>
      <c r="G90" s="27">
        <f>VLOOKUP(F90,lookups_reference!$B$4:$C$9,2,FALSE)</f>
        <v>0</v>
      </c>
      <c r="H90" s="14"/>
      <c r="I90" s="2"/>
      <c r="J90" s="2"/>
    </row>
    <row r="91" spans="1:10" ht="79" customHeight="1" outlineLevel="1">
      <c r="A91" s="2"/>
      <c r="B91" s="27"/>
      <c r="C91" s="35"/>
      <c r="D91" s="37" t="s">
        <v>102</v>
      </c>
      <c r="E91" s="33" t="s">
        <v>241</v>
      </c>
      <c r="F91" s="27" t="s">
        <v>4</v>
      </c>
      <c r="G91" s="27">
        <f>VLOOKUP(F91,lookups_reference!$B$4:$C$9,2,FALSE)</f>
        <v>0</v>
      </c>
      <c r="H91" s="14"/>
      <c r="I91" s="2"/>
      <c r="J91" s="2"/>
    </row>
    <row r="92" spans="1:10" ht="13">
      <c r="A92" s="2"/>
      <c r="B92" s="25">
        <v>5</v>
      </c>
      <c r="C92" s="45" t="s">
        <v>267</v>
      </c>
      <c r="D92" s="90" t="s">
        <v>352</v>
      </c>
      <c r="E92" s="91"/>
      <c r="F92" s="126"/>
      <c r="G92" s="42">
        <f>SUM(G99:G125)</f>
        <v>0</v>
      </c>
      <c r="H92" s="14"/>
      <c r="I92" s="2"/>
      <c r="J92" s="2"/>
    </row>
    <row r="93" spans="1:10" ht="46.5" customHeight="1">
      <c r="A93" s="2"/>
      <c r="B93" s="59" t="s">
        <v>336</v>
      </c>
      <c r="C93" s="44" t="s">
        <v>56</v>
      </c>
      <c r="D93" s="96" t="s">
        <v>266</v>
      </c>
      <c r="E93" s="89"/>
      <c r="F93" s="125"/>
      <c r="G93" s="44">
        <f>SUM(G94:G98)</f>
        <v>0</v>
      </c>
      <c r="H93" s="14"/>
      <c r="I93" s="2"/>
      <c r="J93" s="2"/>
    </row>
    <row r="94" spans="1:10" ht="50">
      <c r="A94" s="2"/>
      <c r="B94" s="27"/>
      <c r="C94" s="117"/>
      <c r="D94" s="115" t="s">
        <v>57</v>
      </c>
      <c r="E94" s="30" t="s">
        <v>67</v>
      </c>
      <c r="F94" s="27" t="s">
        <v>4</v>
      </c>
      <c r="G94" s="27">
        <f>VLOOKUP(F94,lookups_reference!$B$4:$C$9,2,FALSE)</f>
        <v>0</v>
      </c>
      <c r="H94" s="14"/>
      <c r="I94" s="2"/>
      <c r="J94" s="2"/>
    </row>
    <row r="95" spans="1:10" ht="12.5">
      <c r="A95" s="2"/>
      <c r="B95" s="27"/>
      <c r="C95" s="117"/>
      <c r="D95" s="115"/>
      <c r="E95" s="30" t="s">
        <v>180</v>
      </c>
      <c r="F95" s="27" t="s">
        <v>4</v>
      </c>
      <c r="G95" s="27">
        <f>VLOOKUP(F95,lookups_reference!$B$4:$C$9,2,FALSE)</f>
        <v>0</v>
      </c>
      <c r="H95" s="14"/>
      <c r="I95" s="2"/>
      <c r="J95" s="2"/>
    </row>
    <row r="96" spans="1:10" ht="12.5">
      <c r="A96" s="2"/>
      <c r="B96" s="27"/>
      <c r="C96" s="117"/>
      <c r="D96" s="115"/>
      <c r="E96" s="30" t="s">
        <v>181</v>
      </c>
      <c r="F96" s="27" t="s">
        <v>4</v>
      </c>
      <c r="G96" s="27">
        <f>VLOOKUP(F96,lookups_reference!$B$4:$C$9,2,FALSE)</f>
        <v>0</v>
      </c>
      <c r="H96" s="14"/>
      <c r="I96" s="2"/>
      <c r="J96" s="2"/>
    </row>
    <row r="97" spans="1:10" ht="12.5">
      <c r="A97" s="2"/>
      <c r="B97" s="27"/>
      <c r="C97" s="117"/>
      <c r="D97" s="115"/>
      <c r="E97" s="30" t="s">
        <v>182</v>
      </c>
      <c r="F97" s="27" t="s">
        <v>4</v>
      </c>
      <c r="G97" s="27">
        <f>VLOOKUP(F97,lookups_reference!$B$4:$C$9,2,FALSE)</f>
        <v>0</v>
      </c>
      <c r="H97" s="14"/>
      <c r="I97" s="2"/>
      <c r="J97" s="2"/>
    </row>
    <row r="98" spans="1:10" ht="75">
      <c r="A98" s="2"/>
      <c r="B98" s="27"/>
      <c r="C98" s="28"/>
      <c r="D98" s="29" t="s">
        <v>58</v>
      </c>
      <c r="E98" s="30" t="s">
        <v>68</v>
      </c>
      <c r="F98" s="27" t="s">
        <v>4</v>
      </c>
      <c r="G98" s="27">
        <f>VLOOKUP(F98,lookups_reference!$B$4:$C$9,2,FALSE)</f>
        <v>0</v>
      </c>
      <c r="H98" s="14"/>
      <c r="I98" s="2"/>
      <c r="J98" s="2"/>
    </row>
    <row r="99" spans="1:10" ht="13" outlineLevel="1">
      <c r="A99" s="2"/>
      <c r="B99" s="59" t="s">
        <v>337</v>
      </c>
      <c r="C99" s="44" t="s">
        <v>104</v>
      </c>
      <c r="D99" s="118"/>
      <c r="E99" s="89"/>
      <c r="F99" s="125"/>
      <c r="G99" s="26">
        <f>SUM(G100:G104)</f>
        <v>0</v>
      </c>
      <c r="H99" s="14"/>
      <c r="I99" s="2"/>
      <c r="J99" s="2"/>
    </row>
    <row r="100" spans="1:10" ht="75" outlineLevel="1">
      <c r="A100" s="2"/>
      <c r="B100" s="27"/>
      <c r="C100" s="37"/>
      <c r="D100" s="37" t="s">
        <v>198</v>
      </c>
      <c r="E100" s="33" t="s">
        <v>105</v>
      </c>
      <c r="F100" s="27" t="s">
        <v>4</v>
      </c>
      <c r="G100" s="27">
        <f>VLOOKUP(F100,lookups_reference!$B$4:$C$9,2,FALSE)</f>
        <v>0</v>
      </c>
      <c r="H100" s="14"/>
      <c r="I100" s="2"/>
      <c r="J100" s="2"/>
    </row>
    <row r="101" spans="1:10" ht="37.5" outlineLevel="1">
      <c r="A101" s="2"/>
      <c r="B101" s="27"/>
      <c r="C101" s="35"/>
      <c r="D101" s="37" t="s">
        <v>199</v>
      </c>
      <c r="E101" s="33" t="s">
        <v>106</v>
      </c>
      <c r="F101" s="27" t="s">
        <v>4</v>
      </c>
      <c r="G101" s="27">
        <f>VLOOKUP(F101,lookups_reference!$B$4:$C$9,2,FALSE)</f>
        <v>0</v>
      </c>
      <c r="H101" s="14"/>
      <c r="I101" s="2"/>
      <c r="J101" s="2"/>
    </row>
    <row r="102" spans="1:10" ht="137.5" outlineLevel="1">
      <c r="A102" s="2"/>
      <c r="B102" s="27"/>
      <c r="C102" s="35"/>
      <c r="D102" s="37" t="s">
        <v>355</v>
      </c>
      <c r="E102" s="61" t="s">
        <v>358</v>
      </c>
      <c r="F102" s="27" t="s">
        <v>4</v>
      </c>
      <c r="G102" s="27">
        <f>VLOOKUP(F102,lookups_reference!$B$4:$C$9,2,FALSE)</f>
        <v>0</v>
      </c>
      <c r="H102" s="14"/>
      <c r="I102" s="2"/>
      <c r="J102" s="2"/>
    </row>
    <row r="103" spans="1:10" ht="12.5" outlineLevel="1">
      <c r="A103" s="2"/>
      <c r="B103" s="27"/>
      <c r="C103" s="35"/>
      <c r="D103" s="37" t="s">
        <v>353</v>
      </c>
      <c r="E103" s="60" t="s">
        <v>356</v>
      </c>
      <c r="F103" s="27" t="s">
        <v>4</v>
      </c>
      <c r="G103" s="27">
        <f>VLOOKUP(F103,lookups_reference!$B$4:$C$9,2,FALSE)</f>
        <v>0</v>
      </c>
      <c r="H103" s="14"/>
      <c r="I103" s="2"/>
      <c r="J103" s="2"/>
    </row>
    <row r="104" spans="1:10" ht="212.5" outlineLevel="1">
      <c r="A104" s="2"/>
      <c r="B104" s="27"/>
      <c r="C104" s="35"/>
      <c r="D104" s="37" t="s">
        <v>354</v>
      </c>
      <c r="E104" s="60" t="s">
        <v>357</v>
      </c>
      <c r="F104" s="27" t="s">
        <v>4</v>
      </c>
      <c r="G104" s="27">
        <f>VLOOKUP(F104,lookups_reference!$B$4:$C$9,2,FALSE)</f>
        <v>0</v>
      </c>
      <c r="H104" s="14"/>
      <c r="I104" s="2"/>
      <c r="J104" s="2"/>
    </row>
    <row r="105" spans="1:10" ht="162" customHeight="1" outlineLevel="1">
      <c r="A105" s="2"/>
      <c r="B105" s="59" t="s">
        <v>338</v>
      </c>
      <c r="C105" s="44" t="s">
        <v>107</v>
      </c>
      <c r="D105" s="119" t="s">
        <v>359</v>
      </c>
      <c r="E105" s="120"/>
      <c r="F105" s="135"/>
      <c r="G105" s="26">
        <f>SUM(G106:G110)</f>
        <v>0</v>
      </c>
      <c r="H105" s="14"/>
      <c r="I105" s="2"/>
      <c r="J105" s="2"/>
    </row>
    <row r="106" spans="1:10" ht="137.5" outlineLevel="1">
      <c r="A106" s="2"/>
      <c r="B106" s="27"/>
      <c r="C106" s="35"/>
      <c r="D106" s="37" t="s">
        <v>200</v>
      </c>
      <c r="E106" s="36" t="s">
        <v>290</v>
      </c>
      <c r="F106" s="27" t="s">
        <v>4</v>
      </c>
      <c r="G106" s="27">
        <f>VLOOKUP(F106,lookups_reference!$B$4:$C$9,2,FALSE)</f>
        <v>0</v>
      </c>
      <c r="H106" s="14"/>
      <c r="I106" s="2"/>
      <c r="J106" s="2"/>
    </row>
    <row r="107" spans="1:10" ht="50" outlineLevel="1">
      <c r="A107" s="2"/>
      <c r="B107" s="27"/>
      <c r="C107" s="35"/>
      <c r="D107" s="35" t="s">
        <v>242</v>
      </c>
      <c r="E107" s="28" t="s">
        <v>243</v>
      </c>
      <c r="F107" s="27" t="s">
        <v>4</v>
      </c>
      <c r="G107" s="27">
        <f>VLOOKUP(F107,lookups_reference!$B$4:$C$9,2,FALSE)</f>
        <v>0</v>
      </c>
      <c r="H107" s="14"/>
      <c r="I107" s="2"/>
      <c r="J107" s="2"/>
    </row>
    <row r="108" spans="1:10" ht="75" outlineLevel="1">
      <c r="A108" s="2"/>
      <c r="B108" s="27"/>
      <c r="C108" s="35"/>
      <c r="D108" s="35" t="s">
        <v>289</v>
      </c>
      <c r="E108" s="33" t="s">
        <v>360</v>
      </c>
      <c r="F108" s="27" t="s">
        <v>4</v>
      </c>
      <c r="G108" s="27">
        <f>VLOOKUP(F108,lookups_reference!$B$4:$C$9,2,FALSE)</f>
        <v>0</v>
      </c>
      <c r="H108" s="14"/>
      <c r="I108" s="2"/>
      <c r="J108" s="2"/>
    </row>
    <row r="109" spans="1:10" ht="75" outlineLevel="1">
      <c r="A109" s="2"/>
      <c r="B109" s="27"/>
      <c r="C109" s="35"/>
      <c r="D109" s="37" t="s">
        <v>201</v>
      </c>
      <c r="E109" s="33" t="s">
        <v>288</v>
      </c>
      <c r="F109" s="27" t="s">
        <v>4</v>
      </c>
      <c r="G109" s="27">
        <f>VLOOKUP(F109,lookups_reference!$B$4:$C$9,2,FALSE)</f>
        <v>0</v>
      </c>
      <c r="H109" s="14"/>
      <c r="I109" s="2"/>
      <c r="J109" s="2"/>
    </row>
    <row r="110" spans="1:10" ht="12.5" outlineLevel="1">
      <c r="A110" s="2"/>
      <c r="B110" s="27"/>
      <c r="C110" s="35"/>
      <c r="D110" s="46" t="s">
        <v>291</v>
      </c>
      <c r="E110" s="46" t="s">
        <v>292</v>
      </c>
      <c r="F110" s="27" t="s">
        <v>4</v>
      </c>
      <c r="G110" s="27">
        <f>VLOOKUP(F110,lookups_reference!$B$4:$C$9,2,FALSE)</f>
        <v>0</v>
      </c>
      <c r="H110" s="14"/>
      <c r="I110" s="2"/>
      <c r="J110" s="2"/>
    </row>
    <row r="111" spans="1:10" ht="64" customHeight="1" outlineLevel="1">
      <c r="A111" s="2"/>
      <c r="B111" s="59" t="s">
        <v>343</v>
      </c>
      <c r="C111" s="44" t="s">
        <v>108</v>
      </c>
      <c r="D111" s="96" t="s">
        <v>109</v>
      </c>
      <c r="E111" s="113"/>
      <c r="F111" s="134"/>
      <c r="G111" s="26">
        <f>SUM(G112:G113)</f>
        <v>0</v>
      </c>
      <c r="H111" s="14"/>
      <c r="I111" s="2"/>
      <c r="J111" s="2"/>
    </row>
    <row r="112" spans="1:10" ht="137.5" outlineLevel="1">
      <c r="A112" s="2"/>
      <c r="B112" s="27"/>
      <c r="C112" s="35"/>
      <c r="D112" s="35" t="s">
        <v>202</v>
      </c>
      <c r="E112" s="33" t="s">
        <v>361</v>
      </c>
      <c r="F112" s="27" t="s">
        <v>4</v>
      </c>
      <c r="G112" s="27">
        <f>VLOOKUP(F112,lookups_reference!$B$4:$C$9,2,FALSE)</f>
        <v>0</v>
      </c>
      <c r="H112" s="14"/>
      <c r="I112" s="2"/>
      <c r="J112" s="2"/>
    </row>
    <row r="113" spans="1:10" ht="75" outlineLevel="1">
      <c r="A113" s="2"/>
      <c r="B113" s="27"/>
      <c r="C113" s="35"/>
      <c r="D113" s="35" t="s">
        <v>203</v>
      </c>
      <c r="E113" s="33" t="s">
        <v>244</v>
      </c>
      <c r="F113" s="27" t="s">
        <v>4</v>
      </c>
      <c r="G113" s="27">
        <f>VLOOKUP(F113,lookups_reference!$B$4:$C$9,2,FALSE)</f>
        <v>0</v>
      </c>
      <c r="H113" s="14"/>
      <c r="I113" s="2"/>
      <c r="J113" s="2"/>
    </row>
    <row r="114" spans="1:10" ht="81.5" customHeight="1" outlineLevel="1">
      <c r="A114" s="2"/>
      <c r="B114" s="59" t="s">
        <v>344</v>
      </c>
      <c r="C114" s="44" t="s">
        <v>110</v>
      </c>
      <c r="D114" s="96" t="s">
        <v>111</v>
      </c>
      <c r="E114" s="113"/>
      <c r="F114" s="134"/>
      <c r="G114" s="26">
        <f>SUM(G115:G118)</f>
        <v>0</v>
      </c>
      <c r="H114" s="14"/>
      <c r="I114" s="2"/>
      <c r="J114" s="2"/>
    </row>
    <row r="115" spans="1:10" ht="62.5" outlineLevel="1">
      <c r="A115" s="2"/>
      <c r="B115" s="27"/>
      <c r="C115" s="35"/>
      <c r="D115" s="37" t="s">
        <v>204</v>
      </c>
      <c r="E115" s="33" t="s">
        <v>245</v>
      </c>
      <c r="F115" s="27" t="s">
        <v>4</v>
      </c>
      <c r="G115" s="27">
        <f>VLOOKUP(F115,lookups_reference!$B$4:$C$9,2,FALSE)</f>
        <v>0</v>
      </c>
      <c r="H115" s="14"/>
      <c r="I115" s="2"/>
      <c r="J115" s="2"/>
    </row>
    <row r="116" spans="1:10" ht="137.5" outlineLevel="1">
      <c r="A116" s="2"/>
      <c r="B116" s="27"/>
      <c r="C116" s="35"/>
      <c r="D116" s="37" t="s">
        <v>214</v>
      </c>
      <c r="E116" s="33" t="s">
        <v>410</v>
      </c>
      <c r="F116" s="27" t="s">
        <v>4</v>
      </c>
      <c r="G116" s="27">
        <f>VLOOKUP(F116,lookups_reference!$B$4:$C$9,2,FALSE)</f>
        <v>0</v>
      </c>
      <c r="H116" s="14"/>
      <c r="I116" s="2"/>
      <c r="J116" s="2"/>
    </row>
    <row r="117" spans="1:10" ht="100" outlineLevel="1">
      <c r="A117" s="2"/>
      <c r="B117" s="27"/>
      <c r="C117" s="35"/>
      <c r="D117" s="37" t="s">
        <v>215</v>
      </c>
      <c r="E117" s="33" t="s">
        <v>411</v>
      </c>
      <c r="F117" s="27" t="s">
        <v>4</v>
      </c>
      <c r="G117" s="27">
        <f>VLOOKUP(F117,lookups_reference!$B$4:$C$9,2,FALSE)</f>
        <v>0</v>
      </c>
      <c r="H117" s="14"/>
      <c r="I117" s="2"/>
      <c r="J117" s="2"/>
    </row>
    <row r="118" spans="1:10" ht="87.5" outlineLevel="1">
      <c r="A118" s="2"/>
      <c r="B118" s="27"/>
      <c r="C118" s="35"/>
      <c r="D118" s="37" t="s">
        <v>216</v>
      </c>
      <c r="E118" s="33" t="s">
        <v>246</v>
      </c>
      <c r="F118" s="27" t="s">
        <v>4</v>
      </c>
      <c r="G118" s="27">
        <f>VLOOKUP(F118,lookups_reference!$B$4:$C$9,2,FALSE)</f>
        <v>0</v>
      </c>
      <c r="H118" s="14"/>
      <c r="I118" s="2"/>
      <c r="J118" s="2"/>
    </row>
    <row r="119" spans="1:10" ht="31.5" customHeight="1" outlineLevel="1">
      <c r="A119" s="2"/>
      <c r="B119" s="59" t="s">
        <v>345</v>
      </c>
      <c r="C119" s="44" t="s">
        <v>112</v>
      </c>
      <c r="D119" s="96" t="s">
        <v>113</v>
      </c>
      <c r="E119" s="113"/>
      <c r="F119" s="134"/>
      <c r="G119" s="26">
        <f>SUM(G120:G126)</f>
        <v>0</v>
      </c>
      <c r="H119" s="14"/>
      <c r="I119" s="2"/>
      <c r="J119" s="2"/>
    </row>
    <row r="120" spans="1:10" ht="150" outlineLevel="1">
      <c r="A120" s="2"/>
      <c r="B120" s="27"/>
      <c r="C120" s="35"/>
      <c r="D120" s="37" t="s">
        <v>217</v>
      </c>
      <c r="E120" s="33" t="s">
        <v>114</v>
      </c>
      <c r="F120" s="27" t="s">
        <v>4</v>
      </c>
      <c r="G120" s="27">
        <f>VLOOKUP(F120,lookups_reference!$B$4:$C$9,2,FALSE)</f>
        <v>0</v>
      </c>
      <c r="H120" s="14"/>
      <c r="I120" s="2"/>
      <c r="J120" s="2"/>
    </row>
    <row r="121" spans="1:10" ht="20" customHeight="1" outlineLevel="1">
      <c r="A121" s="2"/>
      <c r="B121" s="27"/>
      <c r="C121" s="114"/>
      <c r="D121" s="115" t="s">
        <v>205</v>
      </c>
      <c r="E121" s="33" t="s">
        <v>115</v>
      </c>
      <c r="F121" s="27" t="s">
        <v>4</v>
      </c>
      <c r="G121" s="27">
        <f>VLOOKUP(F121,lookups_reference!$B$4:$C$9,2,FALSE)</f>
        <v>0</v>
      </c>
      <c r="H121" s="14"/>
      <c r="I121" s="2"/>
      <c r="J121" s="2"/>
    </row>
    <row r="122" spans="1:10" ht="12.5" customHeight="1" outlineLevel="1">
      <c r="A122" s="2"/>
      <c r="B122" s="27"/>
      <c r="C122" s="114"/>
      <c r="D122" s="115"/>
      <c r="E122" s="33" t="s">
        <v>116</v>
      </c>
      <c r="F122" s="27" t="s">
        <v>4</v>
      </c>
      <c r="G122" s="27">
        <f>VLOOKUP(F122,lookups_reference!$B$4:$C$9,2,FALSE)</f>
        <v>0</v>
      </c>
      <c r="H122" s="14"/>
      <c r="I122" s="2"/>
      <c r="J122" s="2"/>
    </row>
    <row r="123" spans="1:10" ht="12.5" customHeight="1" outlineLevel="1">
      <c r="A123" s="2"/>
      <c r="B123" s="27"/>
      <c r="C123" s="114"/>
      <c r="D123" s="115"/>
      <c r="E123" s="33" t="s">
        <v>117</v>
      </c>
      <c r="F123" s="27" t="s">
        <v>4</v>
      </c>
      <c r="G123" s="27">
        <f>VLOOKUP(F123,lookups_reference!$B$4:$C$9,2,FALSE)</f>
        <v>0</v>
      </c>
      <c r="H123" s="14"/>
      <c r="I123" s="2"/>
      <c r="J123" s="2"/>
    </row>
    <row r="124" spans="1:10" ht="12.5" customHeight="1" outlineLevel="1">
      <c r="A124" s="2"/>
      <c r="B124" s="27"/>
      <c r="C124" s="114"/>
      <c r="D124" s="115"/>
      <c r="E124" s="33" t="s">
        <v>118</v>
      </c>
      <c r="F124" s="27" t="s">
        <v>4</v>
      </c>
      <c r="G124" s="27">
        <f>VLOOKUP(F124,lookups_reference!$B$4:$C$9,2,FALSE)</f>
        <v>0</v>
      </c>
      <c r="H124" s="14"/>
      <c r="I124" s="2"/>
      <c r="J124" s="2"/>
    </row>
    <row r="125" spans="1:10" ht="75" outlineLevel="1">
      <c r="A125" s="2"/>
      <c r="B125" s="27"/>
      <c r="C125" s="114"/>
      <c r="D125" s="115"/>
      <c r="E125" s="33" t="s">
        <v>119</v>
      </c>
      <c r="F125" s="27" t="s">
        <v>4</v>
      </c>
      <c r="G125" s="27">
        <f>VLOOKUP(F125,lookups_reference!$B$4:$C$9,2,FALSE)</f>
        <v>0</v>
      </c>
      <c r="H125" s="14"/>
      <c r="I125" s="2"/>
      <c r="J125" s="2"/>
    </row>
    <row r="126" spans="1:10" ht="50" outlineLevel="1">
      <c r="A126" s="2"/>
      <c r="B126" s="27"/>
      <c r="C126" s="35"/>
      <c r="D126" s="37" t="s">
        <v>218</v>
      </c>
      <c r="E126" s="32" t="s">
        <v>120</v>
      </c>
      <c r="F126" s="27" t="s">
        <v>4</v>
      </c>
      <c r="G126" s="27">
        <f>VLOOKUP(F126,lookups_reference!$B$4:$C$9,2,FALSE)</f>
        <v>0</v>
      </c>
      <c r="H126" s="14"/>
      <c r="I126" s="2"/>
      <c r="J126" s="2"/>
    </row>
    <row r="127" spans="1:10" ht="42.5" customHeight="1" outlineLevel="1">
      <c r="A127" s="2"/>
      <c r="B127" s="59" t="s">
        <v>401</v>
      </c>
      <c r="C127" s="44" t="s">
        <v>121</v>
      </c>
      <c r="D127" s="96" t="s">
        <v>122</v>
      </c>
      <c r="E127" s="113"/>
      <c r="F127" s="134"/>
      <c r="G127" s="26">
        <f>SUM(G128:G132)</f>
        <v>0</v>
      </c>
      <c r="H127" s="14"/>
      <c r="I127" s="2"/>
      <c r="J127" s="2"/>
    </row>
    <row r="128" spans="1:10" ht="37.5" outlineLevel="1">
      <c r="A128" s="2"/>
      <c r="B128" s="27"/>
      <c r="C128" s="114"/>
      <c r="D128" s="121" t="s">
        <v>219</v>
      </c>
      <c r="E128" s="32" t="s">
        <v>123</v>
      </c>
      <c r="F128" s="27" t="s">
        <v>4</v>
      </c>
      <c r="G128" s="27">
        <f>VLOOKUP(F128,lookups_reference!$B$4:$C$9,2,FALSE)</f>
        <v>0</v>
      </c>
      <c r="H128" s="14"/>
      <c r="I128" s="2"/>
      <c r="J128" s="2"/>
    </row>
    <row r="129" spans="1:10" ht="37.5" outlineLevel="1">
      <c r="A129" s="2"/>
      <c r="B129" s="27"/>
      <c r="C129" s="114"/>
      <c r="D129" s="121"/>
      <c r="E129" s="32" t="s">
        <v>124</v>
      </c>
      <c r="F129" s="27" t="s">
        <v>4</v>
      </c>
      <c r="G129" s="27">
        <f>VLOOKUP(F129,lookups_reference!$B$4:$C$9,2,FALSE)</f>
        <v>0</v>
      </c>
      <c r="H129" s="14"/>
      <c r="I129" s="2"/>
      <c r="J129" s="2"/>
    </row>
    <row r="130" spans="1:10" ht="50" outlineLevel="1">
      <c r="A130" s="2"/>
      <c r="B130" s="27"/>
      <c r="C130" s="114"/>
      <c r="D130" s="121"/>
      <c r="E130" s="32" t="s">
        <v>125</v>
      </c>
      <c r="F130" s="27" t="s">
        <v>4</v>
      </c>
      <c r="G130" s="27">
        <f>VLOOKUP(F130,lookups_reference!$B$4:$C$9,2,FALSE)</f>
        <v>0</v>
      </c>
      <c r="H130" s="14"/>
      <c r="I130" s="2"/>
      <c r="J130" s="2"/>
    </row>
    <row r="131" spans="1:10" ht="100" outlineLevel="1">
      <c r="A131" s="2"/>
      <c r="B131" s="27"/>
      <c r="C131" s="35"/>
      <c r="D131" s="37" t="s">
        <v>220</v>
      </c>
      <c r="E131" s="32" t="s">
        <v>126</v>
      </c>
      <c r="F131" s="27" t="s">
        <v>4</v>
      </c>
      <c r="G131" s="27">
        <f>VLOOKUP(F131,lookups_reference!$B$4:$C$9,2,FALSE)</f>
        <v>0</v>
      </c>
      <c r="H131" s="14"/>
      <c r="I131" s="2"/>
      <c r="J131" s="2"/>
    </row>
    <row r="132" spans="1:10" ht="62.5" outlineLevel="1">
      <c r="A132" s="2"/>
      <c r="B132" s="27"/>
      <c r="C132" s="35"/>
      <c r="D132" s="37" t="s">
        <v>221</v>
      </c>
      <c r="E132" s="32" t="s">
        <v>127</v>
      </c>
      <c r="F132" s="27" t="s">
        <v>4</v>
      </c>
      <c r="G132" s="27">
        <f>VLOOKUP(F132,lookups_reference!$B$4:$C$9,2,FALSE)</f>
        <v>0</v>
      </c>
      <c r="H132" s="14"/>
      <c r="I132" s="2"/>
      <c r="J132" s="2"/>
    </row>
    <row r="133" spans="1:10" ht="13">
      <c r="A133" s="2"/>
      <c r="B133" s="25">
        <v>6</v>
      </c>
      <c r="C133" s="25" t="s">
        <v>281</v>
      </c>
      <c r="D133" s="122" t="s">
        <v>128</v>
      </c>
      <c r="E133" s="123"/>
      <c r="F133" s="136"/>
      <c r="G133" s="25">
        <f>SUM(G136:G158)</f>
        <v>0</v>
      </c>
      <c r="H133" s="14"/>
      <c r="I133" s="2"/>
      <c r="J133" s="2"/>
    </row>
    <row r="134" spans="1:10" ht="13">
      <c r="A134" s="2"/>
      <c r="B134" s="44" t="s">
        <v>346</v>
      </c>
      <c r="C134" s="44" t="s">
        <v>280</v>
      </c>
      <c r="D134" s="96"/>
      <c r="E134" s="89"/>
      <c r="F134" s="125"/>
      <c r="G134" s="44">
        <f>SUM(G135)</f>
        <v>0</v>
      </c>
      <c r="H134" s="14"/>
      <c r="I134" s="2"/>
      <c r="J134" s="2"/>
    </row>
    <row r="135" spans="1:10" ht="12.5">
      <c r="A135" s="2"/>
      <c r="B135" s="46"/>
      <c r="C135" s="46"/>
      <c r="D135" s="46" t="s">
        <v>278</v>
      </c>
      <c r="E135" s="46" t="s">
        <v>279</v>
      </c>
      <c r="F135" s="27" t="s">
        <v>4</v>
      </c>
      <c r="G135" s="27">
        <f>VLOOKUP(F135,lookups_reference!$B$4:$C$9,2,FALSE)</f>
        <v>0</v>
      </c>
      <c r="H135" s="14"/>
      <c r="I135" s="2"/>
      <c r="J135" s="2"/>
    </row>
    <row r="136" spans="1:10" ht="13" outlineLevel="1">
      <c r="A136" s="2"/>
      <c r="B136" s="59" t="s">
        <v>347</v>
      </c>
      <c r="C136" s="44" t="s">
        <v>208</v>
      </c>
      <c r="D136" s="96" t="s">
        <v>129</v>
      </c>
      <c r="E136" s="113"/>
      <c r="F136" s="134"/>
      <c r="G136" s="26">
        <f>SUM(G137:G143)</f>
        <v>0</v>
      </c>
      <c r="H136" s="14"/>
      <c r="I136" s="2"/>
      <c r="J136" s="2"/>
    </row>
    <row r="137" spans="1:10" ht="37.5" outlineLevel="1">
      <c r="A137" s="2"/>
      <c r="B137" s="27"/>
      <c r="C137" s="37"/>
      <c r="D137" s="35" t="s">
        <v>130</v>
      </c>
      <c r="E137" s="33" t="s">
        <v>276</v>
      </c>
      <c r="F137" s="27" t="s">
        <v>4</v>
      </c>
      <c r="G137" s="27">
        <f>VLOOKUP(F137,lookups_reference!$B$4:$C$9,2,FALSE)</f>
        <v>0</v>
      </c>
      <c r="H137" s="14"/>
      <c r="I137" s="2"/>
      <c r="J137" s="2"/>
    </row>
    <row r="138" spans="1:10" ht="150" outlineLevel="1">
      <c r="A138" s="2"/>
      <c r="B138" s="27"/>
      <c r="C138" s="37"/>
      <c r="D138" s="35" t="s">
        <v>131</v>
      </c>
      <c r="E138" s="32" t="s">
        <v>277</v>
      </c>
      <c r="F138" s="27" t="s">
        <v>4</v>
      </c>
      <c r="G138" s="27">
        <f>VLOOKUP(F138,lookups_reference!$B$4:$C$9,2,FALSE)</f>
        <v>0</v>
      </c>
      <c r="H138" s="14"/>
      <c r="I138" s="2"/>
      <c r="J138" s="2"/>
    </row>
    <row r="139" spans="1:10" ht="12.5" outlineLevel="1">
      <c r="A139" s="2"/>
      <c r="B139" s="27"/>
      <c r="C139" s="37"/>
      <c r="D139" s="46" t="s">
        <v>286</v>
      </c>
      <c r="E139" s="46" t="s">
        <v>287</v>
      </c>
      <c r="F139" s="27" t="s">
        <v>4</v>
      </c>
      <c r="G139" s="27">
        <f>VLOOKUP(F139,lookups_reference!$B$4:$C$9,2,FALSE)</f>
        <v>0</v>
      </c>
      <c r="H139" s="14"/>
      <c r="I139" s="2"/>
      <c r="J139" s="2"/>
    </row>
    <row r="140" spans="1:10" ht="12.5" outlineLevel="1">
      <c r="A140" s="2"/>
      <c r="B140" s="27"/>
      <c r="C140" s="37"/>
      <c r="D140" s="46" t="s">
        <v>284</v>
      </c>
      <c r="E140" s="46" t="s">
        <v>285</v>
      </c>
      <c r="F140" s="27" t="s">
        <v>4</v>
      </c>
      <c r="G140" s="27">
        <f>VLOOKUP(F140,lookups_reference!$B$4:$C$9,2,FALSE)</f>
        <v>0</v>
      </c>
      <c r="H140" s="14"/>
      <c r="I140" s="2"/>
      <c r="J140" s="2"/>
    </row>
    <row r="141" spans="1:10" ht="87.5" outlineLevel="1">
      <c r="A141" s="2"/>
      <c r="B141" s="27"/>
      <c r="C141" s="39"/>
      <c r="D141" s="35" t="s">
        <v>132</v>
      </c>
      <c r="E141" s="32" t="s">
        <v>247</v>
      </c>
      <c r="F141" s="27" t="s">
        <v>4</v>
      </c>
      <c r="G141" s="27">
        <f>VLOOKUP(F141,lookups_reference!$B$4:$C$9,2,FALSE)</f>
        <v>0</v>
      </c>
      <c r="H141" s="14"/>
      <c r="I141" s="2"/>
      <c r="J141" s="2"/>
    </row>
    <row r="142" spans="1:10" ht="37.5" outlineLevel="1">
      <c r="A142" s="2"/>
      <c r="B142" s="27"/>
      <c r="C142" s="37"/>
      <c r="D142" s="35" t="s">
        <v>133</v>
      </c>
      <c r="E142" s="32" t="s">
        <v>134</v>
      </c>
      <c r="F142" s="27" t="s">
        <v>4</v>
      </c>
      <c r="G142" s="27">
        <f>VLOOKUP(F142,lookups_reference!$B$4:$C$9,2,FALSE)</f>
        <v>0</v>
      </c>
      <c r="H142" s="14"/>
      <c r="I142" s="2"/>
      <c r="J142" s="2"/>
    </row>
    <row r="143" spans="1:10" ht="62.5" outlineLevel="1">
      <c r="A143" s="2"/>
      <c r="B143" s="27"/>
      <c r="C143" s="37"/>
      <c r="D143" s="35" t="s">
        <v>135</v>
      </c>
      <c r="E143" s="32" t="s">
        <v>136</v>
      </c>
      <c r="F143" s="27" t="s">
        <v>4</v>
      </c>
      <c r="G143" s="27">
        <f>VLOOKUP(F143,lookups_reference!$B$4:$C$9,2,FALSE)</f>
        <v>0</v>
      </c>
      <c r="H143" s="14"/>
      <c r="I143" s="2"/>
      <c r="J143" s="2"/>
    </row>
    <row r="144" spans="1:10" ht="63" customHeight="1" outlineLevel="1">
      <c r="A144" s="2"/>
      <c r="B144" s="59" t="s">
        <v>348</v>
      </c>
      <c r="C144" s="44" t="s">
        <v>137</v>
      </c>
      <c r="D144" s="96" t="s">
        <v>138</v>
      </c>
      <c r="E144" s="124"/>
      <c r="F144" s="137"/>
      <c r="G144" s="26">
        <f>SUM(G145:G148)</f>
        <v>0</v>
      </c>
      <c r="H144" s="14"/>
      <c r="I144" s="2"/>
      <c r="J144" s="2"/>
    </row>
    <row r="145" spans="1:10" ht="25" outlineLevel="1">
      <c r="A145" s="2"/>
      <c r="B145" s="27"/>
      <c r="C145" s="121"/>
      <c r="D145" s="114" t="s">
        <v>248</v>
      </c>
      <c r="E145" s="30" t="s">
        <v>139</v>
      </c>
      <c r="F145" s="27" t="s">
        <v>4</v>
      </c>
      <c r="G145" s="27">
        <f>VLOOKUP(F145,lookups_reference!$B$4:$C$9,2,FALSE)</f>
        <v>0</v>
      </c>
      <c r="H145" s="14"/>
      <c r="I145" s="2"/>
      <c r="J145" s="2"/>
    </row>
    <row r="146" spans="1:10" ht="25" outlineLevel="1">
      <c r="A146" s="2"/>
      <c r="B146" s="27"/>
      <c r="C146" s="121"/>
      <c r="D146" s="114"/>
      <c r="E146" s="30" t="s">
        <v>140</v>
      </c>
      <c r="F146" s="27" t="s">
        <v>4</v>
      </c>
      <c r="G146" s="27">
        <f>VLOOKUP(F146,lookups_reference!$B$4:$C$9,2,FALSE)</f>
        <v>0</v>
      </c>
      <c r="H146" s="14"/>
      <c r="I146" s="2"/>
      <c r="J146" s="2"/>
    </row>
    <row r="147" spans="1:10" ht="12.5" outlineLevel="1">
      <c r="A147" s="2"/>
      <c r="B147" s="27"/>
      <c r="C147" s="121"/>
      <c r="D147" s="114"/>
      <c r="E147" s="30" t="s">
        <v>141</v>
      </c>
      <c r="F147" s="27" t="s">
        <v>4</v>
      </c>
      <c r="G147" s="27">
        <f>VLOOKUP(F147,lookups_reference!$B$4:$C$9,2,FALSE)</f>
        <v>0</v>
      </c>
      <c r="H147" s="14"/>
      <c r="I147" s="2"/>
      <c r="J147" s="2"/>
    </row>
    <row r="148" spans="1:10" ht="12.5" outlineLevel="1">
      <c r="A148" s="2"/>
      <c r="B148" s="27"/>
      <c r="C148" s="121"/>
      <c r="D148" s="114"/>
      <c r="E148" s="30" t="s">
        <v>142</v>
      </c>
      <c r="F148" s="27" t="s">
        <v>4</v>
      </c>
      <c r="G148" s="27">
        <f>VLOOKUP(F148,lookups_reference!$B$4:$C$9,2,FALSE)</f>
        <v>0</v>
      </c>
      <c r="H148" s="14"/>
      <c r="I148" s="2"/>
      <c r="J148" s="2"/>
    </row>
    <row r="149" spans="1:10" ht="44.5" customHeight="1" outlineLevel="1">
      <c r="A149" s="2"/>
      <c r="B149" s="59" t="s">
        <v>349</v>
      </c>
      <c r="C149" s="44" t="s">
        <v>206</v>
      </c>
      <c r="D149" s="94" t="s">
        <v>339</v>
      </c>
      <c r="E149" s="91"/>
      <c r="F149" s="126"/>
      <c r="G149" s="26">
        <f>SUM(G150:G152)</f>
        <v>0</v>
      </c>
      <c r="H149" s="14"/>
      <c r="I149" s="2"/>
      <c r="J149" s="2"/>
    </row>
    <row r="150" spans="1:10" ht="62.5" outlineLevel="1">
      <c r="A150" s="2"/>
      <c r="B150" s="27"/>
      <c r="C150" s="37"/>
      <c r="D150" s="37" t="s">
        <v>143</v>
      </c>
      <c r="E150" s="30" t="s">
        <v>340</v>
      </c>
      <c r="F150" s="27" t="s">
        <v>4</v>
      </c>
      <c r="G150" s="27">
        <f>VLOOKUP(F150,lookups_reference!$B$4:$C$9,2,FALSE)</f>
        <v>0</v>
      </c>
      <c r="H150" s="14"/>
      <c r="I150" s="2"/>
      <c r="J150" s="2"/>
    </row>
    <row r="151" spans="1:10" ht="62.5" outlineLevel="1">
      <c r="A151" s="2"/>
      <c r="B151" s="27"/>
      <c r="C151" s="37"/>
      <c r="D151" s="37" t="s">
        <v>144</v>
      </c>
      <c r="E151" s="30" t="s">
        <v>341</v>
      </c>
      <c r="F151" s="27" t="s">
        <v>4</v>
      </c>
      <c r="G151" s="27">
        <f>VLOOKUP(F151,lookups_reference!$B$4:$C$9,2,FALSE)</f>
        <v>0</v>
      </c>
      <c r="H151" s="14"/>
      <c r="I151" s="2"/>
      <c r="J151" s="2"/>
    </row>
    <row r="152" spans="1:10" ht="87.5" outlineLevel="1">
      <c r="A152" s="2"/>
      <c r="B152" s="27"/>
      <c r="C152" s="37"/>
      <c r="D152" s="37" t="s">
        <v>145</v>
      </c>
      <c r="E152" s="30" t="s">
        <v>249</v>
      </c>
      <c r="F152" s="27" t="s">
        <v>4</v>
      </c>
      <c r="G152" s="27">
        <f>VLOOKUP(F152,lookups_reference!$B$4:$C$9,2,FALSE)</f>
        <v>0</v>
      </c>
      <c r="H152" s="14"/>
      <c r="I152" s="2"/>
      <c r="J152" s="2"/>
    </row>
    <row r="153" spans="1:10" ht="51.5" customHeight="1" outlineLevel="1">
      <c r="A153" s="2"/>
      <c r="B153" s="59" t="s">
        <v>402</v>
      </c>
      <c r="C153" s="44" t="s">
        <v>209</v>
      </c>
      <c r="D153" s="96" t="s">
        <v>146</v>
      </c>
      <c r="E153" s="113"/>
      <c r="F153" s="134"/>
      <c r="G153" s="27">
        <f>SUM(G154:G155)</f>
        <v>0</v>
      </c>
      <c r="H153" s="14"/>
      <c r="I153" s="2"/>
      <c r="J153" s="2"/>
    </row>
    <row r="154" spans="1:10" ht="62.5" outlineLevel="1">
      <c r="A154" s="2"/>
      <c r="B154" s="27"/>
      <c r="C154" s="37"/>
      <c r="D154" s="37" t="s">
        <v>147</v>
      </c>
      <c r="E154" s="30" t="s">
        <v>342</v>
      </c>
      <c r="F154" s="27" t="s">
        <v>4</v>
      </c>
      <c r="G154" s="27">
        <f>VLOOKUP(F154,lookups_reference!$B$4:$C$9,2,FALSE)</f>
        <v>0</v>
      </c>
      <c r="H154" s="14"/>
      <c r="I154" s="2"/>
      <c r="J154" s="2"/>
    </row>
    <row r="155" spans="1:10" ht="75" outlineLevel="1">
      <c r="A155" s="2"/>
      <c r="B155" s="27"/>
      <c r="C155" s="37"/>
      <c r="D155" s="37" t="s">
        <v>412</v>
      </c>
      <c r="E155" s="30" t="s">
        <v>148</v>
      </c>
      <c r="F155" s="27" t="s">
        <v>4</v>
      </c>
      <c r="G155" s="27">
        <f>VLOOKUP(F155,lookups_reference!$B$4:$C$9,2,FALSE)</f>
        <v>0</v>
      </c>
      <c r="H155" s="14"/>
      <c r="I155" s="2"/>
      <c r="J155" s="2"/>
    </row>
    <row r="156" spans="1:10" ht="53.5" customHeight="1" outlineLevel="1">
      <c r="A156" s="2"/>
      <c r="B156" s="59" t="s">
        <v>403</v>
      </c>
      <c r="C156" s="44" t="s">
        <v>210</v>
      </c>
      <c r="D156" s="96" t="s">
        <v>149</v>
      </c>
      <c r="E156" s="113"/>
      <c r="F156" s="134"/>
      <c r="G156" s="26">
        <f>SUM(G157:G158)</f>
        <v>0</v>
      </c>
      <c r="H156" s="14"/>
      <c r="I156" s="2"/>
      <c r="J156" s="2"/>
    </row>
    <row r="157" spans="1:10" ht="62.5" outlineLevel="1">
      <c r="A157" s="2"/>
      <c r="B157" s="27"/>
      <c r="C157" s="35"/>
      <c r="D157" s="40" t="s">
        <v>150</v>
      </c>
      <c r="E157" s="30" t="s">
        <v>151</v>
      </c>
      <c r="F157" s="27" t="s">
        <v>4</v>
      </c>
      <c r="G157" s="27">
        <f>VLOOKUP(F157,lookups_reference!$B$4:$C$9,2,FALSE)</f>
        <v>0</v>
      </c>
      <c r="H157" s="14"/>
      <c r="I157" s="2"/>
      <c r="J157" s="2"/>
    </row>
    <row r="158" spans="1:10" ht="62.5" outlineLevel="1">
      <c r="A158" s="2"/>
      <c r="B158" s="27"/>
      <c r="C158" s="35"/>
      <c r="D158" s="37" t="s">
        <v>152</v>
      </c>
      <c r="E158" s="30" t="s">
        <v>153</v>
      </c>
      <c r="F158" s="27" t="s">
        <v>4</v>
      </c>
      <c r="G158" s="27">
        <f>VLOOKUP(F158,lookups_reference!$B$4:$C$9,2,FALSE)</f>
        <v>0</v>
      </c>
      <c r="H158" s="14"/>
      <c r="I158" s="2"/>
      <c r="J158" s="2"/>
    </row>
    <row r="159" spans="1:10" ht="13">
      <c r="A159" s="2"/>
      <c r="B159" s="25">
        <v>7</v>
      </c>
      <c r="C159" s="25" t="s">
        <v>154</v>
      </c>
      <c r="D159" s="90" t="s">
        <v>293</v>
      </c>
      <c r="E159" s="95"/>
      <c r="F159" s="128"/>
      <c r="G159" s="25">
        <f>SUM(G160:G183)</f>
        <v>0</v>
      </c>
      <c r="H159" s="14"/>
      <c r="I159" s="2"/>
      <c r="J159" s="2"/>
    </row>
    <row r="160" spans="1:10" ht="70" customHeight="1" outlineLevel="1">
      <c r="A160" s="2"/>
      <c r="B160" s="59" t="s">
        <v>350</v>
      </c>
      <c r="C160" s="44" t="s">
        <v>207</v>
      </c>
      <c r="D160" s="96" t="s">
        <v>155</v>
      </c>
      <c r="E160" s="113"/>
      <c r="F160" s="134"/>
      <c r="G160" s="26">
        <f>SUM(G161:G168)</f>
        <v>0</v>
      </c>
      <c r="H160" s="14"/>
      <c r="I160" s="2"/>
      <c r="J160" s="2"/>
    </row>
    <row r="161" spans="1:10" ht="50" outlineLevel="1">
      <c r="A161" s="2"/>
      <c r="B161" s="27"/>
      <c r="C161" s="37"/>
      <c r="D161" s="35" t="s">
        <v>156</v>
      </c>
      <c r="E161" s="30" t="s">
        <v>250</v>
      </c>
      <c r="F161" s="27" t="s">
        <v>4</v>
      </c>
      <c r="G161" s="27">
        <f>VLOOKUP(F161,lookups_reference!$B$4:$C$9,2,FALSE)</f>
        <v>0</v>
      </c>
      <c r="H161" s="14"/>
      <c r="I161" s="2"/>
      <c r="J161" s="2"/>
    </row>
    <row r="162" spans="1:10" ht="37.5" outlineLevel="1">
      <c r="A162" s="2"/>
      <c r="B162" s="27"/>
      <c r="C162" s="37"/>
      <c r="D162" s="35" t="s">
        <v>157</v>
      </c>
      <c r="E162" s="30" t="s">
        <v>251</v>
      </c>
      <c r="F162" s="27" t="s">
        <v>4</v>
      </c>
      <c r="G162" s="27">
        <f>VLOOKUP(F162,lookups_reference!$B$4:$C$9,2,FALSE)</f>
        <v>0</v>
      </c>
      <c r="H162" s="14"/>
      <c r="I162" s="2"/>
      <c r="J162" s="2"/>
    </row>
    <row r="163" spans="1:10" ht="37.5" outlineLevel="1">
      <c r="A163" s="2"/>
      <c r="B163" s="27"/>
      <c r="C163" s="37"/>
      <c r="D163" s="35" t="s">
        <v>158</v>
      </c>
      <c r="E163" s="30" t="s">
        <v>252</v>
      </c>
      <c r="F163" s="27" t="s">
        <v>4</v>
      </c>
      <c r="G163" s="27">
        <f>VLOOKUP(F163,lookups_reference!$B$4:$C$9,2,FALSE)</f>
        <v>0</v>
      </c>
      <c r="H163" s="14"/>
      <c r="I163" s="2"/>
      <c r="J163" s="2"/>
    </row>
    <row r="164" spans="1:10" ht="87.5" outlineLevel="1">
      <c r="A164" s="2"/>
      <c r="B164" s="27"/>
      <c r="C164" s="37"/>
      <c r="D164" s="35" t="s">
        <v>159</v>
      </c>
      <c r="E164" s="30" t="s">
        <v>253</v>
      </c>
      <c r="F164" s="27" t="s">
        <v>4</v>
      </c>
      <c r="G164" s="27">
        <f>VLOOKUP(F164,lookups_reference!$B$4:$C$9,2,FALSE)</f>
        <v>0</v>
      </c>
      <c r="H164" s="14"/>
      <c r="I164" s="2"/>
      <c r="J164" s="2"/>
    </row>
    <row r="165" spans="1:10" ht="62.5" outlineLevel="1">
      <c r="A165" s="2"/>
      <c r="B165" s="27"/>
      <c r="C165" s="37"/>
      <c r="D165" s="35" t="s">
        <v>160</v>
      </c>
      <c r="E165" s="30" t="s">
        <v>254</v>
      </c>
      <c r="F165" s="27" t="s">
        <v>4</v>
      </c>
      <c r="G165" s="27">
        <f>VLOOKUP(F165,lookups_reference!$B$4:$C$9,2,FALSE)</f>
        <v>0</v>
      </c>
      <c r="H165" s="14"/>
      <c r="I165" s="2"/>
      <c r="J165" s="2"/>
    </row>
    <row r="166" spans="1:10" ht="25" outlineLevel="1">
      <c r="A166" s="2"/>
      <c r="B166" s="27"/>
      <c r="C166" s="37"/>
      <c r="D166" s="35" t="s">
        <v>161</v>
      </c>
      <c r="E166" s="30" t="s">
        <v>255</v>
      </c>
      <c r="F166" s="27" t="s">
        <v>4</v>
      </c>
      <c r="G166" s="27">
        <f>VLOOKUP(F166,lookups_reference!$B$4:$C$9,2,FALSE)</f>
        <v>0</v>
      </c>
      <c r="H166" s="14"/>
      <c r="I166" s="2"/>
      <c r="J166" s="2"/>
    </row>
    <row r="167" spans="1:10" ht="37.5" outlineLevel="1">
      <c r="A167" s="2"/>
      <c r="B167" s="27"/>
      <c r="C167" s="37"/>
      <c r="D167" s="35" t="s">
        <v>301</v>
      </c>
      <c r="E167" s="30" t="s">
        <v>302</v>
      </c>
      <c r="F167" s="27" t="s">
        <v>4</v>
      </c>
      <c r="G167" s="27">
        <f>VLOOKUP(F167,lookups_reference!$B$4:$C$9,2,FALSE)</f>
        <v>0</v>
      </c>
      <c r="H167" s="14"/>
      <c r="I167" s="2"/>
      <c r="J167" s="2"/>
    </row>
    <row r="168" spans="1:10" ht="37.5" outlineLevel="1">
      <c r="A168" s="2"/>
      <c r="B168" s="27"/>
      <c r="C168" s="37"/>
      <c r="D168" s="35" t="s">
        <v>162</v>
      </c>
      <c r="E168" s="30" t="s">
        <v>256</v>
      </c>
      <c r="F168" s="27" t="s">
        <v>4</v>
      </c>
      <c r="G168" s="27">
        <f>VLOOKUP(F168,lookups_reference!$B$4:$C$9,2,FALSE)</f>
        <v>0</v>
      </c>
      <c r="H168" s="14"/>
      <c r="I168" s="2"/>
      <c r="J168" s="2"/>
    </row>
    <row r="169" spans="1:10" ht="59" customHeight="1" outlineLevel="1">
      <c r="A169" s="2"/>
      <c r="B169" s="59" t="s">
        <v>351</v>
      </c>
      <c r="C169" s="44" t="s">
        <v>211</v>
      </c>
      <c r="D169" s="96" t="s">
        <v>163</v>
      </c>
      <c r="E169" s="113"/>
      <c r="F169" s="134"/>
      <c r="G169" s="26">
        <f>SUM(G170:G171)</f>
        <v>0</v>
      </c>
      <c r="H169" s="14"/>
      <c r="I169" s="2"/>
      <c r="J169" s="2"/>
    </row>
    <row r="170" spans="1:10" ht="25" outlineLevel="1">
      <c r="A170" s="2"/>
      <c r="B170" s="27"/>
      <c r="C170" s="37"/>
      <c r="D170" s="35" t="s">
        <v>164</v>
      </c>
      <c r="E170" s="30" t="s">
        <v>257</v>
      </c>
      <c r="F170" s="27" t="s">
        <v>4</v>
      </c>
      <c r="G170" s="27">
        <f>VLOOKUP(F170,lookups_reference!$B$4:$C$9,2,FALSE)</f>
        <v>0</v>
      </c>
      <c r="H170" s="14"/>
      <c r="I170" s="2"/>
      <c r="J170" s="2"/>
    </row>
    <row r="171" spans="1:10" ht="25" outlineLevel="1">
      <c r="A171" s="2"/>
      <c r="B171" s="27"/>
      <c r="C171" s="37"/>
      <c r="D171" s="35" t="s">
        <v>165</v>
      </c>
      <c r="E171" s="30" t="s">
        <v>258</v>
      </c>
      <c r="F171" s="27" t="s">
        <v>4</v>
      </c>
      <c r="G171" s="27">
        <f>VLOOKUP(F171,lookups_reference!$B$4:$C$9,2,FALSE)</f>
        <v>0</v>
      </c>
      <c r="H171" s="14"/>
      <c r="I171" s="2"/>
      <c r="J171" s="2"/>
    </row>
    <row r="172" spans="1:10" ht="51" customHeight="1" outlineLevel="1">
      <c r="A172" s="2"/>
      <c r="B172" s="59" t="s">
        <v>404</v>
      </c>
      <c r="C172" s="44" t="s">
        <v>213</v>
      </c>
      <c r="D172" s="96" t="s">
        <v>166</v>
      </c>
      <c r="E172" s="113"/>
      <c r="F172" s="134"/>
      <c r="G172" s="26">
        <f>SUM(G173:G175)</f>
        <v>0</v>
      </c>
      <c r="H172" s="14"/>
      <c r="I172" s="2"/>
      <c r="J172" s="2"/>
    </row>
    <row r="173" spans="1:10" ht="37.5" outlineLevel="1">
      <c r="A173" s="2"/>
      <c r="B173" s="27"/>
      <c r="C173" s="37"/>
      <c r="D173" s="40" t="s">
        <v>167</v>
      </c>
      <c r="E173" s="30" t="s">
        <v>259</v>
      </c>
      <c r="F173" s="27" t="s">
        <v>4</v>
      </c>
      <c r="G173" s="27">
        <f>VLOOKUP(F173,lookups_reference!$B$4:$C$9,2,FALSE)</f>
        <v>0</v>
      </c>
      <c r="H173" s="14"/>
      <c r="I173" s="2"/>
      <c r="J173" s="2"/>
    </row>
    <row r="174" spans="1:10" ht="112.5" outlineLevel="1">
      <c r="A174" s="2"/>
      <c r="B174" s="27"/>
      <c r="C174" s="37"/>
      <c r="D174" s="40" t="s">
        <v>168</v>
      </c>
      <c r="E174" s="30" t="s">
        <v>260</v>
      </c>
      <c r="F174" s="27" t="s">
        <v>4</v>
      </c>
      <c r="G174" s="27">
        <f>VLOOKUP(F174,lookups_reference!$B$4:$C$9,2,FALSE)</f>
        <v>0</v>
      </c>
      <c r="H174" s="14"/>
      <c r="I174" s="2"/>
      <c r="J174" s="2"/>
    </row>
    <row r="175" spans="1:10" ht="50" outlineLevel="1">
      <c r="A175" s="2"/>
      <c r="B175" s="27"/>
      <c r="C175" s="37"/>
      <c r="D175" s="40" t="s">
        <v>169</v>
      </c>
      <c r="E175" s="30" t="s">
        <v>413</v>
      </c>
      <c r="F175" s="27" t="s">
        <v>4</v>
      </c>
      <c r="G175" s="27">
        <f>VLOOKUP(F175,lookups_reference!$B$4:$C$9,2,FALSE)</f>
        <v>0</v>
      </c>
      <c r="H175" s="14"/>
      <c r="I175" s="2"/>
      <c r="J175" s="2"/>
    </row>
    <row r="176" spans="1:10" ht="70.5" customHeight="1" outlineLevel="1">
      <c r="A176" s="2"/>
      <c r="B176" s="59" t="s">
        <v>405</v>
      </c>
      <c r="C176" s="44" t="s">
        <v>212</v>
      </c>
      <c r="D176" s="96" t="s">
        <v>170</v>
      </c>
      <c r="E176" s="113"/>
      <c r="F176" s="134"/>
      <c r="G176" s="26">
        <f>SUM(G177:G178)</f>
        <v>0</v>
      </c>
      <c r="H176" s="14"/>
      <c r="I176" s="2"/>
      <c r="J176" s="2"/>
    </row>
    <row r="177" spans="1:10" ht="62.5" outlineLevel="1">
      <c r="A177" s="2"/>
      <c r="B177" s="27"/>
      <c r="C177" s="37"/>
      <c r="D177" s="40" t="s">
        <v>171</v>
      </c>
      <c r="E177" s="30" t="s">
        <v>261</v>
      </c>
      <c r="F177" s="27" t="s">
        <v>4</v>
      </c>
      <c r="G177" s="27">
        <f>VLOOKUP(F177,lookups_reference!$B$4:$C$9,2,FALSE)</f>
        <v>0</v>
      </c>
      <c r="H177" s="14"/>
      <c r="I177" s="2"/>
      <c r="J177" s="2"/>
    </row>
    <row r="178" spans="1:10" ht="112.5" outlineLevel="1">
      <c r="A178" s="2"/>
      <c r="B178" s="27"/>
      <c r="C178" s="37"/>
      <c r="D178" s="40" t="s">
        <v>172</v>
      </c>
      <c r="E178" s="30" t="s">
        <v>173</v>
      </c>
      <c r="F178" s="27" t="s">
        <v>4</v>
      </c>
      <c r="G178" s="27">
        <f>VLOOKUP(F178,lookups_reference!$B$4:$C$9,2,FALSE)</f>
        <v>0</v>
      </c>
      <c r="H178" s="14"/>
      <c r="I178" s="2"/>
      <c r="J178" s="2"/>
    </row>
    <row r="179" spans="1:10" ht="13">
      <c r="A179" s="2"/>
      <c r="B179" s="25">
        <v>8</v>
      </c>
      <c r="C179" s="25" t="s">
        <v>296</v>
      </c>
      <c r="D179" s="90" t="s">
        <v>294</v>
      </c>
      <c r="E179" s="95"/>
      <c r="F179" s="128"/>
      <c r="G179" s="25">
        <f>SUM(G180:G201)</f>
        <v>0</v>
      </c>
      <c r="H179" s="14"/>
      <c r="I179" s="2"/>
      <c r="J179" s="2"/>
    </row>
    <row r="180" spans="1:10" ht="32.5" customHeight="1" outlineLevel="1">
      <c r="A180" s="2"/>
      <c r="B180" s="59" t="s">
        <v>406</v>
      </c>
      <c r="C180" s="44" t="s">
        <v>295</v>
      </c>
      <c r="D180" s="96" t="s">
        <v>297</v>
      </c>
      <c r="E180" s="89"/>
      <c r="F180" s="125"/>
      <c r="G180" s="26">
        <f>SUM(G181:G183)</f>
        <v>0</v>
      </c>
      <c r="H180" s="14"/>
      <c r="I180" s="2"/>
      <c r="J180" s="2"/>
    </row>
    <row r="181" spans="1:10" ht="50" outlineLevel="1">
      <c r="A181" s="2"/>
      <c r="B181" s="27"/>
      <c r="C181" s="37"/>
      <c r="D181" s="40" t="s">
        <v>174</v>
      </c>
      <c r="E181" s="30" t="s">
        <v>262</v>
      </c>
      <c r="F181" s="27" t="s">
        <v>4</v>
      </c>
      <c r="G181" s="27">
        <f>VLOOKUP(F181,lookups_reference!$B$4:$C$9,2,FALSE)</f>
        <v>0</v>
      </c>
      <c r="H181" s="14"/>
      <c r="I181" s="2"/>
      <c r="J181" s="2"/>
    </row>
    <row r="182" spans="1:10" ht="37.5" outlineLevel="1">
      <c r="A182" s="2"/>
      <c r="B182" s="27"/>
      <c r="C182" s="35"/>
      <c r="D182" s="40" t="s">
        <v>175</v>
      </c>
      <c r="E182" s="30" t="s">
        <v>263</v>
      </c>
      <c r="F182" s="27" t="s">
        <v>4</v>
      </c>
      <c r="G182" s="27">
        <f>VLOOKUP(F182,lookups_reference!$B$4:$C$9,2,FALSE)</f>
        <v>0</v>
      </c>
      <c r="H182" s="14"/>
      <c r="I182" s="2"/>
      <c r="J182" s="2"/>
    </row>
    <row r="183" spans="1:10" ht="50" outlineLevel="1">
      <c r="A183" s="2"/>
      <c r="B183" s="27"/>
      <c r="C183" s="41"/>
      <c r="D183" s="40" t="s">
        <v>265</v>
      </c>
      <c r="E183" s="30" t="s">
        <v>264</v>
      </c>
      <c r="F183" s="27" t="s">
        <v>4</v>
      </c>
      <c r="G183" s="27">
        <f>VLOOKUP(F183,lookups_reference!$B$4:$C$9,2,FALSE)</f>
        <v>0</v>
      </c>
      <c r="H183" s="14"/>
      <c r="I183" s="2"/>
      <c r="J183" s="2"/>
    </row>
    <row r="184" spans="1:10" ht="27" customHeight="1" outlineLevel="1">
      <c r="A184" s="2"/>
      <c r="B184" s="59" t="s">
        <v>407</v>
      </c>
      <c r="C184" s="44" t="s">
        <v>298</v>
      </c>
      <c r="D184" s="96" t="s">
        <v>299</v>
      </c>
      <c r="E184" s="89"/>
      <c r="F184" s="125"/>
      <c r="G184" s="26">
        <f>SUM(G185:G187)</f>
        <v>0</v>
      </c>
      <c r="H184" s="14"/>
      <c r="I184" s="2"/>
      <c r="J184" s="2"/>
    </row>
    <row r="185" spans="1:10" ht="62.5" outlineLevel="1">
      <c r="A185" s="2"/>
      <c r="B185" s="27"/>
      <c r="C185" s="41"/>
      <c r="D185" s="52" t="s">
        <v>300</v>
      </c>
      <c r="E185" s="49" t="s">
        <v>303</v>
      </c>
      <c r="F185" s="27" t="s">
        <v>4</v>
      </c>
      <c r="G185" s="27">
        <f>VLOOKUP(F185,lookups_reference!$B$4:$C$9,2,FALSE)</f>
        <v>0</v>
      </c>
      <c r="H185" s="14"/>
      <c r="I185" s="2"/>
      <c r="J185" s="2"/>
    </row>
    <row r="186" spans="1:10" ht="112.5" outlineLevel="1">
      <c r="A186" s="2"/>
      <c r="B186" s="27"/>
      <c r="C186" s="41"/>
      <c r="D186" s="53" t="s">
        <v>304</v>
      </c>
      <c r="E186" s="48" t="s">
        <v>305</v>
      </c>
      <c r="F186" s="27" t="s">
        <v>4</v>
      </c>
      <c r="G186" s="27">
        <f>VLOOKUP(F186,lookups_reference!$B$4:$C$9,2,FALSE)</f>
        <v>0</v>
      </c>
      <c r="H186" s="14"/>
      <c r="I186" s="2"/>
      <c r="J186" s="2"/>
    </row>
    <row r="187" spans="1:10" ht="200" outlineLevel="1">
      <c r="A187" s="2"/>
      <c r="B187" s="27"/>
      <c r="C187" s="41"/>
      <c r="D187" s="53" t="s">
        <v>306</v>
      </c>
      <c r="E187" s="51" t="s">
        <v>307</v>
      </c>
      <c r="F187" s="27" t="s">
        <v>4</v>
      </c>
      <c r="G187" s="27">
        <f>VLOOKUP(F187,lookups_reference!$B$4:$C$9,2,FALSE)</f>
        <v>0</v>
      </c>
      <c r="H187" s="14"/>
      <c r="I187" s="2"/>
      <c r="J187" s="2"/>
    </row>
    <row r="188" spans="1:10" ht="45.5" customHeight="1">
      <c r="A188" s="2"/>
      <c r="B188" s="25">
        <v>9</v>
      </c>
      <c r="C188" s="25" t="s">
        <v>308</v>
      </c>
      <c r="D188" s="90" t="s">
        <v>309</v>
      </c>
      <c r="E188" s="95"/>
      <c r="F188" s="128"/>
      <c r="G188" s="25">
        <f>SUM(G189:G192)</f>
        <v>0</v>
      </c>
      <c r="H188" s="14"/>
      <c r="I188" s="2"/>
      <c r="J188" s="2"/>
    </row>
    <row r="189" spans="1:10" ht="78.5" customHeight="1">
      <c r="B189" s="54"/>
      <c r="C189" s="54"/>
      <c r="D189" s="55" t="s">
        <v>310</v>
      </c>
      <c r="E189" s="51" t="s">
        <v>314</v>
      </c>
      <c r="F189" s="27" t="s">
        <v>4</v>
      </c>
      <c r="G189" s="27">
        <f>VLOOKUP(F189,lookups_reference!$B$4:$C$9,2,FALSE)</f>
        <v>0</v>
      </c>
    </row>
    <row r="190" spans="1:10" ht="66.5" customHeight="1">
      <c r="B190" s="54"/>
      <c r="C190" s="54"/>
      <c r="D190" s="55" t="s">
        <v>311</v>
      </c>
      <c r="E190" s="56" t="s">
        <v>316</v>
      </c>
      <c r="F190" s="27" t="s">
        <v>4</v>
      </c>
      <c r="G190" s="27">
        <f>VLOOKUP(F190,lookups_reference!$B$4:$C$9,2,FALSE)</f>
        <v>0</v>
      </c>
    </row>
    <row r="191" spans="1:10" ht="38.5" customHeight="1">
      <c r="B191" s="54"/>
      <c r="C191" s="54"/>
      <c r="D191" s="50" t="s">
        <v>312</v>
      </c>
      <c r="E191" s="57" t="s">
        <v>313</v>
      </c>
      <c r="F191" s="27" t="s">
        <v>4</v>
      </c>
      <c r="G191" s="27">
        <f>VLOOKUP(F191,lookups_reference!$B$4:$C$9,2,FALSE)</f>
        <v>0</v>
      </c>
    </row>
    <row r="192" spans="1:10" ht="64.5" customHeight="1">
      <c r="B192" s="54"/>
      <c r="C192" s="54"/>
      <c r="D192" s="50" t="s">
        <v>315</v>
      </c>
      <c r="E192" s="32" t="s">
        <v>317</v>
      </c>
      <c r="F192" s="27" t="s">
        <v>4</v>
      </c>
      <c r="G192" s="27">
        <f>VLOOKUP(F192,lookups_reference!$B$4:$C$9,2,FALSE)</f>
        <v>0</v>
      </c>
    </row>
  </sheetData>
  <mergeCells count="58">
    <mergeCell ref="D37:F37"/>
    <mergeCell ref="D9:F9"/>
    <mergeCell ref="C10:F10"/>
    <mergeCell ref="D15:F15"/>
    <mergeCell ref="D16:F16"/>
    <mergeCell ref="D21:F21"/>
    <mergeCell ref="D25:F25"/>
    <mergeCell ref="D28:F28"/>
    <mergeCell ref="D30:D33"/>
    <mergeCell ref="E30:G30"/>
    <mergeCell ref="D34:D36"/>
    <mergeCell ref="E34:G34"/>
    <mergeCell ref="D78:F78"/>
    <mergeCell ref="D38:F38"/>
    <mergeCell ref="D42:F42"/>
    <mergeCell ref="D43:D45"/>
    <mergeCell ref="D46:D48"/>
    <mergeCell ref="D49:F49"/>
    <mergeCell ref="D54:F54"/>
    <mergeCell ref="D55:F55"/>
    <mergeCell ref="D60:F60"/>
    <mergeCell ref="D64:F64"/>
    <mergeCell ref="D70:F70"/>
    <mergeCell ref="D75:F75"/>
    <mergeCell ref="C121:C125"/>
    <mergeCell ref="D121:D125"/>
    <mergeCell ref="D82:F82"/>
    <mergeCell ref="D87:F87"/>
    <mergeCell ref="D92:F92"/>
    <mergeCell ref="D93:F93"/>
    <mergeCell ref="C94:C97"/>
    <mergeCell ref="D94:D97"/>
    <mergeCell ref="D99:F99"/>
    <mergeCell ref="D105:F105"/>
    <mergeCell ref="D111:F111"/>
    <mergeCell ref="D114:F114"/>
    <mergeCell ref="D119:F119"/>
    <mergeCell ref="D156:F156"/>
    <mergeCell ref="D127:F127"/>
    <mergeCell ref="C128:C130"/>
    <mergeCell ref="D128:D130"/>
    <mergeCell ref="D133:F133"/>
    <mergeCell ref="D134:F134"/>
    <mergeCell ref="D136:F136"/>
    <mergeCell ref="D144:F144"/>
    <mergeCell ref="C145:C148"/>
    <mergeCell ref="D145:D148"/>
    <mergeCell ref="D149:F149"/>
    <mergeCell ref="D153:F153"/>
    <mergeCell ref="D180:F180"/>
    <mergeCell ref="D184:F184"/>
    <mergeCell ref="D188:F188"/>
    <mergeCell ref="D159:F159"/>
    <mergeCell ref="D160:F160"/>
    <mergeCell ref="D169:F169"/>
    <mergeCell ref="D172:F172"/>
    <mergeCell ref="D176:F176"/>
    <mergeCell ref="D179:F179"/>
  </mergeCells>
  <conditionalFormatting sqref="F1:F2 F4:F8 F11:F14 F17:F20 F22:F24 F26:F27 F29 F31:F33 F35:F36 F50:F53 F56:F59 F61:F63 F65:F69 F71:F74 F76:F77 F79:F81 F83:F86 F88:F91 F94:F98 F100:F104 F106:F110 F112:F113 F115:F118 F120:F126 F128:F132 F137:F143 F145:F148 F150:F152 F154:F155 F157:F158 F161:F168 F170:F171 F173:F175 F177:F178 F181:F183 F185:F187">
    <cfRule type="cellIs" dxfId="23" priority="21" operator="equal">
      <formula>"MUST"</formula>
    </cfRule>
  </conditionalFormatting>
  <conditionalFormatting sqref="F1:F2 F4:F8 F11:F14 F17:F20 F22:F24 F26:F27 F29 F31:F33 F35:F36 F50:F53 F56:F59 F61:F63 F65:F69 F71:F74 F76:F77 F79:F81 F83:F86 F88:F91 F94:F98 F100:F104 F106:F110 F112:F113 F115:F118 F120:F126 F128:F132 F137:F143 F145:F148 F150:F152 F154:F155 F157:F158 F161:F168 F170:F171 F173:F175 F177:F178 F181:F183 F185:F187">
    <cfRule type="cellIs" dxfId="22" priority="22" operator="equal">
      <formula>"SHOULD"</formula>
    </cfRule>
  </conditionalFormatting>
  <conditionalFormatting sqref="F39:F41">
    <cfRule type="cellIs" dxfId="21" priority="7" operator="equal">
      <formula>"MUST"</formula>
    </cfRule>
  </conditionalFormatting>
  <conditionalFormatting sqref="F39:F41">
    <cfRule type="cellIs" dxfId="20" priority="8" operator="equal">
      <formula>"SHOULD"</formula>
    </cfRule>
  </conditionalFormatting>
  <conditionalFormatting sqref="F43:F48">
    <cfRule type="cellIs" dxfId="19" priority="5" operator="equal">
      <formula>"MUST"</formula>
    </cfRule>
  </conditionalFormatting>
  <conditionalFormatting sqref="F43:F48">
    <cfRule type="cellIs" dxfId="18" priority="6" operator="equal">
      <formula>"SHOULD"</formula>
    </cfRule>
  </conditionalFormatting>
  <conditionalFormatting sqref="F135">
    <cfRule type="cellIs" dxfId="17" priority="3" operator="equal">
      <formula>"MUST"</formula>
    </cfRule>
  </conditionalFormatting>
  <conditionalFormatting sqref="F135">
    <cfRule type="cellIs" dxfId="16" priority="4" operator="equal">
      <formula>"SHOULD"</formula>
    </cfRule>
  </conditionalFormatting>
  <conditionalFormatting sqref="F189:F192">
    <cfRule type="cellIs" dxfId="15" priority="1" operator="equal">
      <formula>"MUST"</formula>
    </cfRule>
  </conditionalFormatting>
  <conditionalFormatting sqref="F189:F192">
    <cfRule type="cellIs" dxfId="14" priority="2" operator="equal">
      <formula>"SHOULD"</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xr:uid="{102F8BD2-A53D-4EA5-82FF-9E88A7CB3D42}">
          <x14:formula1>
            <xm:f>lookups_reference!$B$4:$B$9</xm:f>
          </x14:formula1>
          <xm:sqref>F11:F14 F17:F20 F22:F24 F26:F27 F29 F31:F33 F35:F36 F39:F41 F43:F48 F50:F53 F56:F59 F61:F63 F65:F69 F71:F74 F76:F77 F79:F81 F83:F86 F88:F91 F94:F98 F100:F104 F106:F110 F112:F113 F115:F118 F120:F126 F128:F132 F135 F137:F143 F145:F148 F150:F152 F154:F155 F157:F158 F161:F168 F170:F171 F173:F175 F177:F178 F181:F183 F185:F187 F189:F192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J186"/>
  <sheetViews>
    <sheetView tabSelected="1" topLeftCell="B1" workbookViewId="0">
      <pane ySplit="2" topLeftCell="A133" activePane="bottomLeft" state="frozen"/>
      <selection pane="bottomLeft" activeCell="E136" sqref="E136"/>
    </sheetView>
  </sheetViews>
  <sheetFormatPr baseColWidth="10" defaultColWidth="12.6328125" defaultRowHeight="15.75" customHeight="1" outlineLevelRow="1"/>
  <cols>
    <col min="1" max="1" width="1.6328125" customWidth="1"/>
    <col min="2" max="2" width="4.08984375" customWidth="1"/>
    <col min="3" max="3" width="36.81640625" customWidth="1"/>
    <col min="4" max="4" width="32.54296875" customWidth="1"/>
    <col min="5" max="5" width="79.90625" customWidth="1"/>
    <col min="6" max="6" width="14.81640625" customWidth="1"/>
    <col min="7" max="7" width="7.6328125" customWidth="1"/>
    <col min="8" max="8" width="13.26953125" customWidth="1"/>
    <col min="9" max="9" width="1.6328125" customWidth="1"/>
  </cols>
  <sheetData>
    <row r="1" spans="1:10" ht="15.75" customHeight="1">
      <c r="A1" s="2"/>
      <c r="B1" s="2"/>
      <c r="C1" s="3"/>
      <c r="D1" s="3"/>
      <c r="E1" s="3"/>
      <c r="F1" s="4"/>
      <c r="G1" s="4"/>
      <c r="H1" s="2"/>
      <c r="I1" s="2"/>
      <c r="J1" s="2"/>
    </row>
    <row r="2" spans="1:10" ht="15.75" customHeight="1">
      <c r="A2" s="5"/>
      <c r="B2" s="15" t="s">
        <v>0</v>
      </c>
      <c r="C2" s="16" t="s">
        <v>1</v>
      </c>
      <c r="D2" s="16" t="s">
        <v>2</v>
      </c>
      <c r="E2" s="16" t="s">
        <v>3</v>
      </c>
      <c r="F2" s="15" t="s">
        <v>19</v>
      </c>
      <c r="G2" s="15" t="s">
        <v>20</v>
      </c>
      <c r="H2" s="6" t="s">
        <v>418</v>
      </c>
      <c r="I2" s="6" t="s">
        <v>4</v>
      </c>
      <c r="J2" s="3"/>
    </row>
    <row r="3" spans="1:10" ht="46.5" customHeight="1" outlineLevel="1">
      <c r="A3" s="2"/>
      <c r="B3" s="25">
        <v>1</v>
      </c>
      <c r="C3" s="25" t="s">
        <v>132</v>
      </c>
      <c r="D3" s="90" t="s">
        <v>270</v>
      </c>
      <c r="E3" s="91"/>
      <c r="F3" s="126"/>
      <c r="G3" s="25">
        <f>G4</f>
        <v>35</v>
      </c>
      <c r="H3" s="14"/>
      <c r="I3" s="2"/>
      <c r="J3" s="2"/>
    </row>
    <row r="4" spans="1:10" ht="15.75" customHeight="1" outlineLevel="1">
      <c r="A4" s="2"/>
      <c r="B4" s="59" t="s">
        <v>322</v>
      </c>
      <c r="C4" s="92" t="s">
        <v>35</v>
      </c>
      <c r="D4" s="93"/>
      <c r="E4" s="93"/>
      <c r="F4" s="127"/>
      <c r="G4" s="44">
        <f>SUM(G5:G8)</f>
        <v>35</v>
      </c>
      <c r="H4" s="14"/>
      <c r="I4" s="2"/>
      <c r="J4" s="2"/>
    </row>
    <row r="5" spans="1:10" ht="89" customHeight="1" outlineLevel="1">
      <c r="A5" s="2"/>
      <c r="B5" s="27"/>
      <c r="C5" s="28"/>
      <c r="D5" s="29" t="s">
        <v>36</v>
      </c>
      <c r="E5" s="30" t="s">
        <v>222</v>
      </c>
      <c r="F5" s="27" t="s">
        <v>23</v>
      </c>
      <c r="G5" s="27">
        <f>VLOOKUP(F5,lookups_reference!$E$6:$G$9,3,FALSE)</f>
        <v>5</v>
      </c>
      <c r="H5" s="14"/>
      <c r="I5" s="2"/>
      <c r="J5" s="2"/>
    </row>
    <row r="6" spans="1:10" ht="113" customHeight="1" outlineLevel="1">
      <c r="A6" s="2"/>
      <c r="B6" s="27"/>
      <c r="C6" s="28"/>
      <c r="D6" s="29" t="s">
        <v>37</v>
      </c>
      <c r="E6" s="30" t="s">
        <v>223</v>
      </c>
      <c r="F6" s="27" t="s">
        <v>22</v>
      </c>
      <c r="G6" s="27">
        <f>VLOOKUP(F6,lookups_reference!$E$6:$G$9,3,FALSE)</f>
        <v>10</v>
      </c>
      <c r="H6" s="14"/>
      <c r="I6" s="2"/>
      <c r="J6" s="2"/>
    </row>
    <row r="7" spans="1:10" ht="132" customHeight="1" outlineLevel="1">
      <c r="A7" s="2"/>
      <c r="B7" s="27"/>
      <c r="C7" s="28"/>
      <c r="D7" s="31" t="s">
        <v>38</v>
      </c>
      <c r="E7" s="30" t="s">
        <v>39</v>
      </c>
      <c r="F7" s="27" t="s">
        <v>22</v>
      </c>
      <c r="G7" s="27">
        <f>VLOOKUP(F7,lookups_reference!$E$6:$G$9,3,FALSE)</f>
        <v>10</v>
      </c>
      <c r="H7" s="14"/>
      <c r="I7" s="2"/>
      <c r="J7" s="2"/>
    </row>
    <row r="8" spans="1:10" ht="126.5" customHeight="1" outlineLevel="1">
      <c r="A8" s="2"/>
      <c r="B8" s="27"/>
      <c r="C8" s="28"/>
      <c r="D8" s="31" t="s">
        <v>40</v>
      </c>
      <c r="E8" s="32" t="s">
        <v>41</v>
      </c>
      <c r="F8" s="27" t="s">
        <v>22</v>
      </c>
      <c r="G8" s="27">
        <f>VLOOKUP(F8,lookups_reference!$E$6:$G$9,3,FALSE)</f>
        <v>10</v>
      </c>
      <c r="H8" s="14"/>
      <c r="I8" s="2"/>
      <c r="J8" s="2"/>
    </row>
    <row r="9" spans="1:10" ht="13" outlineLevel="1">
      <c r="A9" s="2"/>
      <c r="B9" s="25">
        <v>2</v>
      </c>
      <c r="C9" s="25" t="s">
        <v>268</v>
      </c>
      <c r="D9" s="90" t="s">
        <v>269</v>
      </c>
      <c r="E9" s="91"/>
      <c r="F9" s="126"/>
      <c r="G9" s="25">
        <f>G10+G15+G19+G22</f>
        <v>140</v>
      </c>
      <c r="H9" s="14"/>
      <c r="I9" s="2"/>
      <c r="J9" s="2"/>
    </row>
    <row r="10" spans="1:10" ht="15.75" customHeight="1" outlineLevel="1">
      <c r="A10" s="2"/>
      <c r="B10" s="59" t="s">
        <v>323</v>
      </c>
      <c r="C10" s="58" t="s">
        <v>48</v>
      </c>
      <c r="D10" s="93"/>
      <c r="E10" s="93"/>
      <c r="F10" s="127"/>
      <c r="G10" s="44">
        <f>SUM(G12:G14)</f>
        <v>30</v>
      </c>
      <c r="H10" s="14"/>
      <c r="I10" s="2"/>
      <c r="J10" s="2"/>
    </row>
    <row r="11" spans="1:10" ht="41" customHeight="1" outlineLevel="1">
      <c r="A11" s="2"/>
      <c r="B11" s="27"/>
      <c r="C11" s="47"/>
      <c r="D11" s="29" t="s">
        <v>282</v>
      </c>
      <c r="E11" s="48" t="s">
        <v>283</v>
      </c>
      <c r="F11" s="27" t="s">
        <v>22</v>
      </c>
      <c r="G11" s="27">
        <f>VLOOKUP(F11,lookups_reference!$E$6:$G$9,3,FALSE)</f>
        <v>10</v>
      </c>
      <c r="H11" s="14"/>
      <c r="I11" s="2"/>
      <c r="J11" s="2"/>
    </row>
    <row r="12" spans="1:10" ht="79.5" customHeight="1" outlineLevel="1">
      <c r="A12" s="2"/>
      <c r="B12" s="27"/>
      <c r="C12" s="28"/>
      <c r="D12" s="29" t="s">
        <v>419</v>
      </c>
      <c r="E12" s="33" t="s">
        <v>43</v>
      </c>
      <c r="F12" s="27" t="s">
        <v>22</v>
      </c>
      <c r="G12" s="27">
        <f>VLOOKUP(F12,lookups_reference!$E$6:$G$9,3,FALSE)</f>
        <v>10</v>
      </c>
      <c r="H12" s="14"/>
      <c r="I12" s="2"/>
      <c r="J12" s="2"/>
    </row>
    <row r="13" spans="1:10" ht="79" customHeight="1" outlineLevel="1">
      <c r="A13" s="2"/>
      <c r="B13" s="27"/>
      <c r="C13" s="28"/>
      <c r="D13" s="29" t="s">
        <v>44</v>
      </c>
      <c r="E13" s="30" t="s">
        <v>45</v>
      </c>
      <c r="F13" s="27" t="s">
        <v>22</v>
      </c>
      <c r="G13" s="27">
        <f>VLOOKUP(F13,lookups_reference!$E$6:$G$9,3,FALSE)</f>
        <v>10</v>
      </c>
      <c r="H13" s="14"/>
      <c r="I13" s="2"/>
      <c r="J13" s="2"/>
    </row>
    <row r="14" spans="1:10" ht="61" customHeight="1" outlineLevel="1">
      <c r="A14" s="2"/>
      <c r="B14" s="27"/>
      <c r="C14" s="28"/>
      <c r="D14" s="29" t="s">
        <v>46</v>
      </c>
      <c r="E14" s="33" t="s">
        <v>47</v>
      </c>
      <c r="F14" s="27" t="s">
        <v>22</v>
      </c>
      <c r="G14" s="27">
        <f>VLOOKUP(F14,lookups_reference!$E$6:$G$9,3,FALSE)</f>
        <v>10</v>
      </c>
      <c r="H14" s="14"/>
      <c r="I14" s="2"/>
      <c r="J14" s="2"/>
    </row>
    <row r="15" spans="1:10" ht="63.5" customHeight="1" outlineLevel="1">
      <c r="A15" s="2"/>
      <c r="B15" s="59" t="s">
        <v>324</v>
      </c>
      <c r="C15" s="44" t="s">
        <v>49</v>
      </c>
      <c r="D15" s="94" t="s">
        <v>66</v>
      </c>
      <c r="E15" s="95"/>
      <c r="F15" s="128"/>
      <c r="G15" s="44">
        <f>SUM(G16:G18)</f>
        <v>30</v>
      </c>
      <c r="H15" s="14"/>
      <c r="I15" s="2"/>
      <c r="J15" s="2"/>
    </row>
    <row r="16" spans="1:10" ht="54.5" customHeight="1" outlineLevel="1">
      <c r="A16" s="2"/>
      <c r="B16" s="27"/>
      <c r="C16" s="28"/>
      <c r="D16" s="28" t="s">
        <v>50</v>
      </c>
      <c r="E16" s="30" t="s">
        <v>51</v>
      </c>
      <c r="F16" s="27" t="s">
        <v>22</v>
      </c>
      <c r="G16" s="27">
        <f>VLOOKUP(F16,lookups_reference!$E$6:$G$9,3,FALSE)</f>
        <v>10</v>
      </c>
      <c r="H16" s="14"/>
      <c r="I16" s="2"/>
      <c r="J16" s="2"/>
    </row>
    <row r="17" spans="1:10" ht="106" customHeight="1" outlineLevel="1">
      <c r="A17" s="2"/>
      <c r="B17" s="27"/>
      <c r="C17" s="28"/>
      <c r="D17" s="28" t="s">
        <v>52</v>
      </c>
      <c r="E17" s="30" t="s">
        <v>53</v>
      </c>
      <c r="F17" s="27" t="s">
        <v>22</v>
      </c>
      <c r="G17" s="27">
        <f>VLOOKUP(F17,lookups_reference!$E$6:$G$9,3,FALSE)</f>
        <v>10</v>
      </c>
      <c r="H17" s="14"/>
      <c r="I17" s="2"/>
      <c r="J17" s="2"/>
    </row>
    <row r="18" spans="1:10" ht="64.5" customHeight="1" outlineLevel="1">
      <c r="A18" s="2"/>
      <c r="B18" s="27"/>
      <c r="C18" s="28"/>
      <c r="D18" s="29" t="s">
        <v>54</v>
      </c>
      <c r="E18" s="32" t="s">
        <v>55</v>
      </c>
      <c r="F18" s="27" t="s">
        <v>22</v>
      </c>
      <c r="G18" s="27">
        <f>VLOOKUP(F18,lookups_reference!$E$6:$G$9,3,FALSE)</f>
        <v>10</v>
      </c>
      <c r="H18" s="14"/>
      <c r="I18" s="2"/>
      <c r="J18" s="2"/>
    </row>
    <row r="19" spans="1:10" ht="44" customHeight="1" outlineLevel="1">
      <c r="A19" s="2"/>
      <c r="B19" s="59" t="s">
        <v>325</v>
      </c>
      <c r="C19" s="44" t="s">
        <v>59</v>
      </c>
      <c r="D19" s="96" t="s">
        <v>69</v>
      </c>
      <c r="E19" s="89"/>
      <c r="F19" s="125"/>
      <c r="G19" s="44">
        <f>SUM(G20:G21)</f>
        <v>20</v>
      </c>
      <c r="H19" s="14"/>
      <c r="I19" s="2"/>
      <c r="J19" s="2"/>
    </row>
    <row r="20" spans="1:10" ht="82.5" customHeight="1" outlineLevel="1">
      <c r="A20" s="2"/>
      <c r="B20" s="27"/>
      <c r="C20" s="28"/>
      <c r="D20" s="29" t="s">
        <v>60</v>
      </c>
      <c r="E20" s="30" t="s">
        <v>70</v>
      </c>
      <c r="F20" s="27" t="s">
        <v>22</v>
      </c>
      <c r="G20" s="27">
        <f>VLOOKUP(F20,lookups_reference!$E$6:$G$9,3,FALSE)</f>
        <v>10</v>
      </c>
      <c r="H20" s="14"/>
      <c r="I20" s="2"/>
      <c r="J20" s="2"/>
    </row>
    <row r="21" spans="1:10" ht="102" customHeight="1" outlineLevel="1">
      <c r="A21" s="2"/>
      <c r="B21" s="27"/>
      <c r="C21" s="28"/>
      <c r="D21" s="29" t="s">
        <v>61</v>
      </c>
      <c r="E21" s="30" t="s">
        <v>71</v>
      </c>
      <c r="F21" s="27" t="s">
        <v>22</v>
      </c>
      <c r="G21" s="27">
        <f>VLOOKUP(F21,lookups_reference!$E$6:$G$9,3,FALSE)</f>
        <v>10</v>
      </c>
      <c r="H21" s="14"/>
      <c r="I21" s="2"/>
      <c r="J21" s="2"/>
    </row>
    <row r="22" spans="1:10" ht="42.5" customHeight="1" outlineLevel="1">
      <c r="A22" s="2"/>
      <c r="B22" s="59" t="s">
        <v>326</v>
      </c>
      <c r="C22" s="44" t="s">
        <v>62</v>
      </c>
      <c r="D22" s="96" t="s">
        <v>72</v>
      </c>
      <c r="E22" s="89"/>
      <c r="F22" s="125"/>
      <c r="G22" s="44">
        <f>G23+SUM(G25:G27)+SUM(G29:G30)</f>
        <v>60</v>
      </c>
      <c r="H22" s="14"/>
      <c r="I22" s="2"/>
      <c r="J22" s="2"/>
    </row>
    <row r="23" spans="1:10" ht="64.5" customHeight="1" outlineLevel="1">
      <c r="A23" s="2"/>
      <c r="B23" s="27"/>
      <c r="C23" s="28"/>
      <c r="D23" s="28" t="s">
        <v>63</v>
      </c>
      <c r="E23" s="33" t="s">
        <v>73</v>
      </c>
      <c r="F23" s="27" t="s">
        <v>22</v>
      </c>
      <c r="G23" s="27">
        <f>VLOOKUP(F23,lookups_reference!$E$6:$G$9,3,FALSE)</f>
        <v>10</v>
      </c>
      <c r="H23" s="14"/>
      <c r="I23" s="2"/>
      <c r="J23" s="2"/>
    </row>
    <row r="24" spans="1:10" ht="83" customHeight="1" outlineLevel="1">
      <c r="A24" s="2"/>
      <c r="B24" s="27"/>
      <c r="C24" s="28"/>
      <c r="D24" s="97" t="s">
        <v>64</v>
      </c>
      <c r="E24" s="100" t="s">
        <v>179</v>
      </c>
      <c r="F24" s="129"/>
      <c r="G24" s="101"/>
      <c r="H24" s="14"/>
      <c r="I24" s="2"/>
      <c r="J24" s="2"/>
    </row>
    <row r="25" spans="1:10" ht="42.5" customHeight="1" outlineLevel="1">
      <c r="A25" s="2"/>
      <c r="B25" s="27"/>
      <c r="C25" s="34"/>
      <c r="D25" s="98"/>
      <c r="E25" s="30" t="s">
        <v>74</v>
      </c>
      <c r="F25" s="27" t="s">
        <v>22</v>
      </c>
      <c r="G25" s="27">
        <f>VLOOKUP(F25,lookups_reference!$E$6:$G$9,3,FALSE)</f>
        <v>10</v>
      </c>
      <c r="H25" s="14"/>
      <c r="I25" s="2"/>
      <c r="J25" s="2"/>
    </row>
    <row r="26" spans="1:10" ht="35" customHeight="1" outlineLevel="1">
      <c r="A26" s="2"/>
      <c r="B26" s="27"/>
      <c r="C26" s="28"/>
      <c r="D26" s="98"/>
      <c r="E26" s="30" t="s">
        <v>75</v>
      </c>
      <c r="F26" s="27" t="s">
        <v>22</v>
      </c>
      <c r="G26" s="27">
        <f>VLOOKUP(F26,lookups_reference!$E$6:$G$9,3,FALSE)</f>
        <v>10</v>
      </c>
      <c r="H26" s="14"/>
      <c r="I26" s="2"/>
      <c r="J26" s="2"/>
    </row>
    <row r="27" spans="1:10" ht="35" customHeight="1" outlineLevel="1">
      <c r="A27" s="2"/>
      <c r="B27" s="27"/>
      <c r="C27" s="28"/>
      <c r="D27" s="99"/>
      <c r="E27" s="30" t="s">
        <v>76</v>
      </c>
      <c r="F27" s="27" t="s">
        <v>22</v>
      </c>
      <c r="G27" s="27">
        <f>VLOOKUP(F27,lookups_reference!$E$6:$G$9,3,FALSE)</f>
        <v>10</v>
      </c>
      <c r="H27" s="14"/>
      <c r="I27" s="2"/>
      <c r="J27" s="2"/>
    </row>
    <row r="28" spans="1:10" ht="15.75" customHeight="1" outlineLevel="1">
      <c r="A28" s="2"/>
      <c r="B28" s="27"/>
      <c r="C28" s="28"/>
      <c r="D28" s="97" t="s">
        <v>65</v>
      </c>
      <c r="E28" s="102" t="s">
        <v>77</v>
      </c>
      <c r="F28" s="130"/>
      <c r="G28" s="103"/>
      <c r="H28" s="14"/>
      <c r="I28" s="2"/>
      <c r="J28" s="2"/>
    </row>
    <row r="29" spans="1:10" ht="48.5" customHeight="1" outlineLevel="1">
      <c r="A29" s="2"/>
      <c r="B29" s="27"/>
      <c r="C29" s="28"/>
      <c r="D29" s="98"/>
      <c r="E29" s="30" t="s">
        <v>78</v>
      </c>
      <c r="F29" s="27" t="s">
        <v>22</v>
      </c>
      <c r="G29" s="27">
        <f>VLOOKUP(F29,lookups_reference!$E$6:$G$9,3,FALSE)</f>
        <v>10</v>
      </c>
      <c r="H29" s="14"/>
      <c r="I29" s="2"/>
      <c r="J29" s="2"/>
    </row>
    <row r="30" spans="1:10" ht="88.5" customHeight="1" outlineLevel="1">
      <c r="A30" s="2"/>
      <c r="B30" s="27"/>
      <c r="C30" s="28"/>
      <c r="D30" s="99"/>
      <c r="E30" s="30" t="s">
        <v>183</v>
      </c>
      <c r="F30" s="27" t="s">
        <v>22</v>
      </c>
      <c r="G30" s="27">
        <f>VLOOKUP(F30,lookups_reference!$E$6:$G$9,3,FALSE)</f>
        <v>10</v>
      </c>
      <c r="H30" s="14"/>
      <c r="I30" s="2"/>
      <c r="J30" s="2"/>
    </row>
    <row r="31" spans="1:10" ht="34" customHeight="1">
      <c r="A31" s="2"/>
      <c r="B31" s="25">
        <v>3</v>
      </c>
      <c r="C31" s="45" t="s">
        <v>370</v>
      </c>
      <c r="D31" s="88"/>
      <c r="E31" s="89"/>
      <c r="F31" s="125"/>
      <c r="G31" s="25">
        <f>G32+G36+G43</f>
        <v>210</v>
      </c>
      <c r="H31" s="14"/>
      <c r="I31" s="2"/>
      <c r="J31" s="2"/>
    </row>
    <row r="32" spans="1:10" ht="35" customHeight="1" outlineLevel="1">
      <c r="A32" s="2"/>
      <c r="B32" s="63" t="s">
        <v>327</v>
      </c>
      <c r="C32" s="64" t="s">
        <v>371</v>
      </c>
      <c r="D32" s="104" t="s">
        <v>372</v>
      </c>
      <c r="E32" s="105"/>
      <c r="F32" s="131"/>
      <c r="G32" s="65">
        <f>SUM(G33:G35)</f>
        <v>30</v>
      </c>
      <c r="H32" s="67"/>
      <c r="I32" s="67"/>
      <c r="J32" s="2"/>
    </row>
    <row r="33" spans="1:10" ht="35" customHeight="1" outlineLevel="1">
      <c r="A33" s="2"/>
      <c r="B33" s="66"/>
      <c r="C33" s="66"/>
      <c r="D33" s="66" t="s">
        <v>376</v>
      </c>
      <c r="E33" s="60" t="s">
        <v>373</v>
      </c>
      <c r="F33" s="27" t="s">
        <v>22</v>
      </c>
      <c r="G33" s="27">
        <f>VLOOKUP(F33,lookups_reference!$E$6:$G$9,3,FALSE)</f>
        <v>10</v>
      </c>
      <c r="H33" s="62"/>
      <c r="I33" s="62"/>
      <c r="J33" s="2"/>
    </row>
    <row r="34" spans="1:10" ht="49.5" customHeight="1" outlineLevel="1">
      <c r="A34" s="2"/>
      <c r="B34" s="66"/>
      <c r="C34" s="66"/>
      <c r="D34" s="66" t="s">
        <v>377</v>
      </c>
      <c r="E34" s="60" t="s">
        <v>374</v>
      </c>
      <c r="F34" s="27" t="s">
        <v>22</v>
      </c>
      <c r="G34" s="27">
        <f>VLOOKUP(F34,lookups_reference!$E$6:$G$9,3,FALSE)</f>
        <v>10</v>
      </c>
      <c r="H34" s="62"/>
      <c r="I34" s="62"/>
      <c r="J34" s="2"/>
    </row>
    <row r="35" spans="1:10" ht="35" customHeight="1" outlineLevel="1">
      <c r="A35" s="2"/>
      <c r="B35" s="66"/>
      <c r="C35" s="66"/>
      <c r="D35" s="66" t="s">
        <v>378</v>
      </c>
      <c r="E35" s="60" t="s">
        <v>375</v>
      </c>
      <c r="F35" s="27" t="s">
        <v>22</v>
      </c>
      <c r="G35" s="27">
        <f>VLOOKUP(F35,lookups_reference!$E$6:$G$9,3,FALSE)</f>
        <v>10</v>
      </c>
      <c r="H35" s="62"/>
      <c r="I35" s="62"/>
      <c r="J35" s="2"/>
    </row>
    <row r="36" spans="1:10" ht="35" customHeight="1" outlineLevel="1">
      <c r="A36" s="2"/>
      <c r="B36" s="63" t="s">
        <v>328</v>
      </c>
      <c r="C36" s="64" t="s">
        <v>379</v>
      </c>
      <c r="D36" s="106" t="s">
        <v>380</v>
      </c>
      <c r="E36" s="107"/>
      <c r="F36" s="132"/>
      <c r="G36" s="65">
        <f>SUM(G37:G47)</f>
        <v>140</v>
      </c>
      <c r="H36" s="60"/>
      <c r="I36" s="60"/>
      <c r="J36" s="2"/>
    </row>
    <row r="37" spans="1:10" ht="35" customHeight="1" outlineLevel="1">
      <c r="A37" s="2"/>
      <c r="B37" s="66"/>
      <c r="C37" s="66"/>
      <c r="D37" s="108" t="s">
        <v>383</v>
      </c>
      <c r="E37" s="60" t="s">
        <v>382</v>
      </c>
      <c r="F37" s="27" t="s">
        <v>22</v>
      </c>
      <c r="G37" s="27">
        <f>VLOOKUP(F37,lookups_reference!$E$6:$G$9,3,FALSE)</f>
        <v>10</v>
      </c>
      <c r="H37" s="60"/>
      <c r="I37" s="62"/>
      <c r="J37" s="2"/>
    </row>
    <row r="38" spans="1:10" ht="35" customHeight="1" outlineLevel="1">
      <c r="A38" s="2"/>
      <c r="B38" s="66"/>
      <c r="C38" s="66"/>
      <c r="D38" s="109"/>
      <c r="E38" s="60" t="s">
        <v>381</v>
      </c>
      <c r="F38" s="27" t="s">
        <v>22</v>
      </c>
      <c r="G38" s="27">
        <f>VLOOKUP(F38,lookups_reference!$E$6:$G$9,3,FALSE)</f>
        <v>10</v>
      </c>
      <c r="H38" s="62"/>
      <c r="I38" s="62"/>
      <c r="J38" s="2"/>
    </row>
    <row r="39" spans="1:10" ht="35" customHeight="1" outlineLevel="1">
      <c r="A39" s="2"/>
      <c r="B39" s="66"/>
      <c r="C39" s="66"/>
      <c r="D39" s="110"/>
      <c r="E39" s="69" t="s">
        <v>384</v>
      </c>
      <c r="F39" s="27" t="s">
        <v>22</v>
      </c>
      <c r="G39" s="27">
        <f>VLOOKUP(F39,lookups_reference!$E$6:$G$9,3,FALSE)</f>
        <v>10</v>
      </c>
      <c r="H39" s="62"/>
      <c r="I39" s="62"/>
      <c r="J39" s="2"/>
    </row>
    <row r="40" spans="1:10" ht="35" customHeight="1" outlineLevel="1">
      <c r="A40" s="2"/>
      <c r="B40" s="66"/>
      <c r="C40" s="66"/>
      <c r="D40" s="108" t="s">
        <v>388</v>
      </c>
      <c r="E40" s="69" t="s">
        <v>385</v>
      </c>
      <c r="F40" s="27" t="s">
        <v>22</v>
      </c>
      <c r="G40" s="27">
        <f>VLOOKUP(F40,lookups_reference!$E$6:$G$9,3,FALSE)</f>
        <v>10</v>
      </c>
      <c r="H40" s="69"/>
      <c r="I40" s="62"/>
      <c r="J40" s="2"/>
    </row>
    <row r="41" spans="1:10" ht="37.5" customHeight="1" outlineLevel="1">
      <c r="A41" s="2"/>
      <c r="B41" s="66"/>
      <c r="C41" s="66"/>
      <c r="D41" s="109"/>
      <c r="E41" s="70" t="s">
        <v>386</v>
      </c>
      <c r="F41" s="27" t="s">
        <v>22</v>
      </c>
      <c r="G41" s="27">
        <f>VLOOKUP(F41,lookups_reference!$E$6:$G$9,3,FALSE)</f>
        <v>10</v>
      </c>
      <c r="H41" s="62"/>
      <c r="I41" s="62"/>
      <c r="J41" s="2"/>
    </row>
    <row r="42" spans="1:10" ht="35" customHeight="1" outlineLevel="1">
      <c r="A42" s="2"/>
      <c r="B42" s="66"/>
      <c r="C42" s="66"/>
      <c r="D42" s="110"/>
      <c r="E42" s="70" t="s">
        <v>387</v>
      </c>
      <c r="F42" s="27" t="s">
        <v>22</v>
      </c>
      <c r="G42" s="27">
        <f>VLOOKUP(F42,lookups_reference!$E$6:$G$9,3,FALSE)</f>
        <v>10</v>
      </c>
      <c r="H42" s="62"/>
      <c r="I42" s="62"/>
      <c r="J42" s="2"/>
    </row>
    <row r="43" spans="1:10" ht="35" customHeight="1" outlineLevel="1">
      <c r="A43" s="2"/>
      <c r="B43" s="63" t="s">
        <v>389</v>
      </c>
      <c r="C43" s="64" t="s">
        <v>390</v>
      </c>
      <c r="D43" s="106" t="s">
        <v>391</v>
      </c>
      <c r="E43" s="107"/>
      <c r="F43" s="132"/>
      <c r="G43" s="65">
        <f>SUM(G44:G47)</f>
        <v>40</v>
      </c>
      <c r="H43" s="60"/>
      <c r="I43" s="60"/>
      <c r="J43" s="2"/>
    </row>
    <row r="44" spans="1:10" ht="35" customHeight="1" outlineLevel="1">
      <c r="A44" s="2"/>
      <c r="B44" s="66"/>
      <c r="C44" s="66"/>
      <c r="D44" s="66" t="s">
        <v>396</v>
      </c>
      <c r="E44" s="60" t="s">
        <v>392</v>
      </c>
      <c r="F44" s="27" t="s">
        <v>22</v>
      </c>
      <c r="G44" s="27">
        <f>VLOOKUP(F44,lookups_reference!$E$6:$G$9,3,FALSE)</f>
        <v>10</v>
      </c>
      <c r="H44" s="68"/>
      <c r="I44" s="68"/>
      <c r="J44" s="2"/>
    </row>
    <row r="45" spans="1:10" ht="35" customHeight="1" outlineLevel="1">
      <c r="A45" s="2"/>
      <c r="B45" s="66"/>
      <c r="C45" s="66"/>
      <c r="D45" s="66" t="s">
        <v>397</v>
      </c>
      <c r="E45" s="71" t="s">
        <v>393</v>
      </c>
      <c r="F45" s="27" t="s">
        <v>22</v>
      </c>
      <c r="G45" s="27">
        <f>VLOOKUP(F45,lookups_reference!$E$6:$G$9,3,FALSE)</f>
        <v>10</v>
      </c>
      <c r="H45" s="68"/>
      <c r="I45" s="68"/>
      <c r="J45" s="2"/>
    </row>
    <row r="46" spans="1:10" ht="35" customHeight="1" outlineLevel="1">
      <c r="A46" s="2"/>
      <c r="B46" s="66"/>
      <c r="C46" s="66"/>
      <c r="D46" s="66" t="s">
        <v>398</v>
      </c>
      <c r="E46" s="71" t="s">
        <v>394</v>
      </c>
      <c r="F46" s="27" t="s">
        <v>22</v>
      </c>
      <c r="G46" s="27">
        <f>VLOOKUP(F46,lookups_reference!$E$6:$G$9,3,FALSE)</f>
        <v>10</v>
      </c>
      <c r="H46" s="68"/>
      <c r="I46" s="68"/>
      <c r="J46" s="2"/>
    </row>
    <row r="47" spans="1:10" ht="35" customHeight="1" outlineLevel="1">
      <c r="A47" s="2"/>
      <c r="B47" s="66"/>
      <c r="C47" s="66"/>
      <c r="D47" s="66" t="s">
        <v>399</v>
      </c>
      <c r="E47" s="71" t="s">
        <v>395</v>
      </c>
      <c r="F47" s="27" t="s">
        <v>22</v>
      </c>
      <c r="G47" s="27">
        <f>VLOOKUP(F47,lookups_reference!$E$6:$G$9,3,FALSE)</f>
        <v>10</v>
      </c>
      <c r="H47" s="68"/>
      <c r="I47" s="68"/>
      <c r="J47" s="2"/>
    </row>
    <row r="48" spans="1:10" ht="34" customHeight="1">
      <c r="A48" s="2"/>
      <c r="B48" s="25">
        <v>4</v>
      </c>
      <c r="C48" s="45" t="s">
        <v>321</v>
      </c>
      <c r="D48" s="111" t="s">
        <v>103</v>
      </c>
      <c r="E48" s="112"/>
      <c r="F48" s="133"/>
      <c r="G48" s="25">
        <f>G49+G54+G58+G64+G69+G72+G76+G81</f>
        <v>270</v>
      </c>
      <c r="H48" s="14"/>
      <c r="I48" s="2"/>
      <c r="J48" s="2"/>
    </row>
    <row r="49" spans="1:10" ht="64" customHeight="1" outlineLevel="1">
      <c r="A49" s="2"/>
      <c r="B49" s="59" t="s">
        <v>329</v>
      </c>
      <c r="C49" s="44" t="s">
        <v>79</v>
      </c>
      <c r="D49" s="96" t="s">
        <v>409</v>
      </c>
      <c r="E49" s="113"/>
      <c r="F49" s="134"/>
      <c r="G49" s="26">
        <f>SUM(G50:G53)</f>
        <v>40</v>
      </c>
      <c r="H49" s="14"/>
      <c r="I49" s="2"/>
      <c r="J49" s="2"/>
    </row>
    <row r="50" spans="1:10" ht="91" customHeight="1" outlineLevel="1">
      <c r="A50" s="2"/>
      <c r="B50" s="27"/>
      <c r="C50" s="35"/>
      <c r="D50" s="35" t="s">
        <v>80</v>
      </c>
      <c r="E50" s="33" t="s">
        <v>81</v>
      </c>
      <c r="F50" s="27" t="s">
        <v>22</v>
      </c>
      <c r="G50" s="27">
        <f>VLOOKUP(F50,lookups_reference!$E$6:$G$9,3,FALSE)</f>
        <v>10</v>
      </c>
      <c r="H50" s="14"/>
      <c r="I50" s="2"/>
      <c r="J50" s="2"/>
    </row>
    <row r="51" spans="1:10" ht="132.5" customHeight="1" outlineLevel="1">
      <c r="A51" s="2"/>
      <c r="B51" s="27"/>
      <c r="C51" s="35"/>
      <c r="D51" s="35" t="s">
        <v>82</v>
      </c>
      <c r="E51" s="33" t="s">
        <v>83</v>
      </c>
      <c r="F51" s="27" t="s">
        <v>22</v>
      </c>
      <c r="G51" s="27">
        <f>VLOOKUP(F51,lookups_reference!$E$6:$G$9,3,FALSE)</f>
        <v>10</v>
      </c>
      <c r="H51" s="14"/>
      <c r="I51" s="2"/>
      <c r="J51" s="2"/>
    </row>
    <row r="52" spans="1:10" ht="100.5" customHeight="1" outlineLevel="1">
      <c r="A52" s="2"/>
      <c r="B52" s="27"/>
      <c r="C52" s="35"/>
      <c r="D52" s="35" t="s">
        <v>84</v>
      </c>
      <c r="E52" s="33" t="s">
        <v>224</v>
      </c>
      <c r="F52" s="27" t="s">
        <v>22</v>
      </c>
      <c r="G52" s="27">
        <f>VLOOKUP(F52,lookups_reference!$E$6:$G$9,3,FALSE)</f>
        <v>10</v>
      </c>
      <c r="H52" s="14"/>
      <c r="I52" s="2"/>
      <c r="J52" s="2"/>
    </row>
    <row r="53" spans="1:10" ht="84" customHeight="1" outlineLevel="1">
      <c r="A53" s="2"/>
      <c r="B53" s="27"/>
      <c r="C53" s="35"/>
      <c r="D53" s="37" t="s">
        <v>85</v>
      </c>
      <c r="E53" s="33" t="s">
        <v>225</v>
      </c>
      <c r="F53" s="27" t="s">
        <v>22</v>
      </c>
      <c r="G53" s="27">
        <f>VLOOKUP(F53,lookups_reference!$E$6:$G$9,3,FALSE)</f>
        <v>10</v>
      </c>
      <c r="H53" s="14"/>
      <c r="I53" s="2"/>
      <c r="J53" s="2"/>
    </row>
    <row r="54" spans="1:10" ht="71.5" customHeight="1" outlineLevel="1">
      <c r="A54" s="2"/>
      <c r="B54" s="59" t="s">
        <v>330</v>
      </c>
      <c r="C54" s="44" t="s">
        <v>86</v>
      </c>
      <c r="D54" s="96" t="s">
        <v>87</v>
      </c>
      <c r="E54" s="113"/>
      <c r="F54" s="134"/>
      <c r="G54" s="26">
        <f>SUM(G55:G57)</f>
        <v>30</v>
      </c>
      <c r="H54" s="14"/>
      <c r="I54" s="2"/>
      <c r="J54" s="2"/>
    </row>
    <row r="55" spans="1:10" ht="79" customHeight="1" outlineLevel="1">
      <c r="A55" s="2"/>
      <c r="B55" s="27"/>
      <c r="C55" s="35"/>
      <c r="D55" s="37" t="s">
        <v>184</v>
      </c>
      <c r="E55" s="33" t="s">
        <v>226</v>
      </c>
      <c r="F55" s="27" t="s">
        <v>22</v>
      </c>
      <c r="G55" s="27">
        <f>VLOOKUP(F55,lookups_reference!$E$6:$G$9,3,FALSE)</f>
        <v>10</v>
      </c>
      <c r="H55" s="14"/>
      <c r="I55" s="2"/>
      <c r="J55" s="2"/>
    </row>
    <row r="56" spans="1:10" ht="111" customHeight="1" outlineLevel="1">
      <c r="A56" s="2"/>
      <c r="B56" s="27"/>
      <c r="C56" s="35"/>
      <c r="D56" s="37" t="s">
        <v>185</v>
      </c>
      <c r="E56" s="33" t="s">
        <v>227</v>
      </c>
      <c r="F56" s="27" t="s">
        <v>22</v>
      </c>
      <c r="G56" s="27">
        <f>VLOOKUP(F56,lookups_reference!$E$6:$G$9,3,FALSE)</f>
        <v>10</v>
      </c>
      <c r="H56" s="14"/>
      <c r="I56" s="2"/>
      <c r="J56" s="2"/>
    </row>
    <row r="57" spans="1:10" ht="81.5" customHeight="1" outlineLevel="1">
      <c r="A57" s="2"/>
      <c r="B57" s="27"/>
      <c r="C57" s="35"/>
      <c r="D57" s="37" t="s">
        <v>186</v>
      </c>
      <c r="E57" s="33" t="s">
        <v>408</v>
      </c>
      <c r="F57" s="27" t="s">
        <v>22</v>
      </c>
      <c r="G57" s="27">
        <f>VLOOKUP(F57,lookups_reference!$E$6:$G$9,3,FALSE)</f>
        <v>10</v>
      </c>
      <c r="H57" s="14"/>
      <c r="I57" s="2"/>
      <c r="J57" s="2"/>
    </row>
    <row r="58" spans="1:10" ht="59.5" customHeight="1" outlineLevel="1">
      <c r="A58" s="2"/>
      <c r="B58" s="59" t="s">
        <v>331</v>
      </c>
      <c r="C58" s="44" t="s">
        <v>88</v>
      </c>
      <c r="D58" s="96" t="s">
        <v>89</v>
      </c>
      <c r="E58" s="113"/>
      <c r="F58" s="134"/>
      <c r="G58" s="26">
        <f>SUM(G59:G63)</f>
        <v>50</v>
      </c>
      <c r="H58" s="14"/>
      <c r="I58" s="2"/>
      <c r="J58" s="2"/>
    </row>
    <row r="59" spans="1:10" ht="79.5" customHeight="1" outlineLevel="1">
      <c r="A59" s="2"/>
      <c r="B59" s="27"/>
      <c r="C59" s="35"/>
      <c r="D59" s="35" t="s">
        <v>187</v>
      </c>
      <c r="E59" s="33" t="s">
        <v>228</v>
      </c>
      <c r="F59" s="27" t="s">
        <v>22</v>
      </c>
      <c r="G59" s="27">
        <f>VLOOKUP(F59,lookups_reference!$E$6:$G$9,3,FALSE)</f>
        <v>10</v>
      </c>
      <c r="H59" s="14"/>
      <c r="I59" s="2"/>
      <c r="J59" s="2"/>
    </row>
    <row r="60" spans="1:10" ht="120" customHeight="1" outlineLevel="1">
      <c r="A60" s="2"/>
      <c r="B60" s="27"/>
      <c r="C60" s="35"/>
      <c r="D60" s="35" t="s">
        <v>188</v>
      </c>
      <c r="E60" s="33" t="s">
        <v>229</v>
      </c>
      <c r="F60" s="27" t="s">
        <v>22</v>
      </c>
      <c r="G60" s="27">
        <f>VLOOKUP(F60,lookups_reference!$E$6:$G$9,3,FALSE)</f>
        <v>10</v>
      </c>
      <c r="H60" s="14"/>
      <c r="I60" s="2"/>
      <c r="J60" s="2"/>
    </row>
    <row r="61" spans="1:10" ht="34.5" customHeight="1" outlineLevel="1">
      <c r="A61" s="2"/>
      <c r="B61" s="27"/>
      <c r="C61" s="35"/>
      <c r="D61" s="35" t="s">
        <v>368</v>
      </c>
      <c r="E61" s="33" t="s">
        <v>369</v>
      </c>
      <c r="F61" s="27" t="s">
        <v>22</v>
      </c>
      <c r="G61" s="27">
        <f>VLOOKUP(F61,lookups_reference!$E$6:$G$9,3,FALSE)</f>
        <v>10</v>
      </c>
      <c r="H61" s="14"/>
      <c r="I61" s="2"/>
      <c r="J61" s="2"/>
    </row>
    <row r="62" spans="1:10" ht="56" customHeight="1" outlineLevel="1">
      <c r="A62" s="2"/>
      <c r="B62" s="27"/>
      <c r="C62" s="35"/>
      <c r="D62" s="35" t="s">
        <v>189</v>
      </c>
      <c r="E62" s="33" t="s">
        <v>230</v>
      </c>
      <c r="F62" s="27" t="s">
        <v>22</v>
      </c>
      <c r="G62" s="27">
        <f>VLOOKUP(F62,lookups_reference!$E$6:$G$9,3,FALSE)</f>
        <v>10</v>
      </c>
      <c r="H62" s="14"/>
      <c r="I62" s="2"/>
      <c r="J62" s="2"/>
    </row>
    <row r="63" spans="1:10" ht="80" customHeight="1" outlineLevel="1">
      <c r="A63" s="2"/>
      <c r="B63" s="27"/>
      <c r="C63" s="35"/>
      <c r="D63" s="35" t="s">
        <v>190</v>
      </c>
      <c r="E63" s="33" t="s">
        <v>231</v>
      </c>
      <c r="F63" s="27" t="s">
        <v>22</v>
      </c>
      <c r="G63" s="27">
        <f>VLOOKUP(F63,lookups_reference!$E$6:$G$9,3,FALSE)</f>
        <v>10</v>
      </c>
      <c r="H63" s="14"/>
      <c r="I63" s="2"/>
      <c r="J63" s="2"/>
    </row>
    <row r="64" spans="1:10" ht="23" customHeight="1" outlineLevel="1">
      <c r="A64" s="2"/>
      <c r="B64" s="59" t="s">
        <v>332</v>
      </c>
      <c r="C64" s="44" t="s">
        <v>90</v>
      </c>
      <c r="D64" s="94" t="s">
        <v>91</v>
      </c>
      <c r="E64" s="91"/>
      <c r="F64" s="126"/>
      <c r="G64" s="26">
        <f>SUM(G65:G68)</f>
        <v>40</v>
      </c>
      <c r="H64" s="14"/>
      <c r="I64" s="2"/>
      <c r="J64" s="2"/>
    </row>
    <row r="65" spans="1:10" ht="75" customHeight="1" outlineLevel="1">
      <c r="A65" s="2"/>
      <c r="B65" s="27"/>
      <c r="C65" s="35"/>
      <c r="D65" s="35" t="s">
        <v>191</v>
      </c>
      <c r="E65" s="33" t="s">
        <v>272</v>
      </c>
      <c r="F65" s="27" t="s">
        <v>22</v>
      </c>
      <c r="G65" s="27">
        <f>VLOOKUP(F65,lookups_reference!$E$6:$G$9,3,FALSE)</f>
        <v>10</v>
      </c>
      <c r="H65" s="14"/>
      <c r="I65" s="2"/>
      <c r="J65" s="2"/>
    </row>
    <row r="66" spans="1:10" ht="31" customHeight="1" outlineLevel="1">
      <c r="A66" s="2"/>
      <c r="B66" s="27"/>
      <c r="C66" s="35"/>
      <c r="D66" s="35" t="s">
        <v>271</v>
      </c>
      <c r="E66" s="33" t="s">
        <v>273</v>
      </c>
      <c r="F66" s="27" t="s">
        <v>22</v>
      </c>
      <c r="G66" s="27">
        <f>VLOOKUP(F66,lookups_reference!$E$6:$G$9,3,FALSE)</f>
        <v>10</v>
      </c>
      <c r="H66" s="14"/>
      <c r="I66" s="2"/>
      <c r="J66" s="2"/>
    </row>
    <row r="67" spans="1:10" ht="58.5" customHeight="1" outlineLevel="1">
      <c r="A67" s="2"/>
      <c r="B67" s="27"/>
      <c r="C67" s="35"/>
      <c r="D67" s="35" t="s">
        <v>274</v>
      </c>
      <c r="E67" s="33" t="s">
        <v>275</v>
      </c>
      <c r="F67" s="27" t="s">
        <v>22</v>
      </c>
      <c r="G67" s="27">
        <f>VLOOKUP(F67,lookups_reference!$E$6:$G$9,3,FALSE)</f>
        <v>10</v>
      </c>
      <c r="H67" s="14"/>
      <c r="I67" s="2"/>
      <c r="J67" s="2"/>
    </row>
    <row r="68" spans="1:10" ht="89" customHeight="1" outlineLevel="1">
      <c r="A68" s="2"/>
      <c r="B68" s="27"/>
      <c r="C68" s="35"/>
      <c r="D68" s="35" t="s">
        <v>192</v>
      </c>
      <c r="E68" s="33" t="s">
        <v>232</v>
      </c>
      <c r="F68" s="27" t="s">
        <v>22</v>
      </c>
      <c r="G68" s="27">
        <f>VLOOKUP(F68,lookups_reference!$E$6:$G$9,3,FALSE)</f>
        <v>10</v>
      </c>
      <c r="H68" s="14"/>
      <c r="I68" s="2"/>
      <c r="J68" s="2"/>
    </row>
    <row r="69" spans="1:10" ht="60.5" customHeight="1" outlineLevel="1">
      <c r="A69" s="2"/>
      <c r="B69" s="59" t="s">
        <v>333</v>
      </c>
      <c r="C69" s="44" t="s">
        <v>92</v>
      </c>
      <c r="D69" s="96" t="s">
        <v>93</v>
      </c>
      <c r="E69" s="113"/>
      <c r="F69" s="134"/>
      <c r="G69" s="26">
        <f>SUM(G70:G71)</f>
        <v>20</v>
      </c>
      <c r="H69" s="14"/>
      <c r="I69" s="2"/>
      <c r="J69" s="2"/>
    </row>
    <row r="70" spans="1:10" ht="54.5" customHeight="1" outlineLevel="1">
      <c r="A70" s="2"/>
      <c r="B70" s="27"/>
      <c r="C70" s="35"/>
      <c r="D70" s="37" t="s">
        <v>233</v>
      </c>
      <c r="E70" s="33" t="s">
        <v>234</v>
      </c>
      <c r="F70" s="27" t="s">
        <v>22</v>
      </c>
      <c r="G70" s="27">
        <f>VLOOKUP(F70,lookups_reference!$E$6:$G$9,3,FALSE)</f>
        <v>10</v>
      </c>
      <c r="H70" s="14"/>
      <c r="I70" s="2"/>
      <c r="J70" s="2"/>
    </row>
    <row r="71" spans="1:10" ht="96.5" customHeight="1" outlineLevel="1">
      <c r="A71" s="2"/>
      <c r="B71" s="27"/>
      <c r="C71" s="35"/>
      <c r="D71" s="37" t="s">
        <v>235</v>
      </c>
      <c r="E71" s="33" t="s">
        <v>318</v>
      </c>
      <c r="F71" s="27" t="s">
        <v>22</v>
      </c>
      <c r="G71" s="27">
        <f>VLOOKUP(F71,lookups_reference!$E$6:$G$9,3,FALSE)</f>
        <v>10</v>
      </c>
      <c r="H71" s="14"/>
      <c r="I71" s="2"/>
      <c r="J71" s="2"/>
    </row>
    <row r="72" spans="1:10" ht="67.5" customHeight="1" outlineLevel="1">
      <c r="A72" s="2"/>
      <c r="B72" s="59" t="s">
        <v>334</v>
      </c>
      <c r="C72" s="44" t="s">
        <v>94</v>
      </c>
      <c r="D72" s="94" t="s">
        <v>95</v>
      </c>
      <c r="E72" s="91"/>
      <c r="F72" s="126"/>
      <c r="G72" s="26">
        <f>SUM(G73:G75)</f>
        <v>30</v>
      </c>
      <c r="H72" s="14"/>
      <c r="I72" s="2"/>
      <c r="J72" s="2"/>
    </row>
    <row r="73" spans="1:10" ht="127" customHeight="1" outlineLevel="1">
      <c r="A73" s="2"/>
      <c r="B73" s="27"/>
      <c r="C73" s="35"/>
      <c r="D73" s="37" t="s">
        <v>319</v>
      </c>
      <c r="E73" s="33" t="s">
        <v>320</v>
      </c>
      <c r="F73" s="27" t="s">
        <v>22</v>
      </c>
      <c r="G73" s="27">
        <f>VLOOKUP(F73,lookups_reference!$E$6:$G$9,3,FALSE)</f>
        <v>10</v>
      </c>
      <c r="H73" s="14"/>
      <c r="I73" s="2"/>
      <c r="J73" s="2"/>
    </row>
    <row r="74" spans="1:10" ht="85.5" customHeight="1" outlineLevel="1">
      <c r="A74" s="2"/>
      <c r="B74" s="27"/>
      <c r="C74" s="35"/>
      <c r="D74" s="37" t="s">
        <v>96</v>
      </c>
      <c r="E74" s="33" t="s">
        <v>362</v>
      </c>
      <c r="F74" s="27" t="s">
        <v>22</v>
      </c>
      <c r="G74" s="27">
        <f>VLOOKUP(F74,lookups_reference!$E$6:$G$9,3,FALSE)</f>
        <v>10</v>
      </c>
      <c r="H74" s="14"/>
      <c r="I74" s="2"/>
      <c r="J74" s="2"/>
    </row>
    <row r="75" spans="1:10" ht="115" customHeight="1" outlineLevel="1">
      <c r="A75" s="2"/>
      <c r="B75" s="27"/>
      <c r="C75" s="35"/>
      <c r="D75" s="37" t="s">
        <v>97</v>
      </c>
      <c r="E75" s="33" t="s">
        <v>363</v>
      </c>
      <c r="F75" s="27" t="s">
        <v>22</v>
      </c>
      <c r="G75" s="27">
        <f>VLOOKUP(F75,lookups_reference!$E$6:$G$9,3,FALSE)</f>
        <v>10</v>
      </c>
      <c r="H75" s="14"/>
      <c r="I75" s="2"/>
      <c r="J75" s="2"/>
    </row>
    <row r="76" spans="1:10" ht="70" customHeight="1" outlineLevel="1">
      <c r="A76" s="2"/>
      <c r="B76" s="59" t="s">
        <v>335</v>
      </c>
      <c r="C76" s="44" t="s">
        <v>98</v>
      </c>
      <c r="D76" s="94" t="s">
        <v>99</v>
      </c>
      <c r="E76" s="91"/>
      <c r="F76" s="126"/>
      <c r="G76" s="26">
        <f>SUM(G77:G80)</f>
        <v>40</v>
      </c>
      <c r="H76" s="14"/>
      <c r="I76" s="2"/>
      <c r="J76" s="2"/>
    </row>
    <row r="77" spans="1:10" ht="50" customHeight="1" outlineLevel="1">
      <c r="A77" s="2"/>
      <c r="B77" s="27"/>
      <c r="C77" s="35"/>
      <c r="D77" s="37" t="s">
        <v>193</v>
      </c>
      <c r="E77" s="33" t="s">
        <v>236</v>
      </c>
      <c r="F77" s="27" t="s">
        <v>22</v>
      </c>
      <c r="G77" s="27">
        <f>VLOOKUP(F77,lookups_reference!$E$6:$G$9,3,FALSE)</f>
        <v>10</v>
      </c>
      <c r="H77" s="14"/>
      <c r="I77" s="2"/>
      <c r="J77" s="2"/>
    </row>
    <row r="78" spans="1:10" ht="39.5" customHeight="1" outlineLevel="1">
      <c r="A78" s="2"/>
      <c r="B78" s="27"/>
      <c r="C78" s="35"/>
      <c r="D78" s="37" t="s">
        <v>194</v>
      </c>
      <c r="E78" s="33" t="s">
        <v>237</v>
      </c>
      <c r="F78" s="27" t="s">
        <v>22</v>
      </c>
      <c r="G78" s="27">
        <f>VLOOKUP(F78,lookups_reference!$E$6:$G$9,3,FALSE)</f>
        <v>10</v>
      </c>
      <c r="H78" s="14"/>
      <c r="I78" s="2"/>
      <c r="J78" s="2"/>
    </row>
    <row r="79" spans="1:10" ht="30" customHeight="1" outlineLevel="1">
      <c r="A79" s="2"/>
      <c r="B79" s="27"/>
      <c r="C79" s="35"/>
      <c r="D79" s="37" t="s">
        <v>364</v>
      </c>
      <c r="E79" s="33" t="s">
        <v>365</v>
      </c>
      <c r="F79" s="27" t="s">
        <v>22</v>
      </c>
      <c r="G79" s="27">
        <f>VLOOKUP(F79,lookups_reference!$E$6:$G$9,3,FALSE)</f>
        <v>10</v>
      </c>
      <c r="H79" s="14"/>
      <c r="I79" s="2"/>
      <c r="J79" s="2"/>
    </row>
    <row r="80" spans="1:10" ht="39.5" customHeight="1" outlineLevel="1">
      <c r="A80" s="2"/>
      <c r="B80" s="27"/>
      <c r="C80" s="35"/>
      <c r="D80" s="37" t="s">
        <v>366</v>
      </c>
      <c r="E80" s="60" t="s">
        <v>367</v>
      </c>
      <c r="F80" s="27" t="s">
        <v>22</v>
      </c>
      <c r="G80" s="27">
        <f>VLOOKUP(F80,lookups_reference!$E$6:$G$9,3,FALSE)</f>
        <v>10</v>
      </c>
      <c r="H80" s="14"/>
      <c r="I80" s="2"/>
      <c r="J80" s="2"/>
    </row>
    <row r="81" spans="1:10" ht="38" customHeight="1" outlineLevel="1">
      <c r="A81" s="2"/>
      <c r="B81" s="59" t="s">
        <v>400</v>
      </c>
      <c r="C81" s="44" t="s">
        <v>100</v>
      </c>
      <c r="D81" s="116" t="s">
        <v>101</v>
      </c>
      <c r="E81" s="112"/>
      <c r="F81" s="133"/>
      <c r="G81" s="26">
        <f>SUM(G82:G85)</f>
        <v>20</v>
      </c>
      <c r="H81" s="14"/>
      <c r="I81" s="2"/>
      <c r="J81" s="2"/>
    </row>
    <row r="82" spans="1:10" ht="75" customHeight="1" outlineLevel="1">
      <c r="A82" s="2"/>
      <c r="B82" s="27"/>
      <c r="C82" s="35"/>
      <c r="D82" s="37" t="s">
        <v>195</v>
      </c>
      <c r="E82" s="33" t="s">
        <v>238</v>
      </c>
      <c r="F82" s="27" t="s">
        <v>23</v>
      </c>
      <c r="G82" s="27">
        <f>VLOOKUP(F82,lookups_reference!$E$6:$G$9,3,FALSE)</f>
        <v>5</v>
      </c>
      <c r="H82" s="14"/>
      <c r="I82" s="2"/>
      <c r="J82" s="2"/>
    </row>
    <row r="83" spans="1:10" ht="39" customHeight="1" outlineLevel="1">
      <c r="A83" s="2"/>
      <c r="B83" s="27"/>
      <c r="C83" s="35"/>
      <c r="D83" s="37" t="s">
        <v>196</v>
      </c>
      <c r="E83" s="33" t="s">
        <v>239</v>
      </c>
      <c r="F83" s="27" t="s">
        <v>23</v>
      </c>
      <c r="G83" s="27">
        <f>VLOOKUP(F83,lookups_reference!$E$6:$G$9,3,FALSE)</f>
        <v>5</v>
      </c>
      <c r="H83" s="14"/>
      <c r="I83" s="2"/>
      <c r="J83" s="2"/>
    </row>
    <row r="84" spans="1:10" ht="85.5" customHeight="1" outlineLevel="1">
      <c r="A84" s="2"/>
      <c r="B84" s="27"/>
      <c r="C84" s="35"/>
      <c r="D84" s="37" t="s">
        <v>197</v>
      </c>
      <c r="E84" s="33" t="s">
        <v>240</v>
      </c>
      <c r="F84" s="27" t="s">
        <v>23</v>
      </c>
      <c r="G84" s="27">
        <f>VLOOKUP(F84,lookups_reference!$E$6:$G$9,3,FALSE)</f>
        <v>5</v>
      </c>
      <c r="H84" s="14"/>
      <c r="I84" s="2"/>
      <c r="J84" s="2"/>
    </row>
    <row r="85" spans="1:10" ht="79" customHeight="1" outlineLevel="1">
      <c r="A85" s="2"/>
      <c r="B85" s="27"/>
      <c r="C85" s="35"/>
      <c r="D85" s="37" t="s">
        <v>102</v>
      </c>
      <c r="E85" s="33" t="s">
        <v>241</v>
      </c>
      <c r="F85" s="27" t="s">
        <v>23</v>
      </c>
      <c r="G85" s="27">
        <f>VLOOKUP(F85,lookups_reference!$E$6:$G$9,3,FALSE)</f>
        <v>5</v>
      </c>
      <c r="H85" s="14"/>
      <c r="I85" s="2"/>
      <c r="J85" s="2"/>
    </row>
    <row r="86" spans="1:10" ht="13">
      <c r="A86" s="2"/>
      <c r="B86" s="25">
        <v>5</v>
      </c>
      <c r="C86" s="45" t="s">
        <v>267</v>
      </c>
      <c r="D86" s="90" t="s">
        <v>352</v>
      </c>
      <c r="E86" s="91"/>
      <c r="F86" s="126"/>
      <c r="G86" s="42">
        <f>SUM(G93:G119)</f>
        <v>450</v>
      </c>
      <c r="H86" s="14"/>
      <c r="I86" s="2"/>
      <c r="J86" s="2"/>
    </row>
    <row r="87" spans="1:10" ht="46.5" customHeight="1">
      <c r="A87" s="2"/>
      <c r="B87" s="59" t="s">
        <v>336</v>
      </c>
      <c r="C87" s="44" t="s">
        <v>56</v>
      </c>
      <c r="D87" s="96" t="s">
        <v>266</v>
      </c>
      <c r="E87" s="89"/>
      <c r="F87" s="125"/>
      <c r="G87" s="44">
        <f>SUM(G88:G92)</f>
        <v>50</v>
      </c>
      <c r="H87" s="14"/>
      <c r="I87" s="2"/>
      <c r="J87" s="2"/>
    </row>
    <row r="88" spans="1:10" ht="50">
      <c r="A88" s="2"/>
      <c r="B88" s="27"/>
      <c r="C88" s="117"/>
      <c r="D88" s="115" t="s">
        <v>57</v>
      </c>
      <c r="E88" s="30" t="s">
        <v>67</v>
      </c>
      <c r="F88" s="27" t="s">
        <v>22</v>
      </c>
      <c r="G88" s="27">
        <f>VLOOKUP(F88,lookups_reference!$E$6:$G$9,3,FALSE)</f>
        <v>10</v>
      </c>
      <c r="H88" s="14"/>
      <c r="I88" s="2"/>
      <c r="J88" s="2"/>
    </row>
    <row r="89" spans="1:10" ht="12.5">
      <c r="A89" s="2"/>
      <c r="B89" s="27"/>
      <c r="C89" s="117"/>
      <c r="D89" s="115"/>
      <c r="E89" s="30" t="s">
        <v>180</v>
      </c>
      <c r="F89" s="27" t="s">
        <v>22</v>
      </c>
      <c r="G89" s="27">
        <f>VLOOKUP(F89,lookups_reference!$E$6:$G$9,3,FALSE)</f>
        <v>10</v>
      </c>
      <c r="H89" s="14"/>
      <c r="I89" s="2"/>
      <c r="J89" s="2"/>
    </row>
    <row r="90" spans="1:10" ht="12.5">
      <c r="A90" s="2"/>
      <c r="B90" s="27"/>
      <c r="C90" s="117"/>
      <c r="D90" s="115"/>
      <c r="E90" s="30" t="s">
        <v>181</v>
      </c>
      <c r="F90" s="27" t="s">
        <v>22</v>
      </c>
      <c r="G90" s="27">
        <f>VLOOKUP(F90,lookups_reference!$E$6:$G$9,3,FALSE)</f>
        <v>10</v>
      </c>
      <c r="H90" s="14"/>
      <c r="I90" s="2"/>
      <c r="J90" s="2"/>
    </row>
    <row r="91" spans="1:10" ht="12.5">
      <c r="A91" s="2"/>
      <c r="B91" s="27"/>
      <c r="C91" s="117"/>
      <c r="D91" s="115"/>
      <c r="E91" s="30" t="s">
        <v>182</v>
      </c>
      <c r="F91" s="27" t="s">
        <v>22</v>
      </c>
      <c r="G91" s="27">
        <f>VLOOKUP(F91,lookups_reference!$E$6:$G$9,3,FALSE)</f>
        <v>10</v>
      </c>
      <c r="H91" s="14"/>
      <c r="I91" s="2"/>
      <c r="J91" s="2"/>
    </row>
    <row r="92" spans="1:10" ht="75">
      <c r="A92" s="2"/>
      <c r="B92" s="27"/>
      <c r="C92" s="28"/>
      <c r="D92" s="29" t="s">
        <v>58</v>
      </c>
      <c r="E92" s="30" t="s">
        <v>68</v>
      </c>
      <c r="F92" s="27" t="s">
        <v>22</v>
      </c>
      <c r="G92" s="27">
        <f>VLOOKUP(F92,lookups_reference!$E$6:$G$9,3,FALSE)</f>
        <v>10</v>
      </c>
      <c r="H92" s="14"/>
      <c r="I92" s="2"/>
      <c r="J92" s="2"/>
    </row>
    <row r="93" spans="1:10" ht="13" outlineLevel="1">
      <c r="A93" s="2"/>
      <c r="B93" s="59" t="s">
        <v>337</v>
      </c>
      <c r="C93" s="44" t="s">
        <v>104</v>
      </c>
      <c r="D93" s="118"/>
      <c r="E93" s="89"/>
      <c r="F93" s="125"/>
      <c r="G93" s="26">
        <f>SUM(G94:G98)</f>
        <v>50</v>
      </c>
      <c r="H93" s="14"/>
      <c r="I93" s="2"/>
      <c r="J93" s="2"/>
    </row>
    <row r="94" spans="1:10" ht="75" outlineLevel="1">
      <c r="A94" s="2"/>
      <c r="B94" s="27"/>
      <c r="C94" s="37"/>
      <c r="D94" s="37" t="s">
        <v>198</v>
      </c>
      <c r="E94" s="33" t="s">
        <v>105</v>
      </c>
      <c r="F94" s="27" t="s">
        <v>22</v>
      </c>
      <c r="G94" s="27">
        <f>VLOOKUP(F94,lookups_reference!$E$6:$G$9,3,FALSE)</f>
        <v>10</v>
      </c>
      <c r="H94" s="14"/>
      <c r="I94" s="2"/>
      <c r="J94" s="2"/>
    </row>
    <row r="95" spans="1:10" ht="37.5" outlineLevel="1">
      <c r="A95" s="2"/>
      <c r="B95" s="27"/>
      <c r="C95" s="35"/>
      <c r="D95" s="37" t="s">
        <v>199</v>
      </c>
      <c r="E95" s="33" t="s">
        <v>106</v>
      </c>
      <c r="F95" s="27" t="s">
        <v>22</v>
      </c>
      <c r="G95" s="27">
        <f>VLOOKUP(F95,lookups_reference!$E$6:$G$9,3,FALSE)</f>
        <v>10</v>
      </c>
      <c r="H95" s="14"/>
      <c r="I95" s="2"/>
      <c r="J95" s="2"/>
    </row>
    <row r="96" spans="1:10" ht="137.5" outlineLevel="1">
      <c r="A96" s="2"/>
      <c r="B96" s="27"/>
      <c r="C96" s="35"/>
      <c r="D96" s="37" t="s">
        <v>355</v>
      </c>
      <c r="E96" s="61" t="s">
        <v>358</v>
      </c>
      <c r="F96" s="27" t="s">
        <v>22</v>
      </c>
      <c r="G96" s="27">
        <f>VLOOKUP(F96,lookups_reference!$E$6:$G$9,3,FALSE)</f>
        <v>10</v>
      </c>
      <c r="H96" s="14"/>
      <c r="I96" s="2"/>
      <c r="J96" s="2"/>
    </row>
    <row r="97" spans="1:10" ht="12.5" outlineLevel="1">
      <c r="A97" s="2"/>
      <c r="B97" s="27"/>
      <c r="C97" s="35"/>
      <c r="D97" s="37" t="s">
        <v>353</v>
      </c>
      <c r="E97" s="60" t="s">
        <v>356</v>
      </c>
      <c r="F97" s="27" t="s">
        <v>22</v>
      </c>
      <c r="G97" s="27">
        <f>VLOOKUP(F97,lookups_reference!$E$6:$G$9,3,FALSE)</f>
        <v>10</v>
      </c>
      <c r="H97" s="14"/>
      <c r="I97" s="2"/>
      <c r="J97" s="2"/>
    </row>
    <row r="98" spans="1:10" ht="212.5" outlineLevel="1">
      <c r="A98" s="2"/>
      <c r="B98" s="27"/>
      <c r="C98" s="35"/>
      <c r="D98" s="37" t="s">
        <v>354</v>
      </c>
      <c r="E98" s="60" t="s">
        <v>357</v>
      </c>
      <c r="F98" s="27" t="s">
        <v>22</v>
      </c>
      <c r="G98" s="27">
        <f>VLOOKUP(F98,lookups_reference!$E$6:$G$9,3,FALSE)</f>
        <v>10</v>
      </c>
      <c r="H98" s="14"/>
      <c r="I98" s="2"/>
      <c r="J98" s="2"/>
    </row>
    <row r="99" spans="1:10" ht="162" customHeight="1" outlineLevel="1">
      <c r="A99" s="2"/>
      <c r="B99" s="59" t="s">
        <v>338</v>
      </c>
      <c r="C99" s="44" t="s">
        <v>107</v>
      </c>
      <c r="D99" s="119" t="s">
        <v>359</v>
      </c>
      <c r="E99" s="120"/>
      <c r="F99" s="135"/>
      <c r="G99" s="26">
        <f>SUM(G100:G104)</f>
        <v>50</v>
      </c>
      <c r="H99" s="14"/>
      <c r="I99" s="2"/>
      <c r="J99" s="2"/>
    </row>
    <row r="100" spans="1:10" ht="137.5" outlineLevel="1">
      <c r="A100" s="2"/>
      <c r="B100" s="27"/>
      <c r="C100" s="35"/>
      <c r="D100" s="37" t="s">
        <v>200</v>
      </c>
      <c r="E100" s="36" t="s">
        <v>290</v>
      </c>
      <c r="F100" s="27" t="s">
        <v>22</v>
      </c>
      <c r="G100" s="27">
        <f>VLOOKUP(F100,lookups_reference!$E$6:$G$9,3,FALSE)</f>
        <v>10</v>
      </c>
      <c r="H100" s="14"/>
      <c r="I100" s="2"/>
      <c r="J100" s="2"/>
    </row>
    <row r="101" spans="1:10" ht="50" outlineLevel="1">
      <c r="A101" s="2"/>
      <c r="B101" s="27"/>
      <c r="C101" s="35"/>
      <c r="D101" s="35" t="s">
        <v>242</v>
      </c>
      <c r="E101" s="28" t="s">
        <v>243</v>
      </c>
      <c r="F101" s="27" t="s">
        <v>22</v>
      </c>
      <c r="G101" s="27">
        <f>VLOOKUP(F101,lookups_reference!$E$6:$G$9,3,FALSE)</f>
        <v>10</v>
      </c>
      <c r="H101" s="14"/>
      <c r="I101" s="2"/>
      <c r="J101" s="2"/>
    </row>
    <row r="102" spans="1:10" ht="75" outlineLevel="1">
      <c r="A102" s="2"/>
      <c r="B102" s="27"/>
      <c r="C102" s="35"/>
      <c r="D102" s="35" t="s">
        <v>289</v>
      </c>
      <c r="E102" s="33" t="s">
        <v>360</v>
      </c>
      <c r="F102" s="27" t="s">
        <v>22</v>
      </c>
      <c r="G102" s="27">
        <f>VLOOKUP(F102,lookups_reference!$E$6:$G$9,3,FALSE)</f>
        <v>10</v>
      </c>
      <c r="H102" s="14"/>
      <c r="I102" s="2"/>
      <c r="J102" s="2"/>
    </row>
    <row r="103" spans="1:10" ht="75" outlineLevel="1">
      <c r="A103" s="2"/>
      <c r="B103" s="27"/>
      <c r="C103" s="35"/>
      <c r="D103" s="37" t="s">
        <v>201</v>
      </c>
      <c r="E103" s="33" t="s">
        <v>288</v>
      </c>
      <c r="F103" s="27" t="s">
        <v>22</v>
      </c>
      <c r="G103" s="27">
        <f>VLOOKUP(F103,lookups_reference!$E$6:$G$9,3,FALSE)</f>
        <v>10</v>
      </c>
      <c r="H103" s="14"/>
      <c r="I103" s="2"/>
      <c r="J103" s="2"/>
    </row>
    <row r="104" spans="1:10" ht="12.5" outlineLevel="1">
      <c r="A104" s="2"/>
      <c r="B104" s="27"/>
      <c r="C104" s="35"/>
      <c r="D104" s="46" t="s">
        <v>291</v>
      </c>
      <c r="E104" s="46" t="s">
        <v>292</v>
      </c>
      <c r="F104" s="27" t="s">
        <v>22</v>
      </c>
      <c r="G104" s="27">
        <f>VLOOKUP(F104,lookups_reference!$E$6:$G$9,3,FALSE)</f>
        <v>10</v>
      </c>
      <c r="H104" s="14"/>
      <c r="I104" s="2"/>
      <c r="J104" s="2"/>
    </row>
    <row r="105" spans="1:10" ht="64" customHeight="1" outlineLevel="1">
      <c r="A105" s="2"/>
      <c r="B105" s="59" t="s">
        <v>343</v>
      </c>
      <c r="C105" s="44" t="s">
        <v>108</v>
      </c>
      <c r="D105" s="96" t="s">
        <v>109</v>
      </c>
      <c r="E105" s="113"/>
      <c r="F105" s="134"/>
      <c r="G105" s="26">
        <f>SUM(G106:G107)</f>
        <v>20</v>
      </c>
      <c r="H105" s="14"/>
      <c r="I105" s="2"/>
      <c r="J105" s="2"/>
    </row>
    <row r="106" spans="1:10" ht="137.5" outlineLevel="1">
      <c r="A106" s="2"/>
      <c r="B106" s="27"/>
      <c r="C106" s="35"/>
      <c r="D106" s="35" t="s">
        <v>202</v>
      </c>
      <c r="E106" s="33" t="s">
        <v>361</v>
      </c>
      <c r="F106" s="27" t="s">
        <v>22</v>
      </c>
      <c r="G106" s="27">
        <f>VLOOKUP(F106,lookups_reference!$E$6:$G$9,3,FALSE)</f>
        <v>10</v>
      </c>
      <c r="H106" s="14"/>
      <c r="I106" s="2"/>
      <c r="J106" s="2"/>
    </row>
    <row r="107" spans="1:10" ht="75" outlineLevel="1">
      <c r="A107" s="2"/>
      <c r="B107" s="27"/>
      <c r="C107" s="35"/>
      <c r="D107" s="35" t="s">
        <v>203</v>
      </c>
      <c r="E107" s="33" t="s">
        <v>244</v>
      </c>
      <c r="F107" s="27" t="s">
        <v>22</v>
      </c>
      <c r="G107" s="27">
        <f>VLOOKUP(F107,lookups_reference!$E$6:$G$9,3,FALSE)</f>
        <v>10</v>
      </c>
      <c r="H107" s="14"/>
      <c r="I107" s="2"/>
      <c r="J107" s="2"/>
    </row>
    <row r="108" spans="1:10" ht="81.5" customHeight="1" outlineLevel="1">
      <c r="A108" s="2"/>
      <c r="B108" s="59" t="s">
        <v>344</v>
      </c>
      <c r="C108" s="44" t="s">
        <v>110</v>
      </c>
      <c r="D108" s="96" t="s">
        <v>111</v>
      </c>
      <c r="E108" s="113"/>
      <c r="F108" s="134"/>
      <c r="G108" s="26">
        <f>SUM(G109:G112)</f>
        <v>40</v>
      </c>
      <c r="H108" s="14"/>
      <c r="I108" s="2"/>
      <c r="J108" s="2"/>
    </row>
    <row r="109" spans="1:10" ht="62.5" outlineLevel="1">
      <c r="A109" s="2"/>
      <c r="B109" s="27"/>
      <c r="C109" s="35"/>
      <c r="D109" s="37" t="s">
        <v>204</v>
      </c>
      <c r="E109" s="33" t="s">
        <v>245</v>
      </c>
      <c r="F109" s="27" t="s">
        <v>22</v>
      </c>
      <c r="G109" s="27">
        <f>VLOOKUP(F109,lookups_reference!$E$6:$G$9,3,FALSE)</f>
        <v>10</v>
      </c>
      <c r="H109" s="14"/>
      <c r="I109" s="2"/>
      <c r="J109" s="2"/>
    </row>
    <row r="110" spans="1:10" ht="137.5" outlineLevel="1">
      <c r="A110" s="2"/>
      <c r="B110" s="27"/>
      <c r="C110" s="35"/>
      <c r="D110" s="37" t="s">
        <v>214</v>
      </c>
      <c r="E110" s="33" t="s">
        <v>410</v>
      </c>
      <c r="F110" s="27" t="s">
        <v>22</v>
      </c>
      <c r="G110" s="27">
        <f>VLOOKUP(F110,lookups_reference!$E$6:$G$9,3,FALSE)</f>
        <v>10</v>
      </c>
      <c r="H110" s="14"/>
      <c r="I110" s="2"/>
      <c r="J110" s="2"/>
    </row>
    <row r="111" spans="1:10" ht="100" outlineLevel="1">
      <c r="A111" s="2"/>
      <c r="B111" s="27"/>
      <c r="C111" s="35"/>
      <c r="D111" s="37" t="s">
        <v>215</v>
      </c>
      <c r="E111" s="33" t="s">
        <v>411</v>
      </c>
      <c r="F111" s="27" t="s">
        <v>22</v>
      </c>
      <c r="G111" s="27">
        <f>VLOOKUP(F111,lookups_reference!$E$6:$G$9,3,FALSE)</f>
        <v>10</v>
      </c>
      <c r="H111" s="14"/>
      <c r="I111" s="2"/>
      <c r="J111" s="2"/>
    </row>
    <row r="112" spans="1:10" ht="87.5" outlineLevel="1">
      <c r="A112" s="2"/>
      <c r="B112" s="27"/>
      <c r="C112" s="35"/>
      <c r="D112" s="37" t="s">
        <v>216</v>
      </c>
      <c r="E112" s="33" t="s">
        <v>246</v>
      </c>
      <c r="F112" s="27" t="s">
        <v>22</v>
      </c>
      <c r="G112" s="27">
        <f>VLOOKUP(F112,lookups_reference!$E$6:$G$9,3,FALSE)</f>
        <v>10</v>
      </c>
      <c r="H112" s="14"/>
      <c r="I112" s="2"/>
      <c r="J112" s="2"/>
    </row>
    <row r="113" spans="1:10" ht="31.5" customHeight="1" outlineLevel="1">
      <c r="A113" s="2"/>
      <c r="B113" s="59" t="s">
        <v>345</v>
      </c>
      <c r="C113" s="44" t="s">
        <v>112</v>
      </c>
      <c r="D113" s="96" t="s">
        <v>113</v>
      </c>
      <c r="E113" s="113"/>
      <c r="F113" s="134"/>
      <c r="G113" s="26">
        <f>SUM(G114:G120)</f>
        <v>70</v>
      </c>
      <c r="H113" s="14"/>
      <c r="I113" s="2"/>
      <c r="J113" s="2"/>
    </row>
    <row r="114" spans="1:10" ht="150" outlineLevel="1">
      <c r="A114" s="2"/>
      <c r="B114" s="27"/>
      <c r="C114" s="35"/>
      <c r="D114" s="37" t="s">
        <v>217</v>
      </c>
      <c r="E114" s="33" t="s">
        <v>114</v>
      </c>
      <c r="F114" s="27" t="s">
        <v>22</v>
      </c>
      <c r="G114" s="27">
        <f>VLOOKUP(F114,lookups_reference!$E$6:$G$9,3,FALSE)</f>
        <v>10</v>
      </c>
      <c r="H114" s="14"/>
      <c r="I114" s="2"/>
      <c r="J114" s="2"/>
    </row>
    <row r="115" spans="1:10" ht="20" customHeight="1" outlineLevel="1">
      <c r="A115" s="2"/>
      <c r="B115" s="27"/>
      <c r="C115" s="114"/>
      <c r="D115" s="115" t="s">
        <v>205</v>
      </c>
      <c r="E115" s="33" t="s">
        <v>115</v>
      </c>
      <c r="F115" s="27" t="s">
        <v>22</v>
      </c>
      <c r="G115" s="27">
        <f>VLOOKUP(F115,lookups_reference!$E$6:$G$9,3,FALSE)</f>
        <v>10</v>
      </c>
      <c r="H115" s="14"/>
      <c r="I115" s="2"/>
      <c r="J115" s="2"/>
    </row>
    <row r="116" spans="1:10" ht="12.5" customHeight="1" outlineLevel="1">
      <c r="A116" s="2"/>
      <c r="B116" s="27"/>
      <c r="C116" s="114"/>
      <c r="D116" s="115"/>
      <c r="E116" s="33" t="s">
        <v>116</v>
      </c>
      <c r="F116" s="27" t="s">
        <v>22</v>
      </c>
      <c r="G116" s="27">
        <f>VLOOKUP(F116,lookups_reference!$E$6:$G$9,3,FALSE)</f>
        <v>10</v>
      </c>
      <c r="H116" s="14"/>
      <c r="I116" s="2"/>
      <c r="J116" s="2"/>
    </row>
    <row r="117" spans="1:10" ht="12.5" customHeight="1" outlineLevel="1">
      <c r="A117" s="2"/>
      <c r="B117" s="27"/>
      <c r="C117" s="114"/>
      <c r="D117" s="115"/>
      <c r="E117" s="33" t="s">
        <v>117</v>
      </c>
      <c r="F117" s="27" t="s">
        <v>22</v>
      </c>
      <c r="G117" s="27">
        <f>VLOOKUP(F117,lookups_reference!$E$6:$G$9,3,FALSE)</f>
        <v>10</v>
      </c>
      <c r="H117" s="14"/>
      <c r="I117" s="2"/>
      <c r="J117" s="2"/>
    </row>
    <row r="118" spans="1:10" ht="12.5" customHeight="1" outlineLevel="1">
      <c r="A118" s="2"/>
      <c r="B118" s="27"/>
      <c r="C118" s="114"/>
      <c r="D118" s="115"/>
      <c r="E118" s="33" t="s">
        <v>118</v>
      </c>
      <c r="F118" s="27" t="s">
        <v>22</v>
      </c>
      <c r="G118" s="27">
        <f>VLOOKUP(F118,lookups_reference!$E$6:$G$9,3,FALSE)</f>
        <v>10</v>
      </c>
      <c r="H118" s="14"/>
      <c r="I118" s="2"/>
      <c r="J118" s="2"/>
    </row>
    <row r="119" spans="1:10" ht="75" outlineLevel="1">
      <c r="A119" s="2"/>
      <c r="B119" s="27"/>
      <c r="C119" s="114"/>
      <c r="D119" s="115"/>
      <c r="E119" s="33" t="s">
        <v>119</v>
      </c>
      <c r="F119" s="27" t="s">
        <v>22</v>
      </c>
      <c r="G119" s="27">
        <f>VLOOKUP(F119,lookups_reference!$E$6:$G$9,3,FALSE)</f>
        <v>10</v>
      </c>
      <c r="H119" s="14"/>
      <c r="I119" s="2"/>
      <c r="J119" s="2"/>
    </row>
    <row r="120" spans="1:10" ht="37.5" outlineLevel="1">
      <c r="A120" s="2"/>
      <c r="B120" s="27"/>
      <c r="C120" s="35"/>
      <c r="D120" s="37" t="s">
        <v>218</v>
      </c>
      <c r="E120" s="32" t="s">
        <v>420</v>
      </c>
      <c r="F120" s="27" t="s">
        <v>22</v>
      </c>
      <c r="G120" s="27">
        <f>VLOOKUP(F120,lookups_reference!$E$6:$G$9,3,FALSE)</f>
        <v>10</v>
      </c>
      <c r="H120" s="14"/>
      <c r="I120" s="2"/>
      <c r="J120" s="2"/>
    </row>
    <row r="121" spans="1:10" ht="42.5" customHeight="1" outlineLevel="1">
      <c r="A121" s="2"/>
      <c r="B121" s="59" t="s">
        <v>401</v>
      </c>
      <c r="C121" s="44" t="s">
        <v>121</v>
      </c>
      <c r="D121" s="96" t="s">
        <v>122</v>
      </c>
      <c r="E121" s="113"/>
      <c r="F121" s="134"/>
      <c r="G121" s="26">
        <f>SUM(G122:G126)</f>
        <v>50</v>
      </c>
      <c r="H121" s="14"/>
      <c r="I121" s="2"/>
      <c r="J121" s="2"/>
    </row>
    <row r="122" spans="1:10" ht="37.5" outlineLevel="1">
      <c r="A122" s="2"/>
      <c r="B122" s="27"/>
      <c r="C122" s="114"/>
      <c r="D122" s="121" t="s">
        <v>219</v>
      </c>
      <c r="E122" s="32" t="s">
        <v>123</v>
      </c>
      <c r="F122" s="27" t="s">
        <v>22</v>
      </c>
      <c r="G122" s="27">
        <f>VLOOKUP(F122,lookups_reference!$E$6:$G$9,3,FALSE)</f>
        <v>10</v>
      </c>
      <c r="H122" s="14"/>
      <c r="I122" s="2"/>
      <c r="J122" s="2"/>
    </row>
    <row r="123" spans="1:10" ht="37.5" outlineLevel="1">
      <c r="A123" s="2"/>
      <c r="B123" s="27"/>
      <c r="C123" s="114"/>
      <c r="D123" s="121"/>
      <c r="E123" s="32" t="s">
        <v>124</v>
      </c>
      <c r="F123" s="27" t="s">
        <v>22</v>
      </c>
      <c r="G123" s="27">
        <f>VLOOKUP(F123,lookups_reference!$E$6:$G$9,3,FALSE)</f>
        <v>10</v>
      </c>
      <c r="H123" s="14"/>
      <c r="I123" s="2"/>
      <c r="J123" s="2"/>
    </row>
    <row r="124" spans="1:10" ht="50" outlineLevel="1">
      <c r="A124" s="2"/>
      <c r="B124" s="27"/>
      <c r="C124" s="114"/>
      <c r="D124" s="121"/>
      <c r="E124" s="32" t="s">
        <v>125</v>
      </c>
      <c r="F124" s="27" t="s">
        <v>22</v>
      </c>
      <c r="G124" s="27">
        <f>VLOOKUP(F124,lookups_reference!$E$6:$G$9,3,FALSE)</f>
        <v>10</v>
      </c>
      <c r="H124" s="14"/>
      <c r="I124" s="2"/>
      <c r="J124" s="2"/>
    </row>
    <row r="125" spans="1:10" ht="100" outlineLevel="1">
      <c r="A125" s="2"/>
      <c r="B125" s="27"/>
      <c r="C125" s="35"/>
      <c r="D125" s="37" t="s">
        <v>220</v>
      </c>
      <c r="E125" s="32" t="s">
        <v>126</v>
      </c>
      <c r="F125" s="27" t="s">
        <v>22</v>
      </c>
      <c r="G125" s="27">
        <f>VLOOKUP(F125,lookups_reference!$E$6:$G$9,3,FALSE)</f>
        <v>10</v>
      </c>
      <c r="H125" s="14"/>
      <c r="I125" s="2"/>
      <c r="J125" s="2"/>
    </row>
    <row r="126" spans="1:10" ht="62.5" outlineLevel="1">
      <c r="A126" s="2"/>
      <c r="B126" s="27"/>
      <c r="C126" s="35"/>
      <c r="D126" s="37" t="s">
        <v>221</v>
      </c>
      <c r="E126" s="32" t="s">
        <v>127</v>
      </c>
      <c r="F126" s="27" t="s">
        <v>22</v>
      </c>
      <c r="G126" s="27">
        <f>VLOOKUP(F126,lookups_reference!$E$6:$G$9,3,FALSE)</f>
        <v>10</v>
      </c>
      <c r="H126" s="14"/>
      <c r="I126" s="2"/>
      <c r="J126" s="2"/>
    </row>
    <row r="127" spans="1:10" ht="13">
      <c r="A127" s="2"/>
      <c r="B127" s="25">
        <v>6</v>
      </c>
      <c r="C127" s="25" t="s">
        <v>281</v>
      </c>
      <c r="D127" s="122" t="s">
        <v>128</v>
      </c>
      <c r="E127" s="123"/>
      <c r="F127" s="136"/>
      <c r="G127" s="25">
        <f>SUM(G130:G152)</f>
        <v>360</v>
      </c>
      <c r="H127" s="14"/>
      <c r="I127" s="2"/>
      <c r="J127" s="2"/>
    </row>
    <row r="128" spans="1:10" ht="13">
      <c r="A128" s="2"/>
      <c r="B128" s="44" t="s">
        <v>346</v>
      </c>
      <c r="C128" s="44" t="s">
        <v>280</v>
      </c>
      <c r="D128" s="96"/>
      <c r="E128" s="89"/>
      <c r="F128" s="125"/>
      <c r="G128" s="44">
        <f>SUM(G129)</f>
        <v>10</v>
      </c>
      <c r="H128" s="14"/>
      <c r="I128" s="2"/>
      <c r="J128" s="2"/>
    </row>
    <row r="129" spans="1:10" ht="12.5">
      <c r="A129" s="2"/>
      <c r="B129" s="46"/>
      <c r="C129" s="46"/>
      <c r="D129" s="46" t="s">
        <v>278</v>
      </c>
      <c r="E129" s="46" t="s">
        <v>279</v>
      </c>
      <c r="F129" s="27" t="s">
        <v>22</v>
      </c>
      <c r="G129" s="27">
        <f>VLOOKUP(F129,lookups_reference!$E$6:$G$9,3,FALSE)</f>
        <v>10</v>
      </c>
      <c r="H129" s="14"/>
      <c r="I129" s="2"/>
      <c r="J129" s="2"/>
    </row>
    <row r="130" spans="1:10" ht="13" outlineLevel="1">
      <c r="A130" s="2"/>
      <c r="B130" s="59" t="s">
        <v>347</v>
      </c>
      <c r="C130" s="44" t="s">
        <v>208</v>
      </c>
      <c r="D130" s="96" t="s">
        <v>129</v>
      </c>
      <c r="E130" s="113"/>
      <c r="F130" s="134"/>
      <c r="G130" s="26">
        <f>SUM(G131:G137)</f>
        <v>70</v>
      </c>
      <c r="H130" s="14"/>
      <c r="I130" s="2"/>
      <c r="J130" s="2"/>
    </row>
    <row r="131" spans="1:10" ht="37.5" outlineLevel="1">
      <c r="A131" s="2"/>
      <c r="B131" s="27"/>
      <c r="C131" s="37"/>
      <c r="D131" s="35" t="s">
        <v>130</v>
      </c>
      <c r="E131" s="33" t="s">
        <v>276</v>
      </c>
      <c r="F131" s="27" t="s">
        <v>22</v>
      </c>
      <c r="G131" s="27">
        <f>VLOOKUP(F131,lookups_reference!$E$6:$G$9,3,FALSE)</f>
        <v>10</v>
      </c>
      <c r="H131" s="14"/>
      <c r="I131" s="2"/>
      <c r="J131" s="2"/>
    </row>
    <row r="132" spans="1:10" ht="150" outlineLevel="1">
      <c r="A132" s="2"/>
      <c r="B132" s="27"/>
      <c r="C132" s="37"/>
      <c r="D132" s="35" t="s">
        <v>131</v>
      </c>
      <c r="E132" s="32" t="s">
        <v>277</v>
      </c>
      <c r="F132" s="27" t="s">
        <v>22</v>
      </c>
      <c r="G132" s="27">
        <f>VLOOKUP(F132,lookups_reference!$E$6:$G$9,3,FALSE)</f>
        <v>10</v>
      </c>
      <c r="H132" s="14"/>
      <c r="I132" s="2"/>
      <c r="J132" s="2"/>
    </row>
    <row r="133" spans="1:10" ht="12.5" outlineLevel="1">
      <c r="A133" s="2"/>
      <c r="B133" s="27"/>
      <c r="C133" s="37"/>
      <c r="D133" s="46" t="s">
        <v>286</v>
      </c>
      <c r="E133" s="46" t="s">
        <v>287</v>
      </c>
      <c r="F133" s="27" t="s">
        <v>22</v>
      </c>
      <c r="G133" s="27">
        <f>VLOOKUP(F133,lookups_reference!$E$6:$G$9,3,FALSE)</f>
        <v>10</v>
      </c>
      <c r="H133" s="14"/>
      <c r="I133" s="2"/>
      <c r="J133" s="2"/>
    </row>
    <row r="134" spans="1:10" ht="12.5" outlineLevel="1">
      <c r="A134" s="2"/>
      <c r="B134" s="27"/>
      <c r="C134" s="37"/>
      <c r="D134" s="46" t="s">
        <v>284</v>
      </c>
      <c r="E134" s="46" t="s">
        <v>285</v>
      </c>
      <c r="F134" s="27" t="s">
        <v>22</v>
      </c>
      <c r="G134" s="27">
        <f>VLOOKUP(F134,lookups_reference!$E$6:$G$9,3,FALSE)</f>
        <v>10</v>
      </c>
      <c r="H134" s="14"/>
      <c r="I134" s="2"/>
      <c r="J134" s="2"/>
    </row>
    <row r="135" spans="1:10" ht="87.5" outlineLevel="1">
      <c r="A135" s="2"/>
      <c r="B135" s="27"/>
      <c r="C135" s="39"/>
      <c r="D135" s="35" t="s">
        <v>132</v>
      </c>
      <c r="E135" s="32" t="s">
        <v>247</v>
      </c>
      <c r="F135" s="27" t="s">
        <v>22</v>
      </c>
      <c r="G135" s="27">
        <f>VLOOKUP(F135,lookups_reference!$E$6:$G$9,3,FALSE)</f>
        <v>10</v>
      </c>
      <c r="H135" s="14"/>
      <c r="I135" s="2"/>
      <c r="J135" s="2"/>
    </row>
    <row r="136" spans="1:10" ht="37.5" outlineLevel="1">
      <c r="A136" s="2"/>
      <c r="B136" s="27"/>
      <c r="C136" s="37"/>
      <c r="D136" s="35" t="s">
        <v>133</v>
      </c>
      <c r="E136" s="32" t="s">
        <v>134</v>
      </c>
      <c r="F136" s="27" t="s">
        <v>22</v>
      </c>
      <c r="G136" s="27">
        <f>VLOOKUP(F136,lookups_reference!$E$6:$G$9,3,FALSE)</f>
        <v>10</v>
      </c>
      <c r="H136" s="14"/>
      <c r="I136" s="2"/>
      <c r="J136" s="2"/>
    </row>
    <row r="137" spans="1:10" ht="62.5" outlineLevel="1">
      <c r="A137" s="2"/>
      <c r="B137" s="27"/>
      <c r="C137" s="37"/>
      <c r="D137" s="35" t="s">
        <v>135</v>
      </c>
      <c r="E137" s="32" t="s">
        <v>136</v>
      </c>
      <c r="F137" s="27" t="s">
        <v>22</v>
      </c>
      <c r="G137" s="27">
        <f>VLOOKUP(F137,lookups_reference!$E$6:$G$9,3,FALSE)</f>
        <v>10</v>
      </c>
      <c r="H137" s="14"/>
      <c r="I137" s="2"/>
      <c r="J137" s="2"/>
    </row>
    <row r="138" spans="1:10" ht="63" customHeight="1" outlineLevel="1">
      <c r="A138" s="2"/>
      <c r="B138" s="59" t="s">
        <v>348</v>
      </c>
      <c r="C138" s="44" t="s">
        <v>137</v>
      </c>
      <c r="D138" s="96" t="s">
        <v>138</v>
      </c>
      <c r="E138" s="124"/>
      <c r="F138" s="137"/>
      <c r="G138" s="26">
        <f>SUM(G139:G142)</f>
        <v>40</v>
      </c>
      <c r="H138" s="14"/>
      <c r="I138" s="2"/>
      <c r="J138" s="2"/>
    </row>
    <row r="139" spans="1:10" ht="25" outlineLevel="1">
      <c r="A139" s="2"/>
      <c r="B139" s="27"/>
      <c r="C139" s="121"/>
      <c r="D139" s="114" t="s">
        <v>248</v>
      </c>
      <c r="E139" s="30" t="s">
        <v>139</v>
      </c>
      <c r="F139" s="27" t="s">
        <v>22</v>
      </c>
      <c r="G139" s="27">
        <f>VLOOKUP(F139,lookups_reference!$E$6:$G$9,3,FALSE)</f>
        <v>10</v>
      </c>
      <c r="H139" s="14"/>
      <c r="I139" s="2"/>
      <c r="J139" s="2"/>
    </row>
    <row r="140" spans="1:10" ht="25" outlineLevel="1">
      <c r="A140" s="2"/>
      <c r="B140" s="27"/>
      <c r="C140" s="121"/>
      <c r="D140" s="114"/>
      <c r="E140" s="30" t="s">
        <v>140</v>
      </c>
      <c r="F140" s="27" t="s">
        <v>22</v>
      </c>
      <c r="G140" s="27">
        <f>VLOOKUP(F140,lookups_reference!$E$6:$G$9,3,FALSE)</f>
        <v>10</v>
      </c>
      <c r="H140" s="14"/>
      <c r="I140" s="2"/>
      <c r="J140" s="2"/>
    </row>
    <row r="141" spans="1:10" ht="12.5" outlineLevel="1">
      <c r="A141" s="2"/>
      <c r="B141" s="27"/>
      <c r="C141" s="121"/>
      <c r="D141" s="114"/>
      <c r="E141" s="30" t="s">
        <v>141</v>
      </c>
      <c r="F141" s="27" t="s">
        <v>22</v>
      </c>
      <c r="G141" s="27">
        <f>VLOOKUP(F141,lookups_reference!$E$6:$G$9,3,FALSE)</f>
        <v>10</v>
      </c>
      <c r="H141" s="14"/>
      <c r="I141" s="2"/>
      <c r="J141" s="2"/>
    </row>
    <row r="142" spans="1:10" ht="12.5" outlineLevel="1">
      <c r="A142" s="2"/>
      <c r="B142" s="27"/>
      <c r="C142" s="121"/>
      <c r="D142" s="114"/>
      <c r="E142" s="30" t="s">
        <v>142</v>
      </c>
      <c r="F142" s="27" t="s">
        <v>22</v>
      </c>
      <c r="G142" s="27">
        <f>VLOOKUP(F142,lookups_reference!$E$6:$G$9,3,FALSE)</f>
        <v>10</v>
      </c>
      <c r="H142" s="14"/>
      <c r="I142" s="2"/>
      <c r="J142" s="2"/>
    </row>
    <row r="143" spans="1:10" ht="44.5" customHeight="1" outlineLevel="1">
      <c r="A143" s="2"/>
      <c r="B143" s="59" t="s">
        <v>349</v>
      </c>
      <c r="C143" s="44" t="s">
        <v>206</v>
      </c>
      <c r="D143" s="94" t="s">
        <v>339</v>
      </c>
      <c r="E143" s="91"/>
      <c r="F143" s="126"/>
      <c r="G143" s="26">
        <f>SUM(G144:G146)</f>
        <v>30</v>
      </c>
      <c r="H143" s="14"/>
      <c r="I143" s="2"/>
      <c r="J143" s="2"/>
    </row>
    <row r="144" spans="1:10" ht="62.5" outlineLevel="1">
      <c r="A144" s="2"/>
      <c r="B144" s="27"/>
      <c r="C144" s="37"/>
      <c r="D144" s="37" t="s">
        <v>143</v>
      </c>
      <c r="E144" s="30" t="s">
        <v>340</v>
      </c>
      <c r="F144" s="27" t="s">
        <v>22</v>
      </c>
      <c r="G144" s="27">
        <f>VLOOKUP(F144,lookups_reference!$E$6:$G$9,3,FALSE)</f>
        <v>10</v>
      </c>
      <c r="H144" s="14"/>
      <c r="I144" s="2"/>
      <c r="J144" s="2"/>
    </row>
    <row r="145" spans="1:10" ht="62.5" outlineLevel="1">
      <c r="A145" s="2"/>
      <c r="B145" s="27"/>
      <c r="C145" s="37"/>
      <c r="D145" s="37" t="s">
        <v>144</v>
      </c>
      <c r="E145" s="30" t="s">
        <v>341</v>
      </c>
      <c r="F145" s="27" t="s">
        <v>22</v>
      </c>
      <c r="G145" s="27">
        <f>VLOOKUP(F145,lookups_reference!$E$6:$G$9,3,FALSE)</f>
        <v>10</v>
      </c>
      <c r="H145" s="14"/>
      <c r="I145" s="2"/>
      <c r="J145" s="2"/>
    </row>
    <row r="146" spans="1:10" ht="87.5" outlineLevel="1">
      <c r="A146" s="2"/>
      <c r="B146" s="27"/>
      <c r="C146" s="37"/>
      <c r="D146" s="37" t="s">
        <v>145</v>
      </c>
      <c r="E146" s="30" t="s">
        <v>249</v>
      </c>
      <c r="F146" s="27" t="s">
        <v>22</v>
      </c>
      <c r="G146" s="27">
        <f>VLOOKUP(F146,lookups_reference!$E$6:$G$9,3,FALSE)</f>
        <v>10</v>
      </c>
      <c r="H146" s="14"/>
      <c r="I146" s="2"/>
      <c r="J146" s="2"/>
    </row>
    <row r="147" spans="1:10" ht="51.5" customHeight="1" outlineLevel="1">
      <c r="A147" s="2"/>
      <c r="B147" s="59" t="s">
        <v>402</v>
      </c>
      <c r="C147" s="44" t="s">
        <v>209</v>
      </c>
      <c r="D147" s="96" t="s">
        <v>146</v>
      </c>
      <c r="E147" s="113"/>
      <c r="F147" s="134"/>
      <c r="G147" s="27">
        <f>SUM(G148:G149)</f>
        <v>20</v>
      </c>
      <c r="H147" s="14"/>
      <c r="I147" s="2"/>
      <c r="J147" s="2"/>
    </row>
    <row r="148" spans="1:10" ht="62.5" outlineLevel="1">
      <c r="A148" s="2"/>
      <c r="B148" s="27"/>
      <c r="C148" s="37"/>
      <c r="D148" s="37" t="s">
        <v>147</v>
      </c>
      <c r="E148" s="30" t="s">
        <v>342</v>
      </c>
      <c r="F148" s="27" t="s">
        <v>22</v>
      </c>
      <c r="G148" s="27">
        <f>VLOOKUP(F148,lookups_reference!$E$6:$G$9,3,FALSE)</f>
        <v>10</v>
      </c>
      <c r="H148" s="14"/>
      <c r="I148" s="2"/>
      <c r="J148" s="2"/>
    </row>
    <row r="149" spans="1:10" ht="75" outlineLevel="1">
      <c r="A149" s="2"/>
      <c r="B149" s="27"/>
      <c r="C149" s="37"/>
      <c r="D149" s="37" t="s">
        <v>412</v>
      </c>
      <c r="E149" s="30" t="s">
        <v>148</v>
      </c>
      <c r="F149" s="27" t="s">
        <v>22</v>
      </c>
      <c r="G149" s="27">
        <f>VLOOKUP(F149,lookups_reference!$E$6:$G$9,3,FALSE)</f>
        <v>10</v>
      </c>
      <c r="H149" s="14"/>
      <c r="I149" s="2"/>
      <c r="J149" s="2"/>
    </row>
    <row r="150" spans="1:10" ht="53.5" customHeight="1" outlineLevel="1">
      <c r="A150" s="2"/>
      <c r="B150" s="59" t="s">
        <v>403</v>
      </c>
      <c r="C150" s="44" t="s">
        <v>210</v>
      </c>
      <c r="D150" s="96" t="s">
        <v>149</v>
      </c>
      <c r="E150" s="113"/>
      <c r="F150" s="134"/>
      <c r="G150" s="26">
        <f>SUM(G151:G152)</f>
        <v>20</v>
      </c>
      <c r="H150" s="14"/>
      <c r="I150" s="2"/>
      <c r="J150" s="2"/>
    </row>
    <row r="151" spans="1:10" ht="62.5" outlineLevel="1">
      <c r="A151" s="2"/>
      <c r="B151" s="27"/>
      <c r="C151" s="35"/>
      <c r="D151" s="40" t="s">
        <v>150</v>
      </c>
      <c r="E151" s="30" t="s">
        <v>151</v>
      </c>
      <c r="F151" s="27" t="s">
        <v>22</v>
      </c>
      <c r="G151" s="27">
        <f>VLOOKUP(F151,lookups_reference!$E$6:$G$9,3,FALSE)</f>
        <v>10</v>
      </c>
      <c r="H151" s="14"/>
      <c r="I151" s="2"/>
      <c r="J151" s="2"/>
    </row>
    <row r="152" spans="1:10" ht="62.5" outlineLevel="1">
      <c r="A152" s="2"/>
      <c r="B152" s="27"/>
      <c r="C152" s="35"/>
      <c r="D152" s="37" t="s">
        <v>152</v>
      </c>
      <c r="E152" s="30" t="s">
        <v>153</v>
      </c>
      <c r="F152" s="27" t="s">
        <v>22</v>
      </c>
      <c r="G152" s="27">
        <f>VLOOKUP(F152,lookups_reference!$E$6:$G$9,3,FALSE)</f>
        <v>10</v>
      </c>
      <c r="H152" s="14"/>
      <c r="I152" s="2"/>
      <c r="J152" s="2"/>
    </row>
    <row r="153" spans="1:10" ht="13">
      <c r="A153" s="2"/>
      <c r="B153" s="25">
        <v>7</v>
      </c>
      <c r="C153" s="25" t="s">
        <v>154</v>
      </c>
      <c r="D153" s="90" t="s">
        <v>293</v>
      </c>
      <c r="E153" s="95"/>
      <c r="F153" s="128"/>
      <c r="G153" s="25">
        <f>SUM(G154:G177)</f>
        <v>560</v>
      </c>
      <c r="H153" s="14"/>
      <c r="I153" s="2"/>
      <c r="J153" s="2"/>
    </row>
    <row r="154" spans="1:10" ht="70" customHeight="1" outlineLevel="1">
      <c r="A154" s="2"/>
      <c r="B154" s="59" t="s">
        <v>350</v>
      </c>
      <c r="C154" s="44" t="s">
        <v>207</v>
      </c>
      <c r="D154" s="96" t="s">
        <v>155</v>
      </c>
      <c r="E154" s="113"/>
      <c r="F154" s="134"/>
      <c r="G154" s="26">
        <f>SUM(G155:G162)</f>
        <v>80</v>
      </c>
      <c r="H154" s="14"/>
      <c r="I154" s="2"/>
      <c r="J154" s="2"/>
    </row>
    <row r="155" spans="1:10" ht="50" outlineLevel="1">
      <c r="A155" s="2"/>
      <c r="B155" s="27"/>
      <c r="C155" s="37"/>
      <c r="D155" s="35" t="s">
        <v>156</v>
      </c>
      <c r="E155" s="30" t="s">
        <v>250</v>
      </c>
      <c r="F155" s="27" t="s">
        <v>22</v>
      </c>
      <c r="G155" s="27">
        <f>VLOOKUP(F155,lookups_reference!$E$6:$G$9,3,FALSE)</f>
        <v>10</v>
      </c>
      <c r="H155" s="14"/>
      <c r="I155" s="2"/>
      <c r="J155" s="2"/>
    </row>
    <row r="156" spans="1:10" ht="37.5" outlineLevel="1">
      <c r="A156" s="2"/>
      <c r="B156" s="27"/>
      <c r="C156" s="37"/>
      <c r="D156" s="35" t="s">
        <v>157</v>
      </c>
      <c r="E156" s="30" t="s">
        <v>251</v>
      </c>
      <c r="F156" s="27" t="s">
        <v>22</v>
      </c>
      <c r="G156" s="27">
        <f>VLOOKUP(F156,lookups_reference!$E$6:$G$9,3,FALSE)</f>
        <v>10</v>
      </c>
      <c r="H156" s="14"/>
      <c r="I156" s="2"/>
      <c r="J156" s="2"/>
    </row>
    <row r="157" spans="1:10" ht="37.5" outlineLevel="1">
      <c r="A157" s="2"/>
      <c r="B157" s="27"/>
      <c r="C157" s="37"/>
      <c r="D157" s="35" t="s">
        <v>158</v>
      </c>
      <c r="E157" s="30" t="s">
        <v>252</v>
      </c>
      <c r="F157" s="27" t="s">
        <v>22</v>
      </c>
      <c r="G157" s="27">
        <f>VLOOKUP(F157,lookups_reference!$E$6:$G$9,3,FALSE)</f>
        <v>10</v>
      </c>
      <c r="H157" s="14"/>
      <c r="I157" s="2"/>
      <c r="J157" s="2"/>
    </row>
    <row r="158" spans="1:10" ht="87.5" outlineLevel="1">
      <c r="A158" s="2"/>
      <c r="B158" s="27"/>
      <c r="C158" s="37"/>
      <c r="D158" s="35" t="s">
        <v>159</v>
      </c>
      <c r="E158" s="30" t="s">
        <v>253</v>
      </c>
      <c r="F158" s="27" t="s">
        <v>22</v>
      </c>
      <c r="G158" s="27">
        <f>VLOOKUP(F158,lookups_reference!$E$6:$G$9,3,FALSE)</f>
        <v>10</v>
      </c>
      <c r="H158" s="14"/>
      <c r="I158" s="2"/>
      <c r="J158" s="2"/>
    </row>
    <row r="159" spans="1:10" ht="62.5" outlineLevel="1">
      <c r="A159" s="2"/>
      <c r="B159" s="27"/>
      <c r="C159" s="37"/>
      <c r="D159" s="35" t="s">
        <v>160</v>
      </c>
      <c r="E159" s="30" t="s">
        <v>254</v>
      </c>
      <c r="F159" s="27" t="s">
        <v>22</v>
      </c>
      <c r="G159" s="27">
        <f>VLOOKUP(F159,lookups_reference!$E$6:$G$9,3,FALSE)</f>
        <v>10</v>
      </c>
      <c r="H159" s="14"/>
      <c r="I159" s="2"/>
      <c r="J159" s="2"/>
    </row>
    <row r="160" spans="1:10" ht="25" outlineLevel="1">
      <c r="A160" s="2"/>
      <c r="B160" s="27"/>
      <c r="C160" s="37"/>
      <c r="D160" s="35" t="s">
        <v>161</v>
      </c>
      <c r="E160" s="30" t="s">
        <v>255</v>
      </c>
      <c r="F160" s="27" t="s">
        <v>22</v>
      </c>
      <c r="G160" s="27">
        <f>VLOOKUP(F160,lookups_reference!$E$6:$G$9,3,FALSE)</f>
        <v>10</v>
      </c>
      <c r="H160" s="14"/>
      <c r="I160" s="2"/>
      <c r="J160" s="2"/>
    </row>
    <row r="161" spans="1:10" ht="37.5" outlineLevel="1">
      <c r="A161" s="2"/>
      <c r="B161" s="27"/>
      <c r="C161" s="37"/>
      <c r="D161" s="35" t="s">
        <v>301</v>
      </c>
      <c r="E161" s="30" t="s">
        <v>302</v>
      </c>
      <c r="F161" s="27" t="s">
        <v>22</v>
      </c>
      <c r="G161" s="27">
        <f>VLOOKUP(F161,lookups_reference!$E$6:$G$9,3,FALSE)</f>
        <v>10</v>
      </c>
      <c r="H161" s="14"/>
      <c r="I161" s="2"/>
      <c r="J161" s="2"/>
    </row>
    <row r="162" spans="1:10" ht="37.5" outlineLevel="1">
      <c r="A162" s="2"/>
      <c r="B162" s="27"/>
      <c r="C162" s="37"/>
      <c r="D162" s="35" t="s">
        <v>162</v>
      </c>
      <c r="E162" s="30" t="s">
        <v>256</v>
      </c>
      <c r="F162" s="27" t="s">
        <v>22</v>
      </c>
      <c r="G162" s="27">
        <f>VLOOKUP(F162,lookups_reference!$E$6:$G$9,3,FALSE)</f>
        <v>10</v>
      </c>
      <c r="H162" s="14"/>
      <c r="I162" s="2"/>
      <c r="J162" s="2"/>
    </row>
    <row r="163" spans="1:10" ht="59" customHeight="1" outlineLevel="1">
      <c r="A163" s="2"/>
      <c r="B163" s="59" t="s">
        <v>351</v>
      </c>
      <c r="C163" s="44" t="s">
        <v>211</v>
      </c>
      <c r="D163" s="96" t="s">
        <v>163</v>
      </c>
      <c r="E163" s="113"/>
      <c r="F163" s="134"/>
      <c r="G163" s="26">
        <f>SUM(G164:G165)</f>
        <v>20</v>
      </c>
      <c r="H163" s="14"/>
      <c r="I163" s="2"/>
      <c r="J163" s="2"/>
    </row>
    <row r="164" spans="1:10" ht="25" outlineLevel="1">
      <c r="A164" s="2"/>
      <c r="B164" s="27"/>
      <c r="C164" s="37"/>
      <c r="D164" s="35" t="s">
        <v>164</v>
      </c>
      <c r="E164" s="30" t="s">
        <v>257</v>
      </c>
      <c r="F164" s="27" t="s">
        <v>22</v>
      </c>
      <c r="G164" s="27">
        <f>VLOOKUP(F164,lookups_reference!$E$6:$G$9,3,FALSE)</f>
        <v>10</v>
      </c>
      <c r="H164" s="14"/>
      <c r="I164" s="2"/>
      <c r="J164" s="2"/>
    </row>
    <row r="165" spans="1:10" ht="25" outlineLevel="1">
      <c r="A165" s="2"/>
      <c r="B165" s="27"/>
      <c r="C165" s="37"/>
      <c r="D165" s="35" t="s">
        <v>165</v>
      </c>
      <c r="E165" s="30" t="s">
        <v>258</v>
      </c>
      <c r="F165" s="27" t="s">
        <v>22</v>
      </c>
      <c r="G165" s="27">
        <f>VLOOKUP(F165,lookups_reference!$E$6:$G$9,3,FALSE)</f>
        <v>10</v>
      </c>
      <c r="H165" s="14"/>
      <c r="I165" s="2"/>
      <c r="J165" s="2"/>
    </row>
    <row r="166" spans="1:10" ht="51" customHeight="1" outlineLevel="1">
      <c r="A166" s="2"/>
      <c r="B166" s="59" t="s">
        <v>404</v>
      </c>
      <c r="C166" s="44" t="s">
        <v>213</v>
      </c>
      <c r="D166" s="96" t="s">
        <v>166</v>
      </c>
      <c r="E166" s="113"/>
      <c r="F166" s="134"/>
      <c r="G166" s="26">
        <f>SUM(G167:G169)</f>
        <v>30</v>
      </c>
      <c r="H166" s="14"/>
      <c r="I166" s="2"/>
      <c r="J166" s="2"/>
    </row>
    <row r="167" spans="1:10" ht="37.5" outlineLevel="1">
      <c r="A167" s="2"/>
      <c r="B167" s="27"/>
      <c r="C167" s="37"/>
      <c r="D167" s="40" t="s">
        <v>167</v>
      </c>
      <c r="E167" s="30" t="s">
        <v>259</v>
      </c>
      <c r="F167" s="27" t="s">
        <v>22</v>
      </c>
      <c r="G167" s="27">
        <f>VLOOKUP(F167,lookups_reference!$E$6:$G$9,3,FALSE)</f>
        <v>10</v>
      </c>
      <c r="H167" s="14"/>
      <c r="I167" s="2"/>
      <c r="J167" s="2"/>
    </row>
    <row r="168" spans="1:10" ht="112.5" outlineLevel="1">
      <c r="A168" s="2"/>
      <c r="B168" s="27"/>
      <c r="C168" s="37"/>
      <c r="D168" s="40" t="s">
        <v>168</v>
      </c>
      <c r="E168" s="30" t="s">
        <v>260</v>
      </c>
      <c r="F168" s="27" t="s">
        <v>22</v>
      </c>
      <c r="G168" s="27">
        <f>VLOOKUP(F168,lookups_reference!$E$6:$G$9,3,FALSE)</f>
        <v>10</v>
      </c>
      <c r="H168" s="14"/>
      <c r="I168" s="2"/>
      <c r="J168" s="2"/>
    </row>
    <row r="169" spans="1:10" ht="50" outlineLevel="1">
      <c r="A169" s="2"/>
      <c r="B169" s="27"/>
      <c r="C169" s="37"/>
      <c r="D169" s="40" t="s">
        <v>169</v>
      </c>
      <c r="E169" s="30" t="s">
        <v>413</v>
      </c>
      <c r="F169" s="27" t="s">
        <v>22</v>
      </c>
      <c r="G169" s="27">
        <f>VLOOKUP(F169,lookups_reference!$E$6:$G$9,3,FALSE)</f>
        <v>10</v>
      </c>
      <c r="H169" s="14"/>
      <c r="I169" s="2"/>
      <c r="J169" s="2"/>
    </row>
    <row r="170" spans="1:10" ht="70.5" customHeight="1" outlineLevel="1">
      <c r="A170" s="2"/>
      <c r="B170" s="59" t="s">
        <v>405</v>
      </c>
      <c r="C170" s="44" t="s">
        <v>212</v>
      </c>
      <c r="D170" s="96" t="s">
        <v>170</v>
      </c>
      <c r="E170" s="113"/>
      <c r="F170" s="134"/>
      <c r="G170" s="26">
        <f>SUM(G171:G172)</f>
        <v>20</v>
      </c>
      <c r="H170" s="14"/>
      <c r="I170" s="2"/>
      <c r="J170" s="2"/>
    </row>
    <row r="171" spans="1:10" ht="62.5" outlineLevel="1">
      <c r="A171" s="2"/>
      <c r="B171" s="27"/>
      <c r="C171" s="37"/>
      <c r="D171" s="40" t="s">
        <v>171</v>
      </c>
      <c r="E171" s="30" t="s">
        <v>261</v>
      </c>
      <c r="F171" s="27" t="s">
        <v>22</v>
      </c>
      <c r="G171" s="27">
        <f>VLOOKUP(F171,lookups_reference!$E$6:$G$9,3,FALSE)</f>
        <v>10</v>
      </c>
      <c r="H171" s="14"/>
      <c r="I171" s="2"/>
      <c r="J171" s="2"/>
    </row>
    <row r="172" spans="1:10" ht="112.5" outlineLevel="1">
      <c r="A172" s="2"/>
      <c r="B172" s="27"/>
      <c r="C172" s="37"/>
      <c r="D172" s="40" t="s">
        <v>172</v>
      </c>
      <c r="E172" s="30" t="s">
        <v>173</v>
      </c>
      <c r="F172" s="27" t="s">
        <v>22</v>
      </c>
      <c r="G172" s="27">
        <f>VLOOKUP(F172,lookups_reference!$E$6:$G$9,3,FALSE)</f>
        <v>10</v>
      </c>
      <c r="H172" s="14"/>
      <c r="I172" s="2"/>
      <c r="J172" s="2"/>
    </row>
    <row r="173" spans="1:10" ht="13">
      <c r="A173" s="2"/>
      <c r="B173" s="25">
        <v>8</v>
      </c>
      <c r="C173" s="25" t="s">
        <v>296</v>
      </c>
      <c r="D173" s="90" t="s">
        <v>294</v>
      </c>
      <c r="E173" s="95"/>
      <c r="F173" s="128"/>
      <c r="G173" s="25">
        <f>SUM(G174:G195)</f>
        <v>200</v>
      </c>
      <c r="H173" s="14"/>
      <c r="I173" s="2"/>
      <c r="J173" s="2"/>
    </row>
    <row r="174" spans="1:10" ht="32.5" customHeight="1" outlineLevel="1">
      <c r="A174" s="2"/>
      <c r="B174" s="59" t="s">
        <v>406</v>
      </c>
      <c r="C174" s="44" t="s">
        <v>295</v>
      </c>
      <c r="D174" s="96" t="s">
        <v>297</v>
      </c>
      <c r="E174" s="89"/>
      <c r="F174" s="125"/>
      <c r="G174" s="26">
        <f>SUM(G175:G177)</f>
        <v>30</v>
      </c>
      <c r="H174" s="14"/>
      <c r="I174" s="2"/>
      <c r="J174" s="2"/>
    </row>
    <row r="175" spans="1:10" ht="50" outlineLevel="1">
      <c r="A175" s="2"/>
      <c r="B175" s="27"/>
      <c r="C175" s="37"/>
      <c r="D175" s="40" t="s">
        <v>174</v>
      </c>
      <c r="E175" s="30" t="s">
        <v>262</v>
      </c>
      <c r="F175" s="27" t="s">
        <v>22</v>
      </c>
      <c r="G175" s="27">
        <f>VLOOKUP(F175,lookups_reference!$E$6:$G$9,3,FALSE)</f>
        <v>10</v>
      </c>
      <c r="H175" s="14"/>
      <c r="I175" s="2"/>
      <c r="J175" s="2"/>
    </row>
    <row r="176" spans="1:10" ht="37.5" outlineLevel="1">
      <c r="A176" s="2"/>
      <c r="B176" s="27"/>
      <c r="C176" s="35"/>
      <c r="D176" s="40" t="s">
        <v>175</v>
      </c>
      <c r="E176" s="30" t="s">
        <v>263</v>
      </c>
      <c r="F176" s="27" t="s">
        <v>22</v>
      </c>
      <c r="G176" s="27">
        <f>VLOOKUP(F176,lookups_reference!$E$6:$G$9,3,FALSE)</f>
        <v>10</v>
      </c>
      <c r="H176" s="14"/>
      <c r="I176" s="2"/>
      <c r="J176" s="2"/>
    </row>
    <row r="177" spans="1:10" ht="50" outlineLevel="1">
      <c r="A177" s="2"/>
      <c r="B177" s="27"/>
      <c r="C177" s="41"/>
      <c r="D177" s="40" t="s">
        <v>265</v>
      </c>
      <c r="E177" s="30" t="s">
        <v>264</v>
      </c>
      <c r="F177" s="27" t="s">
        <v>22</v>
      </c>
      <c r="G177" s="27">
        <f>VLOOKUP(F177,lookups_reference!$E$6:$G$9,3,FALSE)</f>
        <v>10</v>
      </c>
      <c r="H177" s="14"/>
      <c r="I177" s="2"/>
      <c r="J177" s="2"/>
    </row>
    <row r="178" spans="1:10" ht="27" customHeight="1" outlineLevel="1">
      <c r="A178" s="2"/>
      <c r="B178" s="59" t="s">
        <v>407</v>
      </c>
      <c r="C178" s="44" t="s">
        <v>298</v>
      </c>
      <c r="D178" s="96" t="s">
        <v>299</v>
      </c>
      <c r="E178" s="89"/>
      <c r="F178" s="125"/>
      <c r="G178" s="26">
        <f>SUM(G179:G181)</f>
        <v>30</v>
      </c>
      <c r="H178" s="14"/>
      <c r="I178" s="2"/>
      <c r="J178" s="2"/>
    </row>
    <row r="179" spans="1:10" ht="62.5" outlineLevel="1">
      <c r="A179" s="2"/>
      <c r="B179" s="27"/>
      <c r="C179" s="41"/>
      <c r="D179" s="52" t="s">
        <v>300</v>
      </c>
      <c r="E179" s="49" t="s">
        <v>303</v>
      </c>
      <c r="F179" s="27" t="s">
        <v>22</v>
      </c>
      <c r="G179" s="27">
        <f>VLOOKUP(F179,lookups_reference!$E$6:$G$9,3,FALSE)</f>
        <v>10</v>
      </c>
      <c r="H179" s="14"/>
      <c r="I179" s="2"/>
      <c r="J179" s="2"/>
    </row>
    <row r="180" spans="1:10" ht="112.5" outlineLevel="1">
      <c r="A180" s="2"/>
      <c r="B180" s="27"/>
      <c r="C180" s="41"/>
      <c r="D180" s="53" t="s">
        <v>304</v>
      </c>
      <c r="E180" s="48" t="s">
        <v>305</v>
      </c>
      <c r="F180" s="27" t="s">
        <v>22</v>
      </c>
      <c r="G180" s="27">
        <f>VLOOKUP(F180,lookups_reference!$E$6:$G$9,3,FALSE)</f>
        <v>10</v>
      </c>
      <c r="H180" s="14"/>
      <c r="I180" s="2"/>
      <c r="J180" s="2"/>
    </row>
    <row r="181" spans="1:10" ht="200" outlineLevel="1">
      <c r="A181" s="2"/>
      <c r="B181" s="27"/>
      <c r="C181" s="41"/>
      <c r="D181" s="53" t="s">
        <v>306</v>
      </c>
      <c r="E181" s="51" t="s">
        <v>307</v>
      </c>
      <c r="F181" s="27" t="s">
        <v>22</v>
      </c>
      <c r="G181" s="27">
        <f>VLOOKUP(F181,lookups_reference!$E$6:$G$9,3,FALSE)</f>
        <v>10</v>
      </c>
      <c r="H181" s="14"/>
      <c r="I181" s="2"/>
      <c r="J181" s="2"/>
    </row>
    <row r="182" spans="1:10" ht="45.5" customHeight="1">
      <c r="A182" s="2"/>
      <c r="B182" s="25">
        <v>9</v>
      </c>
      <c r="C182" s="25" t="s">
        <v>308</v>
      </c>
      <c r="D182" s="90" t="s">
        <v>309</v>
      </c>
      <c r="E182" s="95"/>
      <c r="F182" s="128"/>
      <c r="G182" s="25">
        <f>SUM(G183:G186)</f>
        <v>40</v>
      </c>
      <c r="H182" s="14"/>
      <c r="I182" s="2"/>
      <c r="J182" s="2"/>
    </row>
    <row r="183" spans="1:10" ht="78.5" customHeight="1">
      <c r="B183" s="54"/>
      <c r="C183" s="54"/>
      <c r="D183" s="55" t="s">
        <v>310</v>
      </c>
      <c r="E183" s="51" t="s">
        <v>314</v>
      </c>
      <c r="F183" s="27" t="s">
        <v>22</v>
      </c>
      <c r="G183" s="27">
        <f>VLOOKUP(F183,lookups_reference!$E$6:$G$9,3,FALSE)</f>
        <v>10</v>
      </c>
    </row>
    <row r="184" spans="1:10" ht="66.5" customHeight="1">
      <c r="B184" s="54"/>
      <c r="C184" s="54"/>
      <c r="D184" s="55" t="s">
        <v>311</v>
      </c>
      <c r="E184" s="56" t="s">
        <v>316</v>
      </c>
      <c r="F184" s="27" t="s">
        <v>22</v>
      </c>
      <c r="G184" s="27">
        <f>VLOOKUP(F184,lookups_reference!$E$6:$G$9,3,FALSE)</f>
        <v>10</v>
      </c>
    </row>
    <row r="185" spans="1:10" ht="38.5" customHeight="1">
      <c r="B185" s="54"/>
      <c r="C185" s="54"/>
      <c r="D185" s="50" t="s">
        <v>312</v>
      </c>
      <c r="E185" s="57" t="s">
        <v>313</v>
      </c>
      <c r="F185" s="27" t="s">
        <v>22</v>
      </c>
      <c r="G185" s="27">
        <f>VLOOKUP(F185,lookups_reference!$E$6:$G$9,3,FALSE)</f>
        <v>10</v>
      </c>
    </row>
    <row r="186" spans="1:10" ht="64.5" customHeight="1">
      <c r="B186" s="54"/>
      <c r="C186" s="54"/>
      <c r="D186" s="50" t="s">
        <v>315</v>
      </c>
      <c r="E186" s="32" t="s">
        <v>317</v>
      </c>
      <c r="F186" s="27" t="s">
        <v>22</v>
      </c>
      <c r="G186" s="27">
        <f>VLOOKUP(F186,lookups_reference!$E$6:$G$9,3,FALSE)</f>
        <v>10</v>
      </c>
    </row>
  </sheetData>
  <mergeCells count="58">
    <mergeCell ref="D43:F43"/>
    <mergeCell ref="C4:F4"/>
    <mergeCell ref="C88:C91"/>
    <mergeCell ref="D88:D91"/>
    <mergeCell ref="C139:C142"/>
    <mergeCell ref="D139:D142"/>
    <mergeCell ref="C115:C119"/>
    <mergeCell ref="D115:D119"/>
    <mergeCell ref="C122:C124"/>
    <mergeCell ref="D122:D124"/>
    <mergeCell ref="D37:D39"/>
    <mergeCell ref="D48:F48"/>
    <mergeCell ref="D49:F49"/>
    <mergeCell ref="D54:F54"/>
    <mergeCell ref="D58:F58"/>
    <mergeCell ref="D64:F64"/>
    <mergeCell ref="D3:F3"/>
    <mergeCell ref="D9:F9"/>
    <mergeCell ref="D10:F10"/>
    <mergeCell ref="D15:F15"/>
    <mergeCell ref="D40:D42"/>
    <mergeCell ref="E24:G24"/>
    <mergeCell ref="E28:G28"/>
    <mergeCell ref="D32:F32"/>
    <mergeCell ref="D36:F36"/>
    <mergeCell ref="D19:F19"/>
    <mergeCell ref="D22:F22"/>
    <mergeCell ref="D24:D27"/>
    <mergeCell ref="D28:D30"/>
    <mergeCell ref="D31:F31"/>
    <mergeCell ref="D69:F69"/>
    <mergeCell ref="D72:F72"/>
    <mergeCell ref="D76:F76"/>
    <mergeCell ref="D81:F81"/>
    <mergeCell ref="D86:F86"/>
    <mergeCell ref="D87:F87"/>
    <mergeCell ref="D93:F93"/>
    <mergeCell ref="D99:F99"/>
    <mergeCell ref="D105:F105"/>
    <mergeCell ref="D108:F108"/>
    <mergeCell ref="D113:F113"/>
    <mergeCell ref="D121:F121"/>
    <mergeCell ref="D127:F127"/>
    <mergeCell ref="D128:F128"/>
    <mergeCell ref="D130:F130"/>
    <mergeCell ref="D138:F138"/>
    <mergeCell ref="D143:F143"/>
    <mergeCell ref="D147:F147"/>
    <mergeCell ref="D150:F150"/>
    <mergeCell ref="D153:F153"/>
    <mergeCell ref="D173:F173"/>
    <mergeCell ref="D174:F174"/>
    <mergeCell ref="D178:F178"/>
    <mergeCell ref="D182:F182"/>
    <mergeCell ref="D154:F154"/>
    <mergeCell ref="D163:F163"/>
    <mergeCell ref="D166:F166"/>
    <mergeCell ref="D170:F170"/>
  </mergeCells>
  <conditionalFormatting sqref="F1:F2 F5:F8 F16:F18 F20:F21 F50:G50 F82:F85 F122:F126 F151:F152 F51:F53 F55:F57 F70:F71 F73:F75 F106:F107 F109:F112 F144:F146 F148:F149 F164:F165 F167:F169 F23 F25:F27 F29:F30 F114:F120 F171:F172 F65:F68 F11:F14 F131:F137 F100:F104 F175:F177 F155:F162 F180:F181 F94:F98 F77:F80 F59:F63 F44:G47 F88:F92 F139:F142">
    <cfRule type="cellIs" dxfId="13" priority="17" operator="equal">
      <formula>"MUST"</formula>
    </cfRule>
  </conditionalFormatting>
  <conditionalFormatting sqref="F1:F2 F5:F8 F16:F18 F20:F21 F50:G50 F82:F85 F122:F126 F151:F152 F51:F53 F55:F57 F70:F71 F73:F75 F106:F107 F109:F112 F144:F146 F148:F149 F164:F165 F167:F169 F23 F25:F27 F29:F30 F114:F120 F171:F172 F65:F68 F11:F14 F131:F137 F100:F104 F175:F177 F155:F162 F180:F181 F94:F98 F77:F80 F59:F63 F44:G47 F88:F92 F139:F142">
    <cfRule type="cellIs" dxfId="12" priority="18" operator="equal">
      <formula>"SHOULD"</formula>
    </cfRule>
  </conditionalFormatting>
  <conditionalFormatting sqref="F129">
    <cfRule type="cellIs" dxfId="11" priority="15" operator="equal">
      <formula>"MUST"</formula>
    </cfRule>
  </conditionalFormatting>
  <conditionalFormatting sqref="F129">
    <cfRule type="cellIs" dxfId="10" priority="16" operator="equal">
      <formula>"SHOULD"</formula>
    </cfRule>
  </conditionalFormatting>
  <conditionalFormatting sqref="F179:F181">
    <cfRule type="cellIs" dxfId="9" priority="13" operator="equal">
      <formula>"MUST"</formula>
    </cfRule>
  </conditionalFormatting>
  <conditionalFormatting sqref="F179:F181">
    <cfRule type="cellIs" dxfId="8" priority="14" operator="equal">
      <formula>"SHOULD"</formula>
    </cfRule>
  </conditionalFormatting>
  <conditionalFormatting sqref="F183:F186">
    <cfRule type="cellIs" dxfId="7" priority="11" operator="equal">
      <formula>"MUST"</formula>
    </cfRule>
  </conditionalFormatting>
  <conditionalFormatting sqref="F183:F186">
    <cfRule type="cellIs" dxfId="6" priority="12" operator="equal">
      <formula>"SHOULD"</formula>
    </cfRule>
  </conditionalFormatting>
  <conditionalFormatting sqref="F183:F186">
    <cfRule type="cellIs" dxfId="5" priority="9" operator="equal">
      <formula>"MUST"</formula>
    </cfRule>
  </conditionalFormatting>
  <conditionalFormatting sqref="F183:F186">
    <cfRule type="cellIs" dxfId="4" priority="10" operator="equal">
      <formula>"SHOULD"</formula>
    </cfRule>
  </conditionalFormatting>
  <conditionalFormatting sqref="F33:G35 F37:G39 F41:G42">
    <cfRule type="cellIs" dxfId="3" priority="5" operator="equal">
      <formula>"MUST"</formula>
    </cfRule>
  </conditionalFormatting>
  <conditionalFormatting sqref="F33:G35 F37:G39 F41:G42">
    <cfRule type="cellIs" dxfId="2" priority="6" operator="equal">
      <formula>"SHOULD"</formula>
    </cfRule>
  </conditionalFormatting>
  <conditionalFormatting sqref="F40:G40">
    <cfRule type="cellIs" dxfId="1" priority="1" operator="equal">
      <formula>"MUST"</formula>
    </cfRule>
  </conditionalFormatting>
  <conditionalFormatting sqref="F40:G40">
    <cfRule type="cellIs" dxfId="0" priority="2" operator="equal">
      <formula>"SHOULD"</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xr:uid="{00000000-0002-0000-0400-000000000000}">
          <x14:formula1>
            <xm:f>lookups_reference!$E$6:$E$9</xm:f>
          </x14:formula1>
          <xm:sqref>F5:F8 F11:F14 F16:F18 F29:F30 F20:F21 F23 F25:F27 F88:F92 F82:F85 F151:F152 F171:F172 F183:F186 F37:F42 F144:F146 F33:F35 F44:F47 F122:F126 F50:F53 F55:F57 F59:F63 F65:F68 F70:F71 F73:F75 F77:F80 F94:F98 F100:F104 F106:F107 F109:F112 F114:F120 F129 F131:F137 F139:F142 F148:F149 F155:F162 F164:F165 F167:F169 F175:F177 F179:F181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876F-911D-4F0C-BDBA-CDC18CF75867}">
  <dimension ref="A2:C12"/>
  <sheetViews>
    <sheetView workbookViewId="0">
      <selection activeCell="C12" sqref="C12"/>
    </sheetView>
  </sheetViews>
  <sheetFormatPr baseColWidth="10" defaultRowHeight="12.5"/>
  <cols>
    <col min="1" max="1" width="5.6328125" customWidth="1"/>
    <col min="2" max="2" width="38.26953125" customWidth="1"/>
    <col min="3" max="3" width="15.453125" customWidth="1"/>
  </cols>
  <sheetData>
    <row r="2" spans="1:3" ht="17" customHeight="1">
      <c r="A2" s="15" t="s">
        <v>0</v>
      </c>
      <c r="B2" s="15" t="s">
        <v>1</v>
      </c>
      <c r="C2" s="43" t="s">
        <v>414</v>
      </c>
    </row>
    <row r="3" spans="1:3">
      <c r="A3" s="50">
        <v>1</v>
      </c>
      <c r="B3" s="50" t="s">
        <v>132</v>
      </c>
      <c r="C3" s="72">
        <f>1/9</f>
        <v>0.1111111111111111</v>
      </c>
    </row>
    <row r="4" spans="1:3">
      <c r="A4" s="50">
        <v>2</v>
      </c>
      <c r="B4" s="50" t="s">
        <v>268</v>
      </c>
      <c r="C4" s="72">
        <f t="shared" ref="C4:C11" si="0">1/9</f>
        <v>0.1111111111111111</v>
      </c>
    </row>
    <row r="5" spans="1:3">
      <c r="A5" s="50">
        <v>3</v>
      </c>
      <c r="B5" s="50" t="s">
        <v>370</v>
      </c>
      <c r="C5" s="72">
        <f t="shared" si="0"/>
        <v>0.1111111111111111</v>
      </c>
    </row>
    <row r="6" spans="1:3">
      <c r="A6" s="50">
        <v>4</v>
      </c>
      <c r="B6" s="50" t="s">
        <v>321</v>
      </c>
      <c r="C6" s="72">
        <f t="shared" si="0"/>
        <v>0.1111111111111111</v>
      </c>
    </row>
    <row r="7" spans="1:3">
      <c r="A7" s="50">
        <v>5</v>
      </c>
      <c r="B7" s="50" t="s">
        <v>267</v>
      </c>
      <c r="C7" s="72">
        <f t="shared" si="0"/>
        <v>0.1111111111111111</v>
      </c>
    </row>
    <row r="8" spans="1:3">
      <c r="A8" s="50">
        <v>6</v>
      </c>
      <c r="B8" s="50" t="s">
        <v>415</v>
      </c>
      <c r="C8" s="72">
        <f t="shared" si="0"/>
        <v>0.1111111111111111</v>
      </c>
    </row>
    <row r="9" spans="1:3">
      <c r="A9" s="50">
        <v>7</v>
      </c>
      <c r="B9" s="50" t="s">
        <v>154</v>
      </c>
      <c r="C9" s="72">
        <f t="shared" si="0"/>
        <v>0.1111111111111111</v>
      </c>
    </row>
    <row r="10" spans="1:3">
      <c r="A10" s="50">
        <v>8</v>
      </c>
      <c r="B10" s="50" t="s">
        <v>296</v>
      </c>
      <c r="C10" s="72">
        <f t="shared" si="0"/>
        <v>0.1111111111111111</v>
      </c>
    </row>
    <row r="11" spans="1:3">
      <c r="A11" s="50">
        <v>9</v>
      </c>
      <c r="B11" s="50" t="s">
        <v>308</v>
      </c>
      <c r="C11" s="72">
        <f t="shared" si="0"/>
        <v>0.1111111111111111</v>
      </c>
    </row>
    <row r="12" spans="1:3" ht="13">
      <c r="B12" s="73" t="s">
        <v>416</v>
      </c>
      <c r="C12" s="74">
        <f>SUM(C3:C11)</f>
        <v>1.0000000000000002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9000"/>
    <outlinePr summaryBelow="0" summaryRight="0"/>
  </sheetPr>
  <dimension ref="B3:G16"/>
  <sheetViews>
    <sheetView workbookViewId="0">
      <selection activeCell="B4" sqref="B4"/>
    </sheetView>
  </sheetViews>
  <sheetFormatPr baseColWidth="10" defaultColWidth="12.6328125" defaultRowHeight="15.75" customHeight="1"/>
  <cols>
    <col min="2" max="2" width="15.08984375" customWidth="1"/>
    <col min="3" max="3" width="5.26953125" customWidth="1"/>
    <col min="4" max="4" width="4.7265625" customWidth="1"/>
    <col min="6" max="6" width="52.26953125" customWidth="1"/>
  </cols>
  <sheetData>
    <row r="3" spans="2:7" ht="13">
      <c r="B3" s="138" t="s">
        <v>25</v>
      </c>
      <c r="C3" s="139"/>
    </row>
    <row r="4" spans="2:7" ht="15.75" customHeight="1">
      <c r="B4" s="1" t="s">
        <v>4</v>
      </c>
      <c r="C4" s="7">
        <v>0</v>
      </c>
      <c r="E4" s="140" t="s">
        <v>19</v>
      </c>
      <c r="F4" s="141"/>
      <c r="G4" s="141"/>
    </row>
    <row r="5" spans="2:7" ht="15.75" customHeight="1">
      <c r="B5" s="8" t="s">
        <v>17</v>
      </c>
      <c r="C5" s="7">
        <v>0</v>
      </c>
      <c r="E5" s="1" t="s">
        <v>27</v>
      </c>
      <c r="F5" s="1" t="s">
        <v>28</v>
      </c>
      <c r="G5" s="1" t="s">
        <v>29</v>
      </c>
    </row>
    <row r="6" spans="2:7" ht="15.75" customHeight="1">
      <c r="B6" s="9" t="s">
        <v>26</v>
      </c>
      <c r="C6" s="7">
        <v>0.3</v>
      </c>
      <c r="E6" s="1" t="s">
        <v>22</v>
      </c>
      <c r="F6" s="12" t="s">
        <v>30</v>
      </c>
      <c r="G6" s="1">
        <v>10</v>
      </c>
    </row>
    <row r="7" spans="2:7" ht="15.75" customHeight="1">
      <c r="B7" s="10" t="s">
        <v>16</v>
      </c>
      <c r="C7" s="7">
        <v>0.6</v>
      </c>
      <c r="E7" s="1" t="s">
        <v>23</v>
      </c>
      <c r="F7" s="12" t="s">
        <v>31</v>
      </c>
      <c r="G7" s="1">
        <v>5</v>
      </c>
    </row>
    <row r="8" spans="2:7" ht="14">
      <c r="B8" s="11" t="s">
        <v>15</v>
      </c>
      <c r="C8" s="7">
        <v>1</v>
      </c>
      <c r="E8" s="1" t="s">
        <v>24</v>
      </c>
      <c r="F8" s="13" t="s">
        <v>32</v>
      </c>
      <c r="G8" s="1">
        <v>3</v>
      </c>
    </row>
    <row r="9" spans="2:7" ht="15.75" customHeight="1">
      <c r="B9" s="1" t="s">
        <v>18</v>
      </c>
      <c r="C9" s="7">
        <v>0</v>
      </c>
      <c r="E9" s="1" t="s">
        <v>33</v>
      </c>
      <c r="F9" s="13" t="s">
        <v>34</v>
      </c>
      <c r="G9" s="1">
        <v>0</v>
      </c>
    </row>
    <row r="11" spans="2:7" ht="12.5"/>
    <row r="13" spans="2:7" ht="12.5"/>
    <row r="14" spans="2:7" ht="12.5"/>
    <row r="15" spans="2:7" ht="12.5"/>
    <row r="16" spans="2:7" ht="12.5"/>
  </sheetData>
  <mergeCells count="2">
    <mergeCell ref="B3:C3"/>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Benchmarking</vt:lpstr>
      <vt:lpstr>Vendor A</vt:lpstr>
      <vt:lpstr>Vendor B</vt:lpstr>
      <vt:lpstr>Vendor Assessment Template</vt:lpstr>
      <vt:lpstr>Requirements_list</vt:lpstr>
      <vt:lpstr>Weights</vt:lpstr>
      <vt:lpstr>lookups_reference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Roldán Martínez</cp:lastModifiedBy>
  <dcterms:modified xsi:type="dcterms:W3CDTF">2023-01-26T11:07:09Z</dcterms:modified>
</cp:coreProperties>
</file>