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a206651167/projects/retention_analysis/"/>
    </mc:Choice>
  </mc:AlternateContent>
  <xr:revisionPtr revIDLastSave="0" documentId="13_ncr:1_{620D2614-4A61-7E49-BD04-E9C1D45B91F0}" xr6:coauthVersionLast="45" xr6:coauthVersionMax="45" xr10:uidLastSave="{00000000-0000-0000-0000-000000000000}"/>
  <bookViews>
    <workbookView xWindow="1180" yWindow="1080" windowWidth="29040" windowHeight="15840" activeTab="1" xr2:uid="{00000000-000D-0000-FFFF-FFFF00000000}"/>
  </bookViews>
  <sheets>
    <sheet name="Pre-Campaign Sign Ups" sheetId="1" r:id="rId1"/>
    <sheet name="Post-Campaign Sign Ups" sheetId="2" r:id="rId2"/>
  </sheets>
  <calcPr calcId="191029"/>
</workbook>
</file>

<file path=xl/calcChain.xml><?xml version="1.0" encoding="utf-8"?>
<calcChain xmlns="http://schemas.openxmlformats.org/spreadsheetml/2006/main">
  <c r="G6" i="1" l="1"/>
  <c r="L19" i="1"/>
  <c r="K19" i="1"/>
  <c r="I19" i="1"/>
  <c r="H19" i="1"/>
  <c r="G19" i="1"/>
  <c r="F19" i="1"/>
  <c r="D19" i="1"/>
  <c r="L12" i="1"/>
  <c r="K12" i="1"/>
  <c r="I12" i="1"/>
  <c r="H12" i="1"/>
  <c r="G12" i="1"/>
  <c r="F12" i="1"/>
  <c r="D12" i="1"/>
  <c r="L5" i="1"/>
  <c r="K5" i="1"/>
  <c r="I5" i="1"/>
  <c r="H5" i="1"/>
  <c r="G5" i="1"/>
  <c r="F5" i="1"/>
  <c r="D5" i="1"/>
  <c r="D6" i="1"/>
  <c r="F6" i="1"/>
  <c r="H6" i="1"/>
  <c r="I6" i="1"/>
  <c r="K6" i="1"/>
  <c r="L6" i="1"/>
  <c r="D13" i="1"/>
  <c r="F13" i="1"/>
  <c r="G13" i="1"/>
  <c r="H13" i="1"/>
  <c r="I13" i="1"/>
  <c r="K13" i="1"/>
  <c r="L13" i="1"/>
  <c r="D12" i="2"/>
  <c r="F12" i="2"/>
  <c r="G12" i="2"/>
  <c r="H12" i="2"/>
  <c r="I12" i="2"/>
  <c r="K12" i="2"/>
  <c r="L12" i="2"/>
  <c r="D13" i="2"/>
  <c r="F13" i="2"/>
  <c r="G13" i="2"/>
  <c r="H13" i="2"/>
  <c r="I13" i="2"/>
  <c r="K13" i="2"/>
  <c r="L13" i="2"/>
  <c r="D19" i="2"/>
  <c r="F19" i="2"/>
  <c r="G19" i="2"/>
  <c r="H19" i="2"/>
  <c r="I19" i="2"/>
  <c r="K19" i="2"/>
  <c r="L19" i="2"/>
  <c r="D20" i="2"/>
  <c r="F20" i="2"/>
  <c r="G20" i="2"/>
  <c r="H20" i="2"/>
  <c r="I20" i="2"/>
  <c r="K20" i="2"/>
  <c r="L20" i="2"/>
  <c r="L5" i="2"/>
  <c r="K5" i="2"/>
  <c r="H5" i="2"/>
  <c r="G5" i="2"/>
  <c r="I5" i="2"/>
  <c r="F5" i="2"/>
  <c r="D5" i="2"/>
  <c r="L6" i="2" l="1"/>
  <c r="K6" i="2"/>
  <c r="I6" i="2"/>
  <c r="H6" i="2"/>
  <c r="G6" i="2"/>
  <c r="F6" i="2"/>
  <c r="D6" i="2"/>
  <c r="L20" i="1"/>
  <c r="K20" i="1"/>
  <c r="I20" i="1"/>
  <c r="H20" i="1"/>
  <c r="G20" i="1"/>
  <c r="F20" i="1"/>
  <c r="D20" i="1"/>
</calcChain>
</file>

<file path=xl/sharedStrings.xml><?xml version="1.0" encoding="utf-8"?>
<sst xmlns="http://schemas.openxmlformats.org/spreadsheetml/2006/main" count="156" uniqueCount="24">
  <si>
    <t>Cohort Size</t>
  </si>
  <si>
    <t>Return Rate</t>
  </si>
  <si>
    <t>All Paid Media</t>
  </si>
  <si>
    <t>Targetable</t>
  </si>
  <si>
    <t>Holdout</t>
  </si>
  <si>
    <t>Paid Display</t>
  </si>
  <si>
    <t>Paid Social</t>
  </si>
  <si>
    <t>Audience Cohort</t>
  </si>
  <si>
    <t>Return Rate to Promo Titles</t>
  </si>
  <si>
    <t>Usage (hrs)</t>
  </si>
  <si>
    <t>Winback Rate</t>
  </si>
  <si>
    <t>Difference</t>
  </si>
  <si>
    <t>Total User Return</t>
  </si>
  <si>
    <t>Total User Return to Promo Titles</t>
  </si>
  <si>
    <t>Number of Winbacks</t>
  </si>
  <si>
    <t>Save Rate</t>
  </si>
  <si>
    <t>Repertoire (Distinct Shows)</t>
  </si>
  <si>
    <t>Repertoire</t>
  </si>
  <si>
    <t>Lapse Rate</t>
  </si>
  <si>
    <t>Yes</t>
  </si>
  <si>
    <t>No</t>
  </si>
  <si>
    <t>Stat. Significance</t>
  </si>
  <si>
    <t>Variance Index</t>
  </si>
  <si>
    <t>Potential Saves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</si>
</sst>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\p\p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F497D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0" fontId="0" fillId="0" borderId="0" xfId="2" applyNumberFormat="1" applyFont="1"/>
    <xf numFmtId="165" fontId="2" fillId="2" borderId="0" xfId="1" applyNumberFormat="1" applyFont="1" applyFill="1" applyBorder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0" fontId="2" fillId="2" borderId="0" xfId="0" applyFont="1" applyFill="1" applyBorder="1"/>
    <xf numFmtId="0" fontId="0" fillId="0" borderId="0" xfId="0" applyBorder="1"/>
    <xf numFmtId="0" fontId="0" fillId="0" borderId="2" xfId="0" applyBorder="1"/>
    <xf numFmtId="0" fontId="3" fillId="0" borderId="0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 applyBorder="1"/>
    <xf numFmtId="2" fontId="0" fillId="0" borderId="0" xfId="2" applyNumberFormat="1" applyFont="1" applyBorder="1"/>
    <xf numFmtId="165" fontId="0" fillId="0" borderId="0" xfId="2" applyNumberFormat="1" applyFont="1" applyBorder="1"/>
    <xf numFmtId="2" fontId="0" fillId="0" borderId="0" xfId="0" applyNumberFormat="1" applyBorder="1"/>
    <xf numFmtId="165" fontId="0" fillId="0" borderId="2" xfId="1" applyNumberFormat="1" applyFont="1" applyBorder="1"/>
    <xf numFmtId="165" fontId="0" fillId="0" borderId="0" xfId="1" applyNumberFormat="1" applyFont="1" applyBorder="1"/>
    <xf numFmtId="2" fontId="0" fillId="0" borderId="0" xfId="0" applyNumberForma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49" fontId="0" fillId="0" borderId="0" xfId="1" applyNumberFormat="1" applyFont="1" applyBorder="1" applyAlignment="1">
      <alignment horizontal="right"/>
    </xf>
    <xf numFmtId="1" fontId="0" fillId="0" borderId="0" xfId="0" applyNumberFormat="1" applyBorder="1"/>
    <xf numFmtId="166" fontId="0" fillId="0" borderId="2" xfId="0" applyNumberFormat="1" applyBorder="1"/>
    <xf numFmtId="166" fontId="4" fillId="0" borderId="2" xfId="0" applyNumberFormat="1" applyFont="1" applyBorder="1"/>
    <xf numFmtId="10" fontId="4" fillId="0" borderId="2" xfId="2" applyNumberFormat="1" applyFont="1" applyBorder="1"/>
    <xf numFmtId="10" fontId="1" fillId="0" borderId="2" xfId="2" applyNumberFormat="1" applyFont="1" applyBorder="1"/>
    <xf numFmtId="1" fontId="0" fillId="0" borderId="0" xfId="0" applyNumberFormat="1" applyFont="1" applyBorder="1"/>
    <xf numFmtId="2" fontId="0" fillId="0" borderId="0" xfId="0" applyNumberFormat="1" applyFont="1" applyBorder="1" applyAlignment="1">
      <alignment horizontal="right"/>
    </xf>
    <xf numFmtId="166" fontId="0" fillId="0" borderId="2" xfId="0" applyNumberFormat="1" applyFont="1" applyBorder="1"/>
    <xf numFmtId="10" fontId="0" fillId="0" borderId="0" xfId="0" applyNumberFormat="1" applyFont="1" applyBorder="1" applyAlignment="1">
      <alignment horizontal="right"/>
    </xf>
    <xf numFmtId="1" fontId="4" fillId="0" borderId="0" xfId="0" applyNumberFormat="1" applyFont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5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E1" zoomScale="130" zoomScaleNormal="130" workbookViewId="0">
      <selection activeCell="M2" sqref="M2:M7"/>
    </sheetView>
  </sheetViews>
  <sheetFormatPr baseColWidth="10" defaultColWidth="8.83203125" defaultRowHeight="15" x14ac:dyDescent="0.2"/>
  <cols>
    <col min="1" max="1" width="14.33203125" bestFit="1" customWidth="1"/>
    <col min="2" max="2" width="10.83203125" bestFit="1" customWidth="1"/>
    <col min="3" max="3" width="15.5" bestFit="1" customWidth="1"/>
    <col min="4" max="4" width="10.33203125" bestFit="1" customWidth="1"/>
    <col min="5" max="5" width="27" bestFit="1" customWidth="1"/>
    <col min="6" max="6" width="22.6640625" bestFit="1" customWidth="1"/>
    <col min="7" max="7" width="26.1640625" bestFit="1" customWidth="1"/>
    <col min="8" max="8" width="11.83203125" bestFit="1" customWidth="1"/>
    <col min="9" max="9" width="10.1640625" bestFit="1" customWidth="1"/>
    <col min="10" max="10" width="18.83203125" bestFit="1" customWidth="1"/>
    <col min="11" max="11" width="12.6640625" bestFit="1" customWidth="1"/>
    <col min="12" max="12" width="9.33203125" bestFit="1" customWidth="1"/>
    <col min="13" max="13" width="12.83203125" bestFit="1" customWidth="1"/>
  </cols>
  <sheetData>
    <row r="1" spans="1:13" x14ac:dyDescent="0.2">
      <c r="A1" s="32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5" t="s">
        <v>7</v>
      </c>
      <c r="B2" s="2" t="s">
        <v>0</v>
      </c>
      <c r="C2" s="2" t="s">
        <v>12</v>
      </c>
      <c r="D2" s="3" t="s">
        <v>1</v>
      </c>
      <c r="E2" s="3" t="s">
        <v>13</v>
      </c>
      <c r="F2" s="3" t="s">
        <v>8</v>
      </c>
      <c r="G2" s="4" t="s">
        <v>16</v>
      </c>
      <c r="H2" s="4" t="s">
        <v>9</v>
      </c>
      <c r="I2" s="3" t="s">
        <v>18</v>
      </c>
      <c r="J2" s="3" t="s">
        <v>14</v>
      </c>
      <c r="K2" s="3" t="s">
        <v>10</v>
      </c>
      <c r="L2" s="3" t="s">
        <v>15</v>
      </c>
      <c r="M2" s="3" t="s">
        <v>23</v>
      </c>
    </row>
    <row r="3" spans="1:13" x14ac:dyDescent="0.2">
      <c r="A3" s="8" t="s">
        <v>3</v>
      </c>
      <c r="B3" s="11">
        <v>4781664</v>
      </c>
      <c r="C3" s="11">
        <v>1072032</v>
      </c>
      <c r="D3" s="1">
        <v>0.22419643036399051</v>
      </c>
      <c r="E3" s="11">
        <v>83538</v>
      </c>
      <c r="F3" s="1">
        <v>1.7470487261338308E-2</v>
      </c>
      <c r="G3" s="10">
        <v>2.6388969732246799</v>
      </c>
      <c r="H3" s="10">
        <v>5.2114598877541729</v>
      </c>
      <c r="I3" s="1">
        <v>0.63782712461603319</v>
      </c>
      <c r="J3" s="11">
        <v>857640</v>
      </c>
      <c r="K3" s="1">
        <v>0.28120496741669743</v>
      </c>
      <c r="L3" s="1">
        <v>0.2279243543445493</v>
      </c>
      <c r="M3" s="11">
        <v>3561923</v>
      </c>
    </row>
    <row r="4" spans="1:13" x14ac:dyDescent="0.2">
      <c r="A4" s="8" t="s">
        <v>4</v>
      </c>
      <c r="B4" s="11">
        <v>271210</v>
      </c>
      <c r="C4" s="11">
        <v>58953</v>
      </c>
      <c r="D4" s="1">
        <v>0.21737030345488731</v>
      </c>
      <c r="E4" s="11">
        <v>4493</v>
      </c>
      <c r="F4" s="1">
        <v>1.6566498285461449E-2</v>
      </c>
      <c r="G4" s="10">
        <v>2.6375926585585132</v>
      </c>
      <c r="H4" s="10">
        <v>5.0962201622007726</v>
      </c>
      <c r="I4" s="1">
        <v>0.63513144795545884</v>
      </c>
      <c r="J4" s="11">
        <v>45794</v>
      </c>
      <c r="K4" s="1">
        <v>0.26585159125477492</v>
      </c>
      <c r="L4" s="1">
        <v>0.21848311467384049</v>
      </c>
      <c r="M4" s="11">
        <v>202217</v>
      </c>
    </row>
    <row r="5" spans="1:13" x14ac:dyDescent="0.2">
      <c r="A5" s="9" t="s">
        <v>11</v>
      </c>
      <c r="B5" s="7"/>
      <c r="C5" s="16"/>
      <c r="D5" s="23">
        <f>(D3-D4)*100</f>
        <v>0.68261269091031973</v>
      </c>
      <c r="E5" s="16"/>
      <c r="F5" s="23">
        <f>(F3-F4)*100</f>
        <v>9.0398897587685989E-2</v>
      </c>
      <c r="G5" s="26">
        <f>(G3-G4)/G4</f>
        <v>4.9450951492998143E-4</v>
      </c>
      <c r="H5" s="25">
        <f>(H3-H4)/H4</f>
        <v>2.2612783962542692E-2</v>
      </c>
      <c r="I5" s="24">
        <f>(I3-I4)*100</f>
        <v>0.26956766605743532</v>
      </c>
      <c r="J5" s="16"/>
      <c r="K5" s="24">
        <f>(K3-K4)*100</f>
        <v>1.5353376161922505</v>
      </c>
      <c r="L5" s="24">
        <f>(L3-L4)*100</f>
        <v>0.9441239670708812</v>
      </c>
      <c r="M5" s="16"/>
    </row>
    <row r="6" spans="1:13" x14ac:dyDescent="0.2">
      <c r="A6" s="8" t="s">
        <v>22</v>
      </c>
      <c r="B6" s="6"/>
      <c r="C6" s="17"/>
      <c r="D6" s="22">
        <f>(D3/D4)*100</f>
        <v>103.14032174616707</v>
      </c>
      <c r="E6" s="17"/>
      <c r="F6" s="22">
        <f>(F3/F4)*100</f>
        <v>105.4567293600615</v>
      </c>
      <c r="G6" s="27">
        <f>(G3/G4)*100</f>
        <v>100.049450951493</v>
      </c>
      <c r="H6" s="31">
        <f>(H3/H4)*100</f>
        <v>102.26127839625427</v>
      </c>
      <c r="I6" s="31">
        <f>(I3/I4)*100</f>
        <v>100.42442815093662</v>
      </c>
      <c r="J6" s="17"/>
      <c r="K6" s="31">
        <f>(K3/K4)*100</f>
        <v>105.77516805126392</v>
      </c>
      <c r="L6" s="31">
        <f>(L3/L4)*100</f>
        <v>104.32126742828756</v>
      </c>
      <c r="M6" s="17"/>
    </row>
    <row r="7" spans="1:13" x14ac:dyDescent="0.2">
      <c r="A7" s="8" t="s">
        <v>21</v>
      </c>
      <c r="B7" s="6"/>
      <c r="C7" s="17"/>
      <c r="D7" s="18" t="s">
        <v>20</v>
      </c>
      <c r="F7" s="21" t="s">
        <v>20</v>
      </c>
      <c r="G7" s="28" t="s">
        <v>20</v>
      </c>
      <c r="H7" s="19" t="s">
        <v>19</v>
      </c>
      <c r="I7" s="20" t="s">
        <v>19</v>
      </c>
      <c r="J7" s="17"/>
      <c r="K7" s="19" t="s">
        <v>19</v>
      </c>
      <c r="L7" s="19" t="s">
        <v>19</v>
      </c>
      <c r="M7" s="17"/>
    </row>
    <row r="8" spans="1:13" x14ac:dyDescent="0.2">
      <c r="A8" s="32" t="s">
        <v>6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x14ac:dyDescent="0.2">
      <c r="A9" s="5" t="s">
        <v>7</v>
      </c>
      <c r="B9" s="2" t="s">
        <v>0</v>
      </c>
      <c r="C9" s="2" t="s">
        <v>12</v>
      </c>
      <c r="D9" s="3" t="s">
        <v>1</v>
      </c>
      <c r="E9" s="3" t="s">
        <v>13</v>
      </c>
      <c r="F9" s="3" t="s">
        <v>8</v>
      </c>
      <c r="G9" s="4" t="s">
        <v>17</v>
      </c>
      <c r="H9" s="4" t="s">
        <v>9</v>
      </c>
      <c r="I9" s="3" t="s">
        <v>18</v>
      </c>
      <c r="J9" s="3" t="s">
        <v>14</v>
      </c>
      <c r="K9" s="3" t="s">
        <v>10</v>
      </c>
      <c r="L9" s="3" t="s">
        <v>15</v>
      </c>
      <c r="M9" s="3" t="s">
        <v>23</v>
      </c>
    </row>
    <row r="10" spans="1:13" x14ac:dyDescent="0.2">
      <c r="A10" s="8" t="s">
        <v>3</v>
      </c>
      <c r="B10" s="11">
        <v>5052741</v>
      </c>
      <c r="C10" s="11">
        <v>1133386</v>
      </c>
      <c r="D10" s="1">
        <v>0.22431112142894319</v>
      </c>
      <c r="E10" s="11">
        <v>88424</v>
      </c>
      <c r="F10" s="1">
        <v>1.7500204344533001E-2</v>
      </c>
      <c r="G10" s="10">
        <v>2.6378612405658801</v>
      </c>
      <c r="H10" s="10">
        <v>5.2047570108016483</v>
      </c>
      <c r="I10" s="1">
        <v>0.63752921434128529</v>
      </c>
      <c r="J10" s="11">
        <v>905012</v>
      </c>
      <c r="K10" s="1">
        <v>0.28094881832320789</v>
      </c>
      <c r="L10" s="1">
        <v>0.2278922630855286</v>
      </c>
      <c r="M10" s="11">
        <v>3765209</v>
      </c>
    </row>
    <row r="11" spans="1:13" x14ac:dyDescent="0.2">
      <c r="A11" s="8" t="s">
        <v>4</v>
      </c>
      <c r="B11" s="11">
        <v>271211</v>
      </c>
      <c r="C11" s="11">
        <v>61053</v>
      </c>
      <c r="D11" s="1">
        <v>0.22511255074462319</v>
      </c>
      <c r="E11" s="11">
        <v>4877</v>
      </c>
      <c r="F11" s="1">
        <v>1.7982308977143261E-2</v>
      </c>
      <c r="G11" s="10">
        <v>2.6452426580184429</v>
      </c>
      <c r="H11" s="10">
        <v>5.1391447321725927</v>
      </c>
      <c r="I11" s="1">
        <v>0.63230104973618328</v>
      </c>
      <c r="J11" s="11">
        <v>47296</v>
      </c>
      <c r="K11" s="1">
        <v>0.27579933172776938</v>
      </c>
      <c r="L11" s="1">
        <v>0.22676058417873871</v>
      </c>
      <c r="M11" s="11">
        <v>203157</v>
      </c>
    </row>
    <row r="12" spans="1:13" x14ac:dyDescent="0.2">
      <c r="A12" s="9" t="s">
        <v>11</v>
      </c>
      <c r="B12" s="7"/>
      <c r="C12" s="16"/>
      <c r="D12" s="23">
        <f>(D10-D11)*100</f>
        <v>-8.0142931568000231E-2</v>
      </c>
      <c r="E12" s="16"/>
      <c r="F12" s="23">
        <f>(F10-F11)*100</f>
        <v>-4.8210463261025988E-2</v>
      </c>
      <c r="G12" s="26">
        <f>(G10-G11)/G11</f>
        <v>-2.7904500292960867E-3</v>
      </c>
      <c r="H12" s="25">
        <f>(H10-H11)/H11</f>
        <v>1.2767159138037696E-2</v>
      </c>
      <c r="I12" s="24">
        <f>(I10-I11)*100</f>
        <v>0.52281646051020036</v>
      </c>
      <c r="J12" s="16"/>
      <c r="K12" s="24">
        <f>(K10-K11)*100</f>
        <v>0.51494865954385127</v>
      </c>
      <c r="L12" s="29">
        <f>(L10-L11)*100</f>
        <v>0.11316789067898902</v>
      </c>
      <c r="M12" s="16"/>
    </row>
    <row r="13" spans="1:13" x14ac:dyDescent="0.2">
      <c r="A13" s="8" t="s">
        <v>22</v>
      </c>
      <c r="B13" s="6"/>
      <c r="C13" s="17"/>
      <c r="D13" s="22">
        <f>(D10/D11)*100</f>
        <v>99.643987279683415</v>
      </c>
      <c r="E13" s="17"/>
      <c r="F13" s="22">
        <f>(F10/F11)*100</f>
        <v>97.319005956225936</v>
      </c>
      <c r="G13" s="27">
        <f>(G10/G11)*100</f>
        <v>99.720954997070393</v>
      </c>
      <c r="H13" s="31">
        <f>(H10/H11)*100</f>
        <v>101.27671591380376</v>
      </c>
      <c r="I13" s="31">
        <f>(I10/I11)*100</f>
        <v>100.82684737077115</v>
      </c>
      <c r="J13" s="17"/>
      <c r="K13" s="31">
        <f>(K10/K11)*100</f>
        <v>101.86711351444512</v>
      </c>
      <c r="L13" s="27">
        <f>(L10/L11)*100</f>
        <v>100.49906332305878</v>
      </c>
      <c r="M13" s="17"/>
    </row>
    <row r="14" spans="1:13" x14ac:dyDescent="0.2">
      <c r="A14" s="8" t="s">
        <v>21</v>
      </c>
      <c r="B14" s="6"/>
      <c r="C14" s="17"/>
      <c r="D14" s="18" t="s">
        <v>20</v>
      </c>
      <c r="F14" s="21" t="s">
        <v>20</v>
      </c>
      <c r="G14" s="28" t="s">
        <v>20</v>
      </c>
      <c r="H14" s="19" t="s">
        <v>19</v>
      </c>
      <c r="I14" s="20" t="s">
        <v>19</v>
      </c>
      <c r="J14" s="17"/>
      <c r="K14" s="19" t="s">
        <v>19</v>
      </c>
      <c r="L14" s="28" t="s">
        <v>20</v>
      </c>
      <c r="M14" s="17"/>
    </row>
    <row r="15" spans="1:13" x14ac:dyDescent="0.2">
      <c r="A15" s="32" t="s">
        <v>5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 x14ac:dyDescent="0.2">
      <c r="A16" s="5" t="s">
        <v>7</v>
      </c>
      <c r="B16" s="2" t="s">
        <v>0</v>
      </c>
      <c r="C16" s="2" t="s">
        <v>12</v>
      </c>
      <c r="D16" s="3" t="s">
        <v>1</v>
      </c>
      <c r="E16" s="3" t="s">
        <v>13</v>
      </c>
      <c r="F16" s="3" t="s">
        <v>8</v>
      </c>
      <c r="G16" s="4" t="s">
        <v>17</v>
      </c>
      <c r="H16" s="4" t="s">
        <v>9</v>
      </c>
      <c r="I16" s="3" t="s">
        <v>18</v>
      </c>
      <c r="J16" s="3" t="s">
        <v>14</v>
      </c>
      <c r="K16" s="3" t="s">
        <v>10</v>
      </c>
      <c r="L16" s="3" t="s">
        <v>15</v>
      </c>
      <c r="M16" s="3" t="s">
        <v>23</v>
      </c>
    </row>
    <row r="17" spans="1:13" x14ac:dyDescent="0.2">
      <c r="A17" s="8" t="s">
        <v>3</v>
      </c>
      <c r="B17" s="11">
        <v>5052875</v>
      </c>
      <c r="C17" s="11">
        <v>1133085</v>
      </c>
      <c r="D17" s="1">
        <v>0.22424560275090921</v>
      </c>
      <c r="E17" s="11">
        <v>88415</v>
      </c>
      <c r="F17" s="1">
        <v>1.7497959082700441E-2</v>
      </c>
      <c r="G17" s="10">
        <v>2.6392388920513472</v>
      </c>
      <c r="H17" s="10">
        <v>5.2075633952635636</v>
      </c>
      <c r="I17" s="1">
        <v>0.63753051480592737</v>
      </c>
      <c r="J17" s="11">
        <v>904936</v>
      </c>
      <c r="K17" s="1">
        <v>0.28091720210271309</v>
      </c>
      <c r="L17" s="1">
        <v>0.22786155938253641</v>
      </c>
      <c r="M17" s="11">
        <v>3765080</v>
      </c>
    </row>
    <row r="18" spans="1:13" x14ac:dyDescent="0.2">
      <c r="A18" s="8" t="s">
        <v>4</v>
      </c>
      <c r="B18" s="11">
        <v>271077</v>
      </c>
      <c r="C18" s="11">
        <v>61354</v>
      </c>
      <c r="D18" s="1">
        <v>0.22633421500164161</v>
      </c>
      <c r="E18" s="11">
        <v>4886</v>
      </c>
      <c r="F18" s="1">
        <v>1.8024398971509939E-2</v>
      </c>
      <c r="G18" s="10">
        <v>2.6197639925677221</v>
      </c>
      <c r="H18" s="10">
        <v>5.0876383455936924</v>
      </c>
      <c r="I18" s="1">
        <v>0.63227422466679206</v>
      </c>
      <c r="J18" s="11">
        <v>47372</v>
      </c>
      <c r="K18" s="1">
        <v>0.27639079319700111</v>
      </c>
      <c r="L18" s="1">
        <v>0.22732996861564489</v>
      </c>
      <c r="M18" s="11">
        <v>203286</v>
      </c>
    </row>
    <row r="19" spans="1:13" x14ac:dyDescent="0.2">
      <c r="A19" s="9" t="s">
        <v>11</v>
      </c>
      <c r="B19" s="7"/>
      <c r="C19" s="16"/>
      <c r="D19" s="23">
        <f>(D17-D18)*100</f>
        <v>-0.20886122507323968</v>
      </c>
      <c r="E19" s="16"/>
      <c r="F19" s="23">
        <f>(F17-F18)*100</f>
        <v>-5.264398888094983E-2</v>
      </c>
      <c r="G19" s="25">
        <f>(G17-G18)/G18</f>
        <v>7.4338373757618917E-3</v>
      </c>
      <c r="H19" s="25">
        <f>(H17-H18)/H18</f>
        <v>2.3571850340686262E-2</v>
      </c>
      <c r="I19" s="24">
        <f>(I17-I18)*100</f>
        <v>0.52562901391353112</v>
      </c>
      <c r="J19" s="16"/>
      <c r="K19" s="24">
        <f>(K17-K18)*100</f>
        <v>0.45264089057119872</v>
      </c>
      <c r="L19" s="29">
        <f>(L17-L18)*100</f>
        <v>5.3159076689152096E-2</v>
      </c>
      <c r="M19" s="16"/>
    </row>
    <row r="20" spans="1:13" x14ac:dyDescent="0.2">
      <c r="A20" s="8" t="s">
        <v>22</v>
      </c>
      <c r="B20" s="6"/>
      <c r="C20" s="17"/>
      <c r="D20" s="22">
        <f>(D17/D18)*100</f>
        <v>99.077199949323941</v>
      </c>
      <c r="E20" s="17"/>
      <c r="F20" s="22">
        <f>(F17/F18)*100</f>
        <v>97.07929296482169</v>
      </c>
      <c r="G20" s="31">
        <f>(G17/G18)*100</f>
        <v>100.74338373757618</v>
      </c>
      <c r="H20" s="31">
        <f>(H17/H18)*100</f>
        <v>102.35718503406864</v>
      </c>
      <c r="I20" s="31">
        <f>(I17/I18)*100</f>
        <v>100.83133076346824</v>
      </c>
      <c r="J20" s="17"/>
      <c r="K20" s="31">
        <f>(K17/K18)*100</f>
        <v>101.63768440090033</v>
      </c>
      <c r="L20" s="27">
        <f>(L17/L18)*100</f>
        <v>100.23384104178112</v>
      </c>
      <c r="M20" s="17"/>
    </row>
    <row r="21" spans="1:13" x14ac:dyDescent="0.2">
      <c r="A21" s="8" t="s">
        <v>21</v>
      </c>
      <c r="B21" s="6"/>
      <c r="C21" s="17"/>
      <c r="D21" s="18" t="s">
        <v>20</v>
      </c>
      <c r="F21" s="21" t="s">
        <v>20</v>
      </c>
      <c r="G21" s="19" t="s">
        <v>19</v>
      </c>
      <c r="H21" s="19" t="s">
        <v>19</v>
      </c>
      <c r="I21" s="20" t="s">
        <v>19</v>
      </c>
      <c r="J21" s="17"/>
      <c r="K21" s="19" t="s">
        <v>19</v>
      </c>
      <c r="L21" s="28" t="s">
        <v>20</v>
      </c>
      <c r="M21" s="17"/>
    </row>
    <row r="22" spans="1:13" x14ac:dyDescent="0.2">
      <c r="A22" s="6"/>
      <c r="B22" s="6"/>
      <c r="C22" s="6"/>
      <c r="D22" s="6"/>
      <c r="E22" s="6"/>
      <c r="F22" s="6"/>
      <c r="G22" s="6"/>
      <c r="H22" s="6"/>
    </row>
  </sheetData>
  <mergeCells count="3">
    <mergeCell ref="A1:M1"/>
    <mergeCell ref="A8:M8"/>
    <mergeCell ref="A15:M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topLeftCell="E1" zoomScale="130" zoomScaleNormal="130" workbookViewId="0">
      <selection activeCell="J14" sqref="J14"/>
    </sheetView>
  </sheetViews>
  <sheetFormatPr baseColWidth="10" defaultColWidth="8.83203125" defaultRowHeight="15" x14ac:dyDescent="0.2"/>
  <cols>
    <col min="1" max="1" width="15.1640625" bestFit="1" customWidth="1"/>
    <col min="2" max="2" width="11.83203125" bestFit="1" customWidth="1"/>
    <col min="3" max="3" width="17.33203125" bestFit="1" customWidth="1"/>
    <col min="4" max="4" width="11.1640625" bestFit="1" customWidth="1"/>
    <col min="5" max="5" width="29.6640625" bestFit="1" customWidth="1"/>
    <col min="6" max="6" width="24.83203125" bestFit="1" customWidth="1"/>
    <col min="7" max="7" width="26.1640625" bestFit="1" customWidth="1"/>
    <col min="8" max="8" width="11.83203125" bestFit="1" customWidth="1"/>
    <col min="9" max="9" width="10.1640625" bestFit="1" customWidth="1"/>
    <col min="10" max="10" width="18.83203125" bestFit="1" customWidth="1"/>
    <col min="11" max="11" width="12.6640625" bestFit="1" customWidth="1"/>
    <col min="12" max="12" width="9.33203125" bestFit="1" customWidth="1"/>
    <col min="13" max="13" width="12.83203125" bestFit="1" customWidth="1"/>
  </cols>
  <sheetData>
    <row r="1" spans="1:13" x14ac:dyDescent="0.2">
      <c r="A1" s="32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5" t="s">
        <v>7</v>
      </c>
      <c r="B2" s="2" t="s">
        <v>0</v>
      </c>
      <c r="C2" s="2" t="s">
        <v>12</v>
      </c>
      <c r="D2" s="3" t="s">
        <v>1</v>
      </c>
      <c r="E2" s="3" t="s">
        <v>13</v>
      </c>
      <c r="F2" s="3" t="s">
        <v>8</v>
      </c>
      <c r="G2" s="4" t="s">
        <v>16</v>
      </c>
      <c r="H2" s="4" t="s">
        <v>9</v>
      </c>
      <c r="I2" s="3" t="s">
        <v>18</v>
      </c>
      <c r="J2" s="3" t="s">
        <v>14</v>
      </c>
      <c r="K2" s="3" t="s">
        <v>10</v>
      </c>
      <c r="L2" s="3" t="s">
        <v>15</v>
      </c>
      <c r="M2" s="3" t="s">
        <v>23</v>
      </c>
    </row>
    <row r="3" spans="1:13" x14ac:dyDescent="0.2">
      <c r="A3" s="8" t="s">
        <v>3</v>
      </c>
      <c r="B3" s="11">
        <v>4725312</v>
      </c>
      <c r="C3" s="11">
        <v>1921235</v>
      </c>
      <c r="D3" s="1">
        <v>0.40658373457667979</v>
      </c>
      <c r="E3" s="11">
        <v>96999</v>
      </c>
      <c r="F3" s="1">
        <v>2.052753342001544E-2</v>
      </c>
      <c r="G3" s="10">
        <v>3.0820029824565971</v>
      </c>
      <c r="H3" s="10">
        <v>5.7102912108328656</v>
      </c>
      <c r="I3" s="1">
        <v>0.30535486334024081</v>
      </c>
      <c r="J3" s="11">
        <v>144578</v>
      </c>
      <c r="K3" s="1">
        <v>0.1001998063617847</v>
      </c>
      <c r="L3" s="1">
        <v>0.15710935062721659</v>
      </c>
      <c r="M3" s="11">
        <v>2734223</v>
      </c>
    </row>
    <row r="4" spans="1:13" x14ac:dyDescent="0.2">
      <c r="A4" s="8" t="s">
        <v>4</v>
      </c>
      <c r="B4" s="11">
        <v>277321</v>
      </c>
      <c r="C4" s="11">
        <v>110833</v>
      </c>
      <c r="D4" s="1">
        <v>0.39965599431705501</v>
      </c>
      <c r="E4" s="11">
        <v>5597</v>
      </c>
      <c r="F4" s="1">
        <v>2.0182387918693499E-2</v>
      </c>
      <c r="G4" s="10">
        <v>3.060676874216163</v>
      </c>
      <c r="H4" s="10">
        <v>5.7144352013088762</v>
      </c>
      <c r="I4" s="1">
        <v>0.30919764460679139</v>
      </c>
      <c r="J4" s="11">
        <v>8341</v>
      </c>
      <c r="K4" s="1">
        <v>9.7274540217150457E-2</v>
      </c>
      <c r="L4" s="1">
        <v>0.15149512020205169</v>
      </c>
      <c r="M4" s="11">
        <v>160355</v>
      </c>
    </row>
    <row r="5" spans="1:13" x14ac:dyDescent="0.2">
      <c r="A5" s="9" t="s">
        <v>11</v>
      </c>
      <c r="B5" s="7"/>
      <c r="C5" s="16"/>
      <c r="D5" s="23">
        <f>(D3-D4)*100</f>
        <v>0.69277402596247817</v>
      </c>
      <c r="E5" s="16"/>
      <c r="F5" s="23">
        <f>(F3-F4)*100</f>
        <v>3.4514550132194038E-2</v>
      </c>
      <c r="G5" s="25">
        <f>(G3-G4)/G4</f>
        <v>6.9677751415349026E-3</v>
      </c>
      <c r="H5" s="26">
        <f>(H3-H4)/H4</f>
        <v>-7.251793624436201E-4</v>
      </c>
      <c r="I5" s="24">
        <f>(I3-I4)*100</f>
        <v>-0.38427812665505767</v>
      </c>
      <c r="J5" s="16"/>
      <c r="K5" s="24">
        <f>(K3-K4)*100</f>
        <v>0.29252661446342448</v>
      </c>
      <c r="L5" s="24">
        <f>(L3-L4)*100</f>
        <v>0.56142304251649011</v>
      </c>
      <c r="M5" s="16"/>
    </row>
    <row r="6" spans="1:13" x14ac:dyDescent="0.2">
      <c r="A6" s="8" t="s">
        <v>22</v>
      </c>
      <c r="B6" s="6"/>
      <c r="C6" s="17"/>
      <c r="D6" s="22">
        <f>(D3/D4)*100</f>
        <v>101.73342583575236</v>
      </c>
      <c r="E6" s="17"/>
      <c r="F6" s="22">
        <f>(F3/F4)*100</f>
        <v>101.71013213457391</v>
      </c>
      <c r="G6" s="31">
        <f>(G3/G4)*100</f>
        <v>100.6967775141535</v>
      </c>
      <c r="H6" s="22">
        <f>(H3/H4)*100</f>
        <v>99.927482063755633</v>
      </c>
      <c r="I6" s="31">
        <f>(I3/I4)*100</f>
        <v>98.757176410112223</v>
      </c>
      <c r="J6" s="17"/>
      <c r="K6" s="31">
        <f>(K3/K4)*100</f>
        <v>103.00722690449528</v>
      </c>
      <c r="L6" s="31">
        <f>(L3/L4)*100</f>
        <v>103.70588202291738</v>
      </c>
      <c r="M6" s="17"/>
    </row>
    <row r="7" spans="1:13" x14ac:dyDescent="0.2">
      <c r="A7" s="8" t="s">
        <v>21</v>
      </c>
      <c r="B7" s="6"/>
      <c r="C7" s="17"/>
      <c r="D7" s="18" t="s">
        <v>20</v>
      </c>
      <c r="F7" s="21" t="s">
        <v>20</v>
      </c>
      <c r="G7" s="19" t="s">
        <v>19</v>
      </c>
      <c r="H7" s="18" t="s">
        <v>20</v>
      </c>
      <c r="I7" s="20" t="s">
        <v>19</v>
      </c>
      <c r="J7" s="17"/>
      <c r="K7" s="19" t="s">
        <v>19</v>
      </c>
      <c r="L7" s="19" t="s">
        <v>19</v>
      </c>
      <c r="M7" s="17"/>
    </row>
    <row r="8" spans="1:13" x14ac:dyDescent="0.2">
      <c r="A8" s="32" t="s">
        <v>6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x14ac:dyDescent="0.2">
      <c r="A9" s="5" t="s">
        <v>7</v>
      </c>
      <c r="B9" s="2" t="s">
        <v>0</v>
      </c>
      <c r="C9" s="2" t="s">
        <v>12</v>
      </c>
      <c r="D9" s="3" t="s">
        <v>1</v>
      </c>
      <c r="E9" s="3" t="s">
        <v>13</v>
      </c>
      <c r="F9" s="3" t="s">
        <v>8</v>
      </c>
      <c r="G9" s="4" t="s">
        <v>17</v>
      </c>
      <c r="H9" s="4" t="s">
        <v>9</v>
      </c>
      <c r="I9" s="3" t="s">
        <v>18</v>
      </c>
      <c r="J9" s="3" t="s">
        <v>14</v>
      </c>
      <c r="K9" s="3" t="s">
        <v>10</v>
      </c>
      <c r="L9" s="3" t="s">
        <v>15</v>
      </c>
      <c r="M9" s="34" t="s">
        <v>23</v>
      </c>
    </row>
    <row r="10" spans="1:13" x14ac:dyDescent="0.2">
      <c r="A10" s="8" t="s">
        <v>3</v>
      </c>
      <c r="B10" s="11">
        <v>5003309</v>
      </c>
      <c r="C10" s="11">
        <v>2034728</v>
      </c>
      <c r="D10" s="1">
        <v>0.40667646151776748</v>
      </c>
      <c r="E10" s="11">
        <v>102943</v>
      </c>
      <c r="F10" s="1">
        <v>2.0574983475935629E-2</v>
      </c>
      <c r="G10" s="10">
        <v>3.0821628247117059</v>
      </c>
      <c r="H10" s="10">
        <v>5.7078514233024578</v>
      </c>
      <c r="I10" s="1">
        <v>0.30539808754566228</v>
      </c>
      <c r="J10" s="11">
        <v>153193</v>
      </c>
      <c r="K10" s="1">
        <v>0.1002571333395724</v>
      </c>
      <c r="L10" s="1">
        <v>0.15703353467077771</v>
      </c>
      <c r="M10" s="11">
        <v>2894974</v>
      </c>
    </row>
    <row r="11" spans="1:13" x14ac:dyDescent="0.2">
      <c r="A11" s="8" t="s">
        <v>4</v>
      </c>
      <c r="B11" s="11">
        <v>277913</v>
      </c>
      <c r="C11" s="11">
        <v>112541</v>
      </c>
      <c r="D11" s="1">
        <v>0.40495047011114987</v>
      </c>
      <c r="E11" s="11">
        <v>5609</v>
      </c>
      <c r="F11" s="1">
        <v>2.01825751224304E-2</v>
      </c>
      <c r="G11" s="10">
        <v>3.0974933579762038</v>
      </c>
      <c r="H11" s="10">
        <v>5.7057651581793891</v>
      </c>
      <c r="I11" s="1">
        <v>0.30496594257915249</v>
      </c>
      <c r="J11" s="11">
        <v>8528</v>
      </c>
      <c r="K11" s="1">
        <v>0.10062061967576751</v>
      </c>
      <c r="L11" s="1">
        <v>0.1565335611696986</v>
      </c>
      <c r="M11" s="11">
        <v>160349</v>
      </c>
    </row>
    <row r="12" spans="1:13" x14ac:dyDescent="0.2">
      <c r="A12" s="9" t="s">
        <v>11</v>
      </c>
      <c r="B12" s="7"/>
      <c r="C12" s="16"/>
      <c r="D12" s="23">
        <f>(D10-D11)*100</f>
        <v>0.17259914066176107</v>
      </c>
      <c r="E12" s="16"/>
      <c r="F12" s="23">
        <f>(F10-F11)*100</f>
        <v>3.924083535052289E-2</v>
      </c>
      <c r="G12" s="26">
        <f>(G10-G11)/G11</f>
        <v>-4.9493353149639699E-3</v>
      </c>
      <c r="H12" s="26">
        <f>(H10-H11)/H11</f>
        <v>3.6564160375193808E-4</v>
      </c>
      <c r="I12" s="29">
        <f>(I10-I11)*100</f>
        <v>4.3214496650978429E-2</v>
      </c>
      <c r="J12" s="16"/>
      <c r="K12" s="29">
        <f>(K10-K11)*100</f>
        <v>-3.6348633619510962E-2</v>
      </c>
      <c r="L12" s="29">
        <f>(L10-L11)*100</f>
        <v>4.9997350107910954E-2</v>
      </c>
      <c r="M12" s="16"/>
    </row>
    <row r="13" spans="1:13" x14ac:dyDescent="0.2">
      <c r="A13" s="8" t="s">
        <v>22</v>
      </c>
      <c r="B13" s="6"/>
      <c r="C13" s="17"/>
      <c r="D13" s="22">
        <f>(D10/D11)*100</f>
        <v>100.42622284304147</v>
      </c>
      <c r="E13" s="17"/>
      <c r="F13" s="22">
        <f>(F10/F11)*100</f>
        <v>101.94429279279191</v>
      </c>
      <c r="G13" s="27">
        <f>(G10/G11)*100</f>
        <v>99.5050664685036</v>
      </c>
      <c r="H13" s="22">
        <f>(H10/H11)*100</f>
        <v>100.03656416037518</v>
      </c>
      <c r="I13" s="27">
        <f>(I10/I11)*100</f>
        <v>100.14170269730943</v>
      </c>
      <c r="J13" s="17"/>
      <c r="K13" s="27">
        <f>(K10/K11)*100</f>
        <v>99.638755617520175</v>
      </c>
      <c r="L13" s="27">
        <f>(L10/L11)*100</f>
        <v>100.31940339013758</v>
      </c>
      <c r="M13" s="17"/>
    </row>
    <row r="14" spans="1:13" x14ac:dyDescent="0.2">
      <c r="A14" s="8" t="s">
        <v>21</v>
      </c>
      <c r="B14" s="6"/>
      <c r="C14" s="17"/>
      <c r="D14" s="18" t="s">
        <v>20</v>
      </c>
      <c r="F14" s="21" t="s">
        <v>20</v>
      </c>
      <c r="G14" s="28" t="s">
        <v>20</v>
      </c>
      <c r="H14" s="18" t="s">
        <v>20</v>
      </c>
      <c r="I14" s="30" t="s">
        <v>20</v>
      </c>
      <c r="J14" s="17"/>
      <c r="K14" s="28" t="s">
        <v>20</v>
      </c>
      <c r="L14" s="28" t="s">
        <v>20</v>
      </c>
      <c r="M14" s="17"/>
    </row>
    <row r="15" spans="1:13" x14ac:dyDescent="0.2">
      <c r="A15" s="32" t="s">
        <v>5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 x14ac:dyDescent="0.2">
      <c r="A16" s="5" t="s">
        <v>7</v>
      </c>
      <c r="B16" s="2" t="s">
        <v>0</v>
      </c>
      <c r="C16" s="2" t="s">
        <v>12</v>
      </c>
      <c r="D16" s="3" t="s">
        <v>1</v>
      </c>
      <c r="E16" s="3" t="s">
        <v>13</v>
      </c>
      <c r="F16" s="3" t="s">
        <v>8</v>
      </c>
      <c r="G16" s="4" t="s">
        <v>17</v>
      </c>
      <c r="H16" s="4" t="s">
        <v>9</v>
      </c>
      <c r="I16" s="3" t="s">
        <v>18</v>
      </c>
      <c r="J16" s="3" t="s">
        <v>14</v>
      </c>
      <c r="K16" s="3" t="s">
        <v>10</v>
      </c>
      <c r="L16" s="3" t="s">
        <v>15</v>
      </c>
      <c r="M16" s="34" t="s">
        <v>23</v>
      </c>
    </row>
    <row r="17" spans="1:13" x14ac:dyDescent="0.2">
      <c r="A17" s="8" t="s">
        <v>3</v>
      </c>
      <c r="B17" s="11">
        <v>5003225</v>
      </c>
      <c r="C17" s="11">
        <v>2033776</v>
      </c>
      <c r="D17" s="1">
        <v>0.40649301200725529</v>
      </c>
      <c r="E17" s="11">
        <v>102608</v>
      </c>
      <c r="F17" s="1">
        <v>2.0508372099995498E-2</v>
      </c>
      <c r="G17" s="10">
        <v>3.082860157657481</v>
      </c>
      <c r="H17" s="10">
        <v>5.7100407572471834</v>
      </c>
      <c r="I17" s="1">
        <v>0.30533326004726952</v>
      </c>
      <c r="J17" s="11">
        <v>153106</v>
      </c>
      <c r="K17" s="1">
        <v>0.10022315306310139</v>
      </c>
      <c r="L17" s="1">
        <v>0.15707745393792241</v>
      </c>
      <c r="M17" s="11">
        <v>2894572</v>
      </c>
    </row>
    <row r="18" spans="1:13" x14ac:dyDescent="0.2">
      <c r="A18" s="8" t="s">
        <v>4</v>
      </c>
      <c r="B18" s="11">
        <v>277997</v>
      </c>
      <c r="C18" s="11">
        <v>113493</v>
      </c>
      <c r="D18" s="1">
        <v>0.40825260704252198</v>
      </c>
      <c r="E18" s="11">
        <v>5944</v>
      </c>
      <c r="F18" s="1">
        <v>2.1381525699917629E-2</v>
      </c>
      <c r="G18" s="10">
        <v>3.084868670314469</v>
      </c>
      <c r="H18" s="10">
        <v>5.6665501518938521</v>
      </c>
      <c r="I18" s="1">
        <v>0.30613279999424453</v>
      </c>
      <c r="J18" s="11">
        <v>8615</v>
      </c>
      <c r="K18" s="1">
        <v>0.1012290844143636</v>
      </c>
      <c r="L18" s="1">
        <v>0.15574397670932061</v>
      </c>
      <c r="M18" s="11">
        <v>160751</v>
      </c>
    </row>
    <row r="19" spans="1:13" x14ac:dyDescent="0.2">
      <c r="A19" s="9" t="s">
        <v>11</v>
      </c>
      <c r="B19" s="7"/>
      <c r="C19" s="16"/>
      <c r="D19" s="23">
        <f>(D17-D18)*100</f>
        <v>-0.17595950352666812</v>
      </c>
      <c r="E19" s="16"/>
      <c r="F19" s="23">
        <f>(F17-F18)*100</f>
        <v>-8.7315359992213085E-2</v>
      </c>
      <c r="G19" s="26">
        <f>(G17-G18)/G18</f>
        <v>-6.5108530431645109E-4</v>
      </c>
      <c r="H19" s="25">
        <f>(H17-H18)/H18</f>
        <v>7.6749705177842657E-3</v>
      </c>
      <c r="I19" s="29">
        <f>(I17-I18)*100</f>
        <v>-7.9953994697501418E-2</v>
      </c>
      <c r="J19" s="16"/>
      <c r="K19" s="29">
        <f>(K17-K18)*100</f>
        <v>-0.10059313512622015</v>
      </c>
      <c r="L19" s="29">
        <f>(L17-L18)*100</f>
        <v>0.13334772286018037</v>
      </c>
      <c r="M19" s="16"/>
    </row>
    <row r="20" spans="1:13" x14ac:dyDescent="0.2">
      <c r="A20" s="8" t="s">
        <v>22</v>
      </c>
      <c r="B20" s="6"/>
      <c r="C20" s="17"/>
      <c r="D20" s="22">
        <f>(D17/D18)*100</f>
        <v>99.568993558176246</v>
      </c>
      <c r="E20" s="17"/>
      <c r="F20" s="22">
        <f>(F17/F18)*100</f>
        <v>95.91631760905868</v>
      </c>
      <c r="G20" s="27">
        <f>(G17/G18)*100</f>
        <v>99.934891469568356</v>
      </c>
      <c r="H20" s="31">
        <f>(H17/H18)*100</f>
        <v>100.76749705177843</v>
      </c>
      <c r="I20" s="27">
        <f>(I17/I18)*100</f>
        <v>99.738825781820822</v>
      </c>
      <c r="J20" s="17"/>
      <c r="K20" s="27">
        <f>(K17/K18)*100</f>
        <v>99.006282278377029</v>
      </c>
      <c r="L20" s="27">
        <f>(L17/L18)*100</f>
        <v>100.85619826639626</v>
      </c>
      <c r="M20" s="17"/>
    </row>
    <row r="21" spans="1:13" x14ac:dyDescent="0.2">
      <c r="A21" s="8" t="s">
        <v>21</v>
      </c>
      <c r="B21" s="6"/>
      <c r="C21" s="17"/>
      <c r="D21" s="18" t="s">
        <v>20</v>
      </c>
      <c r="F21" s="21" t="s">
        <v>20</v>
      </c>
      <c r="G21" s="28" t="s">
        <v>20</v>
      </c>
      <c r="H21" s="19" t="s">
        <v>19</v>
      </c>
      <c r="I21" s="30" t="s">
        <v>20</v>
      </c>
      <c r="J21" s="17"/>
      <c r="K21" s="28" t="s">
        <v>20</v>
      </c>
      <c r="L21" s="28" t="s">
        <v>20</v>
      </c>
      <c r="M21" s="17"/>
    </row>
    <row r="25" spans="1:13" x14ac:dyDescent="0.2">
      <c r="B25" s="12"/>
      <c r="C25" s="12"/>
      <c r="D25" s="13"/>
      <c r="E25" s="14"/>
      <c r="G25" s="15"/>
      <c r="H25" s="15"/>
      <c r="I25" s="1"/>
      <c r="J25" s="11"/>
      <c r="K25" s="1"/>
      <c r="L25" s="1"/>
    </row>
    <row r="26" spans="1:13" x14ac:dyDescent="0.2">
      <c r="B26" s="12"/>
      <c r="C26" s="12"/>
      <c r="D26" s="13"/>
      <c r="E26" s="14"/>
      <c r="F26" s="13"/>
      <c r="G26" s="15"/>
      <c r="H26" s="15"/>
      <c r="I26" s="1"/>
      <c r="J26" s="11"/>
      <c r="K26" s="1"/>
      <c r="L26" s="1"/>
    </row>
  </sheetData>
  <mergeCells count="3">
    <mergeCell ref="A15:M15"/>
    <mergeCell ref="A8:M8"/>
    <mergeCell ref="A1:M1"/>
  </mergeCells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Pre-Campaign Sign Ups</vt:lpstr>
      <vt:lpstr>Post-Campaign Sign 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2020-09-30T16:29:13Z</cp:lastPrinted>
  <dcterms:created xsi:type="dcterms:W3CDTF">2020-09-29T13:39:21Z</dcterms:created>
  <dcterms:modified xsi:type="dcterms:W3CDTF">2020-10-01T16:29:23Z</dcterms:modified>
</cp:coreProperties>
</file>