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990" activeTab="1"/>
  </bookViews>
  <sheets>
    <sheet name="Version history" sheetId="1" r:id="rId1"/>
    <sheet name="Size Estimate" sheetId="2" r:id="rId2"/>
    <sheet name="Values" sheetId="3" r:id="rId3"/>
  </sheet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21" i="2"/>
  <c r="G21"/>
  <c r="F21"/>
  <c r="D11"/>
  <c r="E7"/>
  <c r="E6"/>
  <c r="E5"/>
  <c r="E4"/>
  <c r="E8" l="1"/>
  <c r="D12" s="1"/>
  <c r="C13" s="1"/>
  <c r="D16" l="1"/>
  <c r="C20"/>
  <c r="C18"/>
  <c r="C16"/>
  <c r="C19"/>
  <c r="C17"/>
  <c r="C15"/>
  <c r="D18" l="1"/>
  <c r="D19"/>
  <c r="C22"/>
  <c r="D15"/>
  <c r="D17"/>
  <c r="D20"/>
  <c r="D22" l="1"/>
  <c r="D23" l="1"/>
  <c r="D24" s="1"/>
</calcChain>
</file>

<file path=xl/sharedStrings.xml><?xml version="1.0" encoding="utf-8"?>
<sst xmlns="http://schemas.openxmlformats.org/spreadsheetml/2006/main" count="82" uniqueCount="67">
  <si>
    <t>Project Name</t>
  </si>
  <si>
    <t>Project Manager</t>
  </si>
  <si>
    <t>Version History</t>
  </si>
  <si>
    <t>Sr. No</t>
  </si>
  <si>
    <t>Version</t>
  </si>
  <si>
    <t>Date</t>
  </si>
  <si>
    <t>Additions/Modifications</t>
  </si>
  <si>
    <t>Prepared/Revised by</t>
  </si>
  <si>
    <t>Reviewed/Approved By</t>
  </si>
  <si>
    <t>Darpan kumar</t>
  </si>
  <si>
    <t>QR012                     Size Estimation</t>
  </si>
  <si>
    <t>Simple</t>
  </si>
  <si>
    <t>Medium</t>
  </si>
  <si>
    <t>Complex</t>
  </si>
  <si>
    <t>Weighted Size</t>
  </si>
  <si>
    <t>Weight</t>
  </si>
  <si>
    <t>Inputs</t>
  </si>
  <si>
    <t>Outputs</t>
  </si>
  <si>
    <t>Database Objects</t>
  </si>
  <si>
    <t>External Interfaces</t>
  </si>
  <si>
    <t>Productivity</t>
  </si>
  <si>
    <t>Skill set of employee</t>
  </si>
  <si>
    <t>SME</t>
  </si>
  <si>
    <t>Productivity based on the employee skill set</t>
  </si>
  <si>
    <t>Estimated Effort =  Size / Productivity</t>
  </si>
  <si>
    <t>hrs</t>
  </si>
  <si>
    <t>Size of CR</t>
  </si>
  <si>
    <t>S</t>
  </si>
  <si>
    <t>M</t>
  </si>
  <si>
    <t>L</t>
  </si>
  <si>
    <t>Planning and Monitoring</t>
  </si>
  <si>
    <t>Coding &amp; Unit testing</t>
  </si>
  <si>
    <t>Testing QC ( Includes test plan, test case preperation, Review, testing, and release note preparation</t>
  </si>
  <si>
    <t>QA</t>
  </si>
  <si>
    <t>Devlopment Documentation (IA / Release Note / Unit test cases</t>
  </si>
  <si>
    <t>Reviews ( Code and document review )</t>
  </si>
  <si>
    <t>Value added factor (R&amp;D)</t>
  </si>
  <si>
    <t>Total efforts</t>
  </si>
  <si>
    <t>Component</t>
  </si>
  <si>
    <t>Input Screens</t>
  </si>
  <si>
    <t>No. Of fields&lt;=5</t>
  </si>
  <si>
    <t>No. Of fields&gt; 5 and &lt;=10</t>
  </si>
  <si>
    <t>No. Of fields&gt; 10</t>
  </si>
  <si>
    <t>No validation/business rules</t>
  </si>
  <si>
    <t>Validation/business rules involved</t>
  </si>
  <si>
    <t>Transaction involves one data store</t>
  </si>
  <si>
    <t>Transaction involves up to 3 data stores</t>
  </si>
  <si>
    <t>Transaction involves multiple data stores</t>
  </si>
  <si>
    <t>Output</t>
  </si>
  <si>
    <t>Tabular</t>
  </si>
  <si>
    <t>Form based</t>
  </si>
  <si>
    <t>Nested</t>
  </si>
  <si>
    <t>DB Objects</t>
  </si>
  <si>
    <t>Access</t>
  </si>
  <si>
    <t>Excel</t>
  </si>
  <si>
    <t>Word/text</t>
  </si>
  <si>
    <t>--------</t>
  </si>
  <si>
    <t>Migration involved</t>
  </si>
  <si>
    <t>Imported files involved</t>
  </si>
  <si>
    <t>zero to one external interface</t>
  </si>
  <si>
    <t>&gt;1 or &lt;=3 simple external interface</t>
  </si>
  <si>
    <t>&gt;= 3 or nested external interface</t>
  </si>
  <si>
    <t>Neeraj Kumar Jain</t>
  </si>
  <si>
    <t>AOC</t>
  </si>
  <si>
    <t>26th August 2020</t>
  </si>
  <si>
    <t>Subscription Portal</t>
  </si>
  <si>
    <t xml:space="preserve">    </t>
  </si>
</sst>
</file>

<file path=xl/styles.xml><?xml version="1.0" encoding="utf-8"?>
<styleSheet xmlns="http://schemas.openxmlformats.org/spreadsheetml/2006/main">
  <fonts count="15">
    <font>
      <sz val="10"/>
      <name val="Arial"/>
      <family val="2"/>
      <charset val="1"/>
    </font>
    <font>
      <sz val="11"/>
      <name val="Arial Black"/>
      <family val="2"/>
      <charset val="1"/>
    </font>
    <font>
      <b/>
      <sz val="10"/>
      <name val="Arial"/>
      <family val="2"/>
      <charset val="1"/>
    </font>
    <font>
      <sz val="11"/>
      <name val="Times New Roman"/>
      <family val="1"/>
      <charset val="1"/>
    </font>
    <font>
      <sz val="12"/>
      <color rgb="FF000000"/>
      <name val="Cambria"/>
      <family val="1"/>
      <charset val="1"/>
    </font>
    <font>
      <sz val="12"/>
      <name val="Times New Roman"/>
      <family val="1"/>
      <charset val="1"/>
    </font>
    <font>
      <sz val="11"/>
      <color rgb="FF000000"/>
      <name val="Arial"/>
      <family val="2"/>
      <charset val="1"/>
    </font>
    <font>
      <b/>
      <sz val="14"/>
      <color rgb="FFFF0000"/>
      <name val="Cambria"/>
      <family val="1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000000"/>
      <name val="Cambria"/>
      <family val="1"/>
      <charset val="1"/>
    </font>
    <font>
      <b/>
      <sz val="10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E6B9B8"/>
        <bgColor rgb="FFFCD5B5"/>
      </patternFill>
    </fill>
    <fill>
      <patternFill patternType="solid">
        <fgColor rgb="FFFCD5B5"/>
        <bgColor rgb="FFE6B9B8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wrapText="1"/>
    </xf>
    <xf numFmtId="0" fontId="5" fillId="0" borderId="2" xfId="0" applyFont="1" applyBorder="1"/>
    <xf numFmtId="0" fontId="5" fillId="0" borderId="2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8" fillId="3" borderId="2" xfId="0" applyFont="1" applyFill="1" applyBorder="1" applyAlignment="1">
      <alignment vertical="top" wrapText="1"/>
    </xf>
    <xf numFmtId="0" fontId="8" fillId="3" borderId="2" xfId="0" applyFont="1" applyFill="1" applyBorder="1" applyAlignment="1">
      <alignment horizontal="center" vertical="top" wrapText="1"/>
    </xf>
    <xf numFmtId="2" fontId="8" fillId="3" borderId="2" xfId="0" applyNumberFormat="1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vertical="top" wrapText="1"/>
    </xf>
    <xf numFmtId="2" fontId="6" fillId="4" borderId="2" xfId="0" applyNumberFormat="1" applyFont="1" applyFill="1" applyBorder="1" applyAlignment="1">
      <alignment horizontal="center" vertical="top" wrapText="1"/>
    </xf>
    <xf numFmtId="2" fontId="9" fillId="4" borderId="2" xfId="0" applyNumberFormat="1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vertical="top" wrapText="1"/>
    </xf>
    <xf numFmtId="0" fontId="10" fillId="3" borderId="2" xfId="0" applyFont="1" applyFill="1" applyBorder="1" applyAlignment="1">
      <alignment horizontal="center" vertical="top" wrapText="1"/>
    </xf>
    <xf numFmtId="2" fontId="9" fillId="3" borderId="2" xfId="0" applyNumberFormat="1" applyFont="1" applyFill="1" applyBorder="1" applyAlignment="1">
      <alignment horizontal="center" vertical="top" wrapText="1"/>
    </xf>
    <xf numFmtId="0" fontId="6" fillId="0" borderId="0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6" fillId="0" borderId="3" xfId="0" applyFont="1" applyBorder="1" applyAlignment="1">
      <alignment vertical="top"/>
    </xf>
    <xf numFmtId="0" fontId="11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11" fillId="0" borderId="2" xfId="0" applyFont="1" applyBorder="1" applyAlignment="1">
      <alignment vertical="top" wrapText="1"/>
    </xf>
    <xf numFmtId="9" fontId="11" fillId="2" borderId="2" xfId="0" applyNumberFormat="1" applyFont="1" applyFill="1" applyBorder="1" applyAlignment="1">
      <alignment horizontal="center" vertical="top" wrapText="1"/>
    </xf>
    <xf numFmtId="2" fontId="11" fillId="2" borderId="2" xfId="0" applyNumberFormat="1" applyFont="1" applyFill="1" applyBorder="1" applyAlignment="1">
      <alignment horizontal="center" vertical="top" wrapText="1"/>
    </xf>
    <xf numFmtId="9" fontId="6" fillId="0" borderId="0" xfId="0" applyNumberFormat="1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/>
    </xf>
    <xf numFmtId="2" fontId="11" fillId="2" borderId="2" xfId="0" applyNumberFormat="1" applyFont="1" applyFill="1" applyBorder="1" applyAlignment="1">
      <alignment horizontal="center" vertical="center" wrapText="1"/>
    </xf>
    <xf numFmtId="2" fontId="11" fillId="0" borderId="0" xfId="0" applyNumberFormat="1" applyFont="1" applyBorder="1" applyAlignment="1">
      <alignment vertical="top" wrapText="1"/>
    </xf>
    <xf numFmtId="9" fontId="11" fillId="0" borderId="0" xfId="0" applyNumberFormat="1" applyFont="1" applyBorder="1" applyAlignment="1">
      <alignment horizontal="center" vertical="top" wrapText="1"/>
    </xf>
    <xf numFmtId="2" fontId="11" fillId="0" borderId="0" xfId="0" applyNumberFormat="1" applyFont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0" fontId="0" fillId="0" borderId="0" xfId="0" applyFont="1"/>
    <xf numFmtId="0" fontId="12" fillId="0" borderId="2" xfId="0" applyFont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12" fillId="2" borderId="4" xfId="0" applyFont="1" applyFill="1" applyBorder="1" applyAlignment="1">
      <alignment vertical="top" wrapText="1"/>
    </xf>
    <xf numFmtId="0" fontId="14" fillId="2" borderId="5" xfId="0" applyFont="1" applyFill="1" applyBorder="1" applyAlignment="1">
      <alignment wrapText="1"/>
    </xf>
    <xf numFmtId="0" fontId="14" fillId="2" borderId="6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7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G15" sqref="G15"/>
    </sheetView>
  </sheetViews>
  <sheetFormatPr defaultRowHeight="12.75"/>
  <cols>
    <col min="1" max="1" width="15.42578125"/>
    <col min="2" max="2" width="17"/>
    <col min="3" max="3" width="16.42578125"/>
    <col min="4" max="4" width="33.140625"/>
    <col min="5" max="5" width="16.7109375"/>
    <col min="6" max="6" width="20.28515625"/>
    <col min="7" max="7" width="25.7109375"/>
    <col min="8" max="1025" width="8.5703125"/>
  </cols>
  <sheetData>
    <row r="1" spans="1:6">
      <c r="A1" t="s">
        <v>0</v>
      </c>
      <c r="B1" t="s">
        <v>63</v>
      </c>
    </row>
    <row r="2" spans="1:6">
      <c r="A2" t="s">
        <v>1</v>
      </c>
    </row>
    <row r="3" spans="1:6" ht="18.75" customHeight="1">
      <c r="A3" s="50" t="s">
        <v>2</v>
      </c>
      <c r="B3" s="50"/>
      <c r="C3" s="50"/>
      <c r="D3" s="50"/>
      <c r="E3" s="50"/>
      <c r="F3" s="50"/>
    </row>
    <row r="4" spans="1:6" ht="18.75" customHeight="1">
      <c r="A4" s="50"/>
      <c r="B4" s="50"/>
      <c r="C4" s="50"/>
      <c r="D4" s="50"/>
      <c r="E4" s="50"/>
      <c r="F4" s="50"/>
    </row>
    <row r="5" spans="1:6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</row>
    <row r="6" spans="1:6" ht="15.75">
      <c r="A6" s="2">
        <v>1</v>
      </c>
      <c r="B6" s="2">
        <v>1</v>
      </c>
      <c r="C6" s="3" t="s">
        <v>64</v>
      </c>
      <c r="D6" s="4" t="s">
        <v>65</v>
      </c>
      <c r="E6" s="3" t="s">
        <v>62</v>
      </c>
      <c r="F6" s="3" t="s">
        <v>9</v>
      </c>
    </row>
    <row r="7" spans="1:6" ht="37.5" customHeight="1">
      <c r="A7" s="5"/>
      <c r="B7" s="6"/>
      <c r="C7" s="7"/>
      <c r="D7" s="8"/>
      <c r="E7" s="7"/>
      <c r="F7" s="7"/>
    </row>
    <row r="8" spans="1:6" ht="37.5" customHeight="1">
      <c r="A8" s="5"/>
      <c r="B8" s="5"/>
      <c r="C8" s="9"/>
      <c r="D8" s="10"/>
      <c r="E8" s="9"/>
      <c r="F8" s="9"/>
    </row>
    <row r="9" spans="1:6" ht="15.75">
      <c r="A9" s="5"/>
      <c r="B9" s="6"/>
      <c r="C9" s="7"/>
      <c r="D9" s="8"/>
      <c r="E9" s="7"/>
      <c r="F9" s="7"/>
    </row>
    <row r="10" spans="1:6" ht="15.75">
      <c r="A10" s="5"/>
      <c r="B10" s="6"/>
      <c r="C10" s="7"/>
      <c r="D10" s="8"/>
      <c r="E10" s="7"/>
      <c r="F10" s="7"/>
    </row>
    <row r="11" spans="1:6">
      <c r="A11" s="7"/>
      <c r="B11" s="7"/>
      <c r="C11" s="7"/>
      <c r="D11" s="7"/>
      <c r="E11" s="7"/>
      <c r="F11" s="7"/>
    </row>
  </sheetData>
  <mergeCells count="1">
    <mergeCell ref="A3:F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24"/>
  <sheetViews>
    <sheetView tabSelected="1" topLeftCell="A8" zoomScale="110" zoomScaleNormal="110" workbookViewId="0">
      <selection activeCell="L14" sqref="L14"/>
    </sheetView>
  </sheetViews>
  <sheetFormatPr defaultRowHeight="14.25"/>
  <cols>
    <col min="1" max="1" width="15.85546875" style="11"/>
    <col min="2" max="2" width="32.140625" style="11"/>
    <col min="3" max="4" width="14.28515625" style="11"/>
    <col min="5" max="5" width="17" style="11"/>
    <col min="6" max="6" width="9.85546875" style="12"/>
    <col min="7" max="8" width="7.28515625" style="12"/>
    <col min="9" max="1025" width="7.28515625" style="11"/>
  </cols>
  <sheetData>
    <row r="1" spans="1:12" ht="18" customHeight="1">
      <c r="A1" s="51" t="s">
        <v>10</v>
      </c>
      <c r="B1" s="51"/>
      <c r="C1" s="51"/>
      <c r="D1" s="51"/>
      <c r="E1" s="51"/>
      <c r="F1"/>
      <c r="G1"/>
      <c r="H1" s="13"/>
    </row>
    <row r="2" spans="1:12" ht="15.75">
      <c r="A2" s="14"/>
      <c r="B2" s="15" t="s">
        <v>11</v>
      </c>
      <c r="C2" s="15" t="s">
        <v>12</v>
      </c>
      <c r="D2" s="15" t="s">
        <v>13</v>
      </c>
      <c r="E2" s="15" t="s">
        <v>14</v>
      </c>
      <c r="F2"/>
      <c r="G2"/>
      <c r="H2" s="13"/>
    </row>
    <row r="3" spans="1:12" ht="15.75">
      <c r="A3" s="14" t="s">
        <v>15</v>
      </c>
      <c r="B3" s="16">
        <v>1</v>
      </c>
      <c r="C3" s="16">
        <v>3</v>
      </c>
      <c r="D3" s="16">
        <v>5</v>
      </c>
      <c r="E3" s="16"/>
      <c r="F3"/>
      <c r="G3"/>
      <c r="H3" s="13"/>
    </row>
    <row r="4" spans="1:12" ht="29.25" customHeight="1">
      <c r="A4" s="17" t="s">
        <v>16</v>
      </c>
      <c r="B4" s="18">
        <v>0</v>
      </c>
      <c r="C4" s="18">
        <v>1</v>
      </c>
      <c r="D4" s="18">
        <v>7</v>
      </c>
      <c r="E4" s="19">
        <f>(B4*$B$3)+(C4*$C$3)+(D4*$D$3)</f>
        <v>38</v>
      </c>
      <c r="F4"/>
      <c r="G4"/>
      <c r="H4" s="13"/>
    </row>
    <row r="5" spans="1:12" ht="15">
      <c r="A5" s="17" t="s">
        <v>17</v>
      </c>
      <c r="B5" s="18">
        <v>8</v>
      </c>
      <c r="C5" s="18">
        <v>5</v>
      </c>
      <c r="D5" s="18">
        <v>15</v>
      </c>
      <c r="E5" s="19">
        <f>(B5*$B$3)+(C5*$C$3)+(D5*$D$3)</f>
        <v>98</v>
      </c>
      <c r="F5"/>
      <c r="G5"/>
      <c r="H5" s="13"/>
    </row>
    <row r="6" spans="1:12" ht="28.5">
      <c r="A6" s="17" t="s">
        <v>18</v>
      </c>
      <c r="B6" s="18">
        <v>0</v>
      </c>
      <c r="C6" s="18">
        <v>0</v>
      </c>
      <c r="D6" s="18">
        <v>0</v>
      </c>
      <c r="E6" s="19">
        <f>(B6*$B$3)+(C6*$C$3)+(D6*$D$3)</f>
        <v>0</v>
      </c>
      <c r="F6"/>
      <c r="G6"/>
      <c r="H6" s="13"/>
    </row>
    <row r="7" spans="1:12" ht="28.5">
      <c r="A7" s="17" t="s">
        <v>19</v>
      </c>
      <c r="B7" s="18">
        <v>0</v>
      </c>
      <c r="C7" s="18">
        <v>0</v>
      </c>
      <c r="D7" s="18">
        <v>0</v>
      </c>
      <c r="E7" s="19">
        <f>(B7*$B$3)+(C7*$C$3)+(D7*$D$3)</f>
        <v>0</v>
      </c>
      <c r="F7"/>
      <c r="G7"/>
      <c r="H7" s="13"/>
    </row>
    <row r="8" spans="1:12" ht="15">
      <c r="A8" s="20" t="s">
        <v>14</v>
      </c>
      <c r="B8" s="21"/>
      <c r="C8" s="21"/>
      <c r="D8" s="21"/>
      <c r="E8" s="22">
        <f>SUM(E4:E7)</f>
        <v>136</v>
      </c>
      <c r="F8"/>
      <c r="G8"/>
      <c r="H8" s="13"/>
    </row>
    <row r="9" spans="1:12">
      <c r="A9" s="23"/>
      <c r="B9" s="23"/>
      <c r="C9" s="24" t="s">
        <v>20</v>
      </c>
      <c r="D9" s="25">
        <v>1.6</v>
      </c>
      <c r="E9" s="23"/>
      <c r="F9"/>
      <c r="G9"/>
      <c r="H9" s="13"/>
    </row>
    <row r="10" spans="1:12" ht="28.5">
      <c r="A10" s="23"/>
      <c r="B10"/>
      <c r="C10" s="26" t="s">
        <v>21</v>
      </c>
      <c r="D10" s="27" t="s">
        <v>22</v>
      </c>
      <c r="E10" s="23"/>
      <c r="F10"/>
      <c r="G10"/>
      <c r="H10" s="13"/>
    </row>
    <row r="11" spans="1:12">
      <c r="A11" s="23"/>
      <c r="B11" s="28" t="s">
        <v>23</v>
      </c>
      <c r="C11" s="29"/>
      <c r="D11" s="30">
        <f>IF(D10="trainee",D9*0.75,(IF(D10="average",D9*1,D9*1.25)))</f>
        <v>2</v>
      </c>
      <c r="E11" s="31"/>
      <c r="F11"/>
      <c r="G11"/>
      <c r="H11" s="13"/>
    </row>
    <row r="12" spans="1:12" ht="14.25" customHeight="1">
      <c r="A12" s="52" t="s">
        <v>24</v>
      </c>
      <c r="B12" s="52"/>
      <c r="C12" s="25"/>
      <c r="D12" s="32">
        <f>E8/D11</f>
        <v>68</v>
      </c>
      <c r="E12" s="32" t="s">
        <v>25</v>
      </c>
      <c r="F12"/>
      <c r="G12"/>
      <c r="H12" s="13"/>
      <c r="L12" s="11" t="s">
        <v>66</v>
      </c>
    </row>
    <row r="13" spans="1:12">
      <c r="A13" s="23"/>
      <c r="B13" s="23" t="s">
        <v>26</v>
      </c>
      <c r="C13" s="31" t="str">
        <f>IF((D12&lt;=15),"S",IF(D12&gt;=20,"L","M"))</f>
        <v>L</v>
      </c>
      <c r="D13" s="23"/>
      <c r="E13" s="23"/>
      <c r="F13"/>
      <c r="G13"/>
      <c r="H13" s="13"/>
    </row>
    <row r="14" spans="1:12">
      <c r="B14"/>
      <c r="C14"/>
      <c r="D14"/>
      <c r="E14"/>
      <c r="F14" s="12" t="s">
        <v>27</v>
      </c>
      <c r="G14" s="12" t="s">
        <v>28</v>
      </c>
      <c r="H14" s="13" t="s">
        <v>29</v>
      </c>
    </row>
    <row r="15" spans="1:12">
      <c r="B15" s="33" t="s">
        <v>30</v>
      </c>
      <c r="C15" s="34">
        <f t="shared" ref="C15:C20" si="0">IF($C$13="L",H15,IF($C$13="M",G15,F15))</f>
        <v>0.1</v>
      </c>
      <c r="D15" s="35">
        <f>$D$12*C15/$C$16</f>
        <v>17</v>
      </c>
      <c r="E15"/>
      <c r="F15" s="36">
        <v>0.2</v>
      </c>
      <c r="G15" s="36">
        <v>0.15</v>
      </c>
      <c r="H15" s="37">
        <v>0.1</v>
      </c>
    </row>
    <row r="16" spans="1:12">
      <c r="B16" s="33" t="s">
        <v>31</v>
      </c>
      <c r="C16" s="34">
        <f t="shared" si="0"/>
        <v>0.4</v>
      </c>
      <c r="D16" s="38">
        <f>D12</f>
        <v>68</v>
      </c>
      <c r="E16" s="39"/>
      <c r="F16" s="36">
        <v>0.35</v>
      </c>
      <c r="G16" s="36">
        <v>0.35</v>
      </c>
      <c r="H16" s="37">
        <v>0.4</v>
      </c>
    </row>
    <row r="17" spans="2:8" ht="48" customHeight="1">
      <c r="B17" s="33" t="s">
        <v>32</v>
      </c>
      <c r="C17" s="34">
        <f t="shared" si="0"/>
        <v>0.3</v>
      </c>
      <c r="D17" s="35">
        <f>$D$12*C17/$C$16</f>
        <v>50.999999999999993</v>
      </c>
      <c r="F17" s="36">
        <v>0.25</v>
      </c>
      <c r="G17" s="36">
        <v>0.3</v>
      </c>
      <c r="H17" s="37">
        <v>0.3</v>
      </c>
    </row>
    <row r="18" spans="2:8">
      <c r="B18" s="33" t="s">
        <v>33</v>
      </c>
      <c r="C18" s="34">
        <f t="shared" si="0"/>
        <v>0.05</v>
      </c>
      <c r="D18" s="35">
        <f>$D$12*C18/$C$16</f>
        <v>8.5</v>
      </c>
      <c r="F18" s="36">
        <v>0.05</v>
      </c>
      <c r="G18" s="36">
        <v>0.05</v>
      </c>
      <c r="H18" s="36">
        <v>0.05</v>
      </c>
    </row>
    <row r="19" spans="2:8" ht="45.75" customHeight="1">
      <c r="B19" s="33" t="s">
        <v>34</v>
      </c>
      <c r="C19" s="34">
        <f t="shared" si="0"/>
        <v>0.1</v>
      </c>
      <c r="D19" s="35">
        <f>$D$12*C19/$C$16</f>
        <v>17</v>
      </c>
      <c r="F19" s="36">
        <v>0.1</v>
      </c>
      <c r="G19" s="36">
        <v>0.1</v>
      </c>
      <c r="H19" s="36">
        <v>0.1</v>
      </c>
    </row>
    <row r="20" spans="2:8" ht="28.5">
      <c r="B20" s="33" t="s">
        <v>35</v>
      </c>
      <c r="C20" s="34">
        <f t="shared" si="0"/>
        <v>0.05</v>
      </c>
      <c r="D20" s="35">
        <f>$D$12*C20/$C$16</f>
        <v>8.5</v>
      </c>
      <c r="F20" s="36">
        <v>0.05</v>
      </c>
      <c r="G20" s="36">
        <v>0.05</v>
      </c>
      <c r="H20" s="36">
        <v>0.05</v>
      </c>
    </row>
    <row r="21" spans="2:8">
      <c r="B21"/>
      <c r="C21" s="40"/>
      <c r="D21" s="41"/>
      <c r="F21" s="36">
        <f>SUM(F15:F20)</f>
        <v>1</v>
      </c>
      <c r="G21" s="36">
        <f>SUM(G15:G20)</f>
        <v>1</v>
      </c>
      <c r="H21" s="40">
        <f>SUM(H15:H20)</f>
        <v>1</v>
      </c>
    </row>
    <row r="22" spans="2:8">
      <c r="B22"/>
      <c r="C22" s="34">
        <f>SUM(C15:C20)</f>
        <v>1</v>
      </c>
      <c r="D22" s="38">
        <f>SUM(D15:D20)</f>
        <v>170</v>
      </c>
    </row>
    <row r="23" spans="2:8">
      <c r="B23" s="33" t="s">
        <v>36</v>
      </c>
      <c r="C23" s="34">
        <v>0</v>
      </c>
      <c r="D23" s="42">
        <f>D22*C23</f>
        <v>0</v>
      </c>
    </row>
    <row r="24" spans="2:8">
      <c r="B24" s="33" t="s">
        <v>37</v>
      </c>
      <c r="C24" s="42"/>
      <c r="D24" s="38">
        <f>D22+D23</f>
        <v>170</v>
      </c>
    </row>
  </sheetData>
  <mergeCells count="2">
    <mergeCell ref="A1:E1"/>
    <mergeCell ref="A12:B12"/>
  </mergeCells>
  <dataValidations count="1">
    <dataValidation type="list" allowBlank="1" showInputMessage="1" showErrorMessage="1" sqref="D10">
      <formula1>"trainee,average,SME"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11"/>
  <sheetViews>
    <sheetView zoomScale="130" zoomScaleNormal="130" workbookViewId="0">
      <selection activeCell="C5" sqref="C5"/>
    </sheetView>
  </sheetViews>
  <sheetFormatPr defaultRowHeight="12.75"/>
  <cols>
    <col min="1" max="1" width="20.140625" style="43"/>
    <col min="2" max="2" width="20.7109375" style="43"/>
    <col min="3" max="3" width="18.7109375" style="43"/>
    <col min="4" max="4" width="20.5703125" style="43"/>
    <col min="5" max="1025" width="7.28515625" style="43"/>
  </cols>
  <sheetData>
    <row r="1" spans="1:4">
      <c r="A1" s="44" t="s">
        <v>38</v>
      </c>
      <c r="B1" s="44" t="s">
        <v>11</v>
      </c>
      <c r="C1" s="44" t="s">
        <v>12</v>
      </c>
      <c r="D1" s="44" t="s">
        <v>13</v>
      </c>
    </row>
    <row r="2" spans="1:4" ht="25.5">
      <c r="A2" s="44" t="s">
        <v>39</v>
      </c>
      <c r="B2" s="45" t="s">
        <v>40</v>
      </c>
      <c r="C2" s="45" t="s">
        <v>41</v>
      </c>
      <c r="D2" s="45" t="s">
        <v>42</v>
      </c>
    </row>
    <row r="3" spans="1:4" ht="38.25">
      <c r="A3" s="45"/>
      <c r="B3" s="45" t="s">
        <v>43</v>
      </c>
      <c r="C3" s="45" t="s">
        <v>43</v>
      </c>
      <c r="D3" s="45" t="s">
        <v>44</v>
      </c>
    </row>
    <row r="4" spans="1:4" ht="25.5">
      <c r="A4" s="45"/>
      <c r="B4" s="45" t="s">
        <v>45</v>
      </c>
      <c r="C4" s="45" t="s">
        <v>46</v>
      </c>
      <c r="D4" s="45" t="s">
        <v>47</v>
      </c>
    </row>
    <row r="5" spans="1:4">
      <c r="A5" s="44" t="s">
        <v>48</v>
      </c>
      <c r="B5" s="45" t="s">
        <v>49</v>
      </c>
      <c r="C5" s="45" t="s">
        <v>50</v>
      </c>
      <c r="D5" s="45" t="s">
        <v>51</v>
      </c>
    </row>
    <row r="6" spans="1:4" ht="38.25">
      <c r="A6" s="45"/>
      <c r="B6" s="45" t="s">
        <v>43</v>
      </c>
      <c r="C6" s="45" t="s">
        <v>43</v>
      </c>
      <c r="D6" s="45" t="s">
        <v>44</v>
      </c>
    </row>
    <row r="7" spans="1:4" ht="25.5">
      <c r="A7" s="45"/>
      <c r="B7" s="45" t="s">
        <v>45</v>
      </c>
      <c r="C7" s="45" t="s">
        <v>46</v>
      </c>
      <c r="D7" s="45" t="s">
        <v>47</v>
      </c>
    </row>
    <row r="8" spans="1:4" ht="25.5">
      <c r="A8" s="44" t="s">
        <v>52</v>
      </c>
      <c r="B8" s="45" t="s">
        <v>45</v>
      </c>
      <c r="C8" s="45" t="s">
        <v>46</v>
      </c>
      <c r="D8" s="45" t="s">
        <v>47</v>
      </c>
    </row>
    <row r="9" spans="1:4">
      <c r="A9" s="44"/>
      <c r="B9" s="45" t="s">
        <v>53</v>
      </c>
      <c r="C9" s="45" t="s">
        <v>54</v>
      </c>
      <c r="D9" s="45" t="s">
        <v>55</v>
      </c>
    </row>
    <row r="10" spans="1:4">
      <c r="A10" s="46"/>
      <c r="B10" s="46" t="s">
        <v>56</v>
      </c>
      <c r="C10" s="46" t="s">
        <v>57</v>
      </c>
      <c r="D10" s="46" t="s">
        <v>58</v>
      </c>
    </row>
    <row r="11" spans="1:4" ht="25.5">
      <c r="A11" s="47" t="s">
        <v>19</v>
      </c>
      <c r="B11" s="48" t="s">
        <v>59</v>
      </c>
      <c r="C11" s="48" t="s">
        <v>60</v>
      </c>
      <c r="D11" s="49" t="s">
        <v>61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history</vt:lpstr>
      <vt:lpstr>Size Estimate</vt:lpstr>
      <vt:lpstr>Values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Estimation Workshop</dc:subject>
  <dc:creator>Shailendra Ashta</dc:creator>
  <cp:lastModifiedBy>user</cp:lastModifiedBy>
  <cp:revision>43</cp:revision>
  <cp:lastPrinted>2012-06-27T07:30:09Z</cp:lastPrinted>
  <dcterms:created xsi:type="dcterms:W3CDTF">2008-12-23T10:30:18Z</dcterms:created>
  <dcterms:modified xsi:type="dcterms:W3CDTF">2020-08-26T09:40:01Z</dcterms:modified>
  <dc:language>en</dc:language>
</cp:coreProperties>
</file>