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mon\Comptroller Tech\Reporting Tools\Reports (Annual &amp; Supplemental Rolls)\Balancing Data\"/>
    </mc:Choice>
  </mc:AlternateContent>
  <bookViews>
    <workbookView xWindow="0" yWindow="45" windowWidth="11655" windowHeight="5370" tabRatio="736"/>
  </bookViews>
  <sheets>
    <sheet name="TA Market Summary" sheetId="4" r:id="rId1"/>
    <sheet name="TA Category Detail" sheetId="1" r:id="rId2"/>
    <sheet name="TA Taxable Summary" sheetId="2" r:id="rId3"/>
    <sheet name="Taxable Category Compare" sheetId="3" r:id="rId4"/>
    <sheet name="Tax Value Compare" sheetId="5" state="hidden" r:id="rId5"/>
    <sheet name="Sheet2" sheetId="6" state="hidden" r:id="rId6"/>
    <sheet name="SA" sheetId="7" state="hidden" r:id="rId7"/>
  </sheets>
  <definedNames>
    <definedName name="_xlnm._FilterDatabase" localSheetId="1" hidden="1">'TA Category Detail'!$M$1:$M$2519</definedName>
    <definedName name="_xlnm._FilterDatabase" localSheetId="2" hidden="1">'TA Taxable Summary'!$A$3:$G$233</definedName>
    <definedName name="_xlnm._FilterDatabase" localSheetId="3" hidden="1">'Taxable Category Compare'!#REF!</definedName>
    <definedName name="_xlnm.Print_Area" localSheetId="4">'Tax Value Compare'!$A$1:$V$101</definedName>
  </definedNames>
  <calcPr calcId="162913"/>
</workbook>
</file>

<file path=xl/calcChain.xml><?xml version="1.0" encoding="utf-8"?>
<calcChain xmlns="http://schemas.openxmlformats.org/spreadsheetml/2006/main">
  <c r="E2516" i="1" l="1"/>
  <c r="F2516" i="1"/>
  <c r="G2516" i="1"/>
  <c r="H2516" i="1"/>
  <c r="I2516" i="1"/>
  <c r="J2516" i="1"/>
  <c r="K2516" i="1"/>
  <c r="M2516" i="1"/>
  <c r="D2516" i="1"/>
  <c r="E2514" i="1"/>
  <c r="F2514" i="1"/>
  <c r="G2514" i="1"/>
  <c r="H2514" i="1"/>
  <c r="I2514" i="1"/>
  <c r="J2514" i="1"/>
  <c r="K2514" i="1"/>
  <c r="M2514" i="1"/>
  <c r="D2514" i="1"/>
  <c r="E2497" i="1"/>
  <c r="F2497" i="1"/>
  <c r="G2497" i="1"/>
  <c r="H2497" i="1"/>
  <c r="I2497" i="1"/>
  <c r="J2497" i="1"/>
  <c r="K2497" i="1"/>
  <c r="M2497" i="1"/>
  <c r="D2497" i="1"/>
  <c r="D2457" i="1"/>
  <c r="E2457" i="1"/>
  <c r="F2457" i="1"/>
  <c r="G2457" i="1"/>
  <c r="H2457" i="1"/>
  <c r="I2457" i="1"/>
  <c r="J2457" i="1"/>
  <c r="K2457" i="1"/>
  <c r="M2457" i="1"/>
  <c r="D2350" i="1"/>
  <c r="E2350" i="1"/>
  <c r="F2350" i="1"/>
  <c r="G2350" i="1"/>
  <c r="H2350" i="1"/>
  <c r="I2350" i="1"/>
  <c r="J2350" i="1"/>
  <c r="K2350" i="1"/>
  <c r="L2350" i="1"/>
  <c r="M2350" i="1"/>
  <c r="D2299" i="1"/>
  <c r="E2299" i="1"/>
  <c r="F2299" i="1"/>
  <c r="G2299" i="1"/>
  <c r="H2299" i="1"/>
  <c r="I2299" i="1"/>
  <c r="J2299" i="1"/>
  <c r="K2299" i="1"/>
  <c r="L2299" i="1"/>
  <c r="M2299" i="1"/>
  <c r="D2155" i="1"/>
  <c r="E2155" i="1"/>
  <c r="F2155" i="1"/>
  <c r="G2155" i="1"/>
  <c r="H2155" i="1"/>
  <c r="I2155" i="1"/>
  <c r="J2155" i="1"/>
  <c r="K2155" i="1"/>
  <c r="L2155" i="1"/>
  <c r="M2155" i="1"/>
  <c r="D2096" i="1"/>
  <c r="E2096" i="1"/>
  <c r="F2096" i="1"/>
  <c r="G2096" i="1"/>
  <c r="H2096" i="1"/>
  <c r="I2096" i="1"/>
  <c r="J2096" i="1"/>
  <c r="K2096" i="1"/>
  <c r="L2096" i="1"/>
  <c r="M2096" i="1"/>
  <c r="D2085" i="1"/>
  <c r="E2085" i="1"/>
  <c r="F2085" i="1"/>
  <c r="G2085" i="1"/>
  <c r="H2085" i="1"/>
  <c r="I2085" i="1"/>
  <c r="J2085" i="1"/>
  <c r="K2085" i="1"/>
  <c r="L2085" i="1"/>
  <c r="M2085" i="1"/>
  <c r="D2034" i="1"/>
  <c r="E2034" i="1"/>
  <c r="F2034" i="1"/>
  <c r="G2034" i="1"/>
  <c r="H2034" i="1"/>
  <c r="I2034" i="1"/>
  <c r="J2034" i="1"/>
  <c r="K2034" i="1"/>
  <c r="L2034" i="1"/>
  <c r="M2034" i="1"/>
  <c r="D1983" i="1"/>
  <c r="E1983" i="1"/>
  <c r="F1983" i="1"/>
  <c r="G1983" i="1"/>
  <c r="H1983" i="1"/>
  <c r="I1983" i="1"/>
  <c r="J1983" i="1"/>
  <c r="K1983" i="1"/>
  <c r="L1983" i="1"/>
  <c r="M1983" i="1"/>
  <c r="D1933" i="1"/>
  <c r="E1933" i="1"/>
  <c r="F1933" i="1"/>
  <c r="G1933" i="1"/>
  <c r="H1933" i="1"/>
  <c r="I1933" i="1"/>
  <c r="J1933" i="1"/>
  <c r="K1933" i="1"/>
  <c r="L1933" i="1"/>
  <c r="M1933" i="1"/>
  <c r="D1887" i="1"/>
  <c r="E1887" i="1"/>
  <c r="F1887" i="1"/>
  <c r="G1887" i="1"/>
  <c r="H1887" i="1"/>
  <c r="I1887" i="1"/>
  <c r="J1887" i="1"/>
  <c r="K1887" i="1"/>
  <c r="L1887" i="1"/>
  <c r="M1887" i="1"/>
  <c r="D1817" i="1"/>
  <c r="E1817" i="1"/>
  <c r="F1817" i="1"/>
  <c r="G1817" i="1"/>
  <c r="H1817" i="1"/>
  <c r="I1817" i="1"/>
  <c r="J1817" i="1"/>
  <c r="K1817" i="1"/>
  <c r="L1817" i="1"/>
  <c r="M1817" i="1"/>
  <c r="D1752" i="1"/>
  <c r="E1752" i="1"/>
  <c r="F1752" i="1"/>
  <c r="G1752" i="1"/>
  <c r="H1752" i="1"/>
  <c r="I1752" i="1"/>
  <c r="J1752" i="1"/>
  <c r="K1752" i="1"/>
  <c r="L1752" i="1"/>
  <c r="M1752" i="1"/>
  <c r="D1647" i="1"/>
  <c r="E1647" i="1"/>
  <c r="F1647" i="1"/>
  <c r="G1647" i="1"/>
  <c r="H1647" i="1"/>
  <c r="I1647" i="1"/>
  <c r="J1647" i="1"/>
  <c r="K1647" i="1"/>
  <c r="L1647" i="1"/>
  <c r="M1647" i="1"/>
  <c r="D1613" i="1"/>
  <c r="E1613" i="1"/>
  <c r="F1613" i="1"/>
  <c r="G1613" i="1"/>
  <c r="H1613" i="1"/>
  <c r="I1613" i="1"/>
  <c r="J1613" i="1"/>
  <c r="K1613" i="1"/>
  <c r="L1613" i="1"/>
  <c r="M1613" i="1"/>
  <c r="D1580" i="1"/>
  <c r="E1580" i="1"/>
  <c r="F1580" i="1"/>
  <c r="G1580" i="1"/>
  <c r="H1580" i="1"/>
  <c r="I1580" i="1"/>
  <c r="J1580" i="1"/>
  <c r="K1580" i="1"/>
  <c r="L1580" i="1"/>
  <c r="M1580" i="1"/>
  <c r="D1547" i="1"/>
  <c r="E1547" i="1"/>
  <c r="F1547" i="1"/>
  <c r="G1547" i="1"/>
  <c r="H1547" i="1"/>
  <c r="I1547" i="1"/>
  <c r="J1547" i="1"/>
  <c r="K1547" i="1"/>
  <c r="L1547" i="1"/>
  <c r="M1547" i="1"/>
  <c r="D1231" i="1"/>
  <c r="E1231" i="1"/>
  <c r="F1231" i="1"/>
  <c r="G1231" i="1"/>
  <c r="H1231" i="1"/>
  <c r="I1231" i="1"/>
  <c r="J1231" i="1"/>
  <c r="K1231" i="1"/>
  <c r="L1231" i="1"/>
  <c r="M1231" i="1"/>
  <c r="D1277" i="1"/>
  <c r="E1277" i="1"/>
  <c r="F1277" i="1"/>
  <c r="G1277" i="1"/>
  <c r="H1277" i="1"/>
  <c r="I1277" i="1"/>
  <c r="J1277" i="1"/>
  <c r="K1277" i="1"/>
  <c r="L1277" i="1"/>
  <c r="M1277" i="1"/>
  <c r="D1185" i="1"/>
  <c r="E1185" i="1"/>
  <c r="F1185" i="1"/>
  <c r="G1185" i="1"/>
  <c r="H1185" i="1"/>
  <c r="I1185" i="1"/>
  <c r="J1185" i="1"/>
  <c r="K1185" i="1"/>
  <c r="L1185" i="1"/>
  <c r="M1185" i="1"/>
  <c r="D998" i="1"/>
  <c r="E998" i="1"/>
  <c r="F998" i="1"/>
  <c r="G998" i="1"/>
  <c r="H998" i="1"/>
  <c r="I998" i="1"/>
  <c r="J998" i="1"/>
  <c r="K998" i="1"/>
  <c r="L998" i="1"/>
  <c r="M998" i="1"/>
  <c r="D949" i="1"/>
  <c r="E949" i="1"/>
  <c r="F949" i="1"/>
  <c r="G949" i="1"/>
  <c r="H949" i="1"/>
  <c r="I949" i="1"/>
  <c r="J949" i="1"/>
  <c r="K949" i="1"/>
  <c r="L949" i="1"/>
  <c r="M949" i="1"/>
  <c r="D900" i="1"/>
  <c r="E900" i="1"/>
  <c r="F900" i="1"/>
  <c r="G900" i="1"/>
  <c r="H900" i="1"/>
  <c r="I900" i="1"/>
  <c r="J900" i="1"/>
  <c r="K900" i="1"/>
  <c r="L900" i="1"/>
  <c r="M900" i="1"/>
  <c r="D821" i="1"/>
  <c r="E821" i="1"/>
  <c r="F821" i="1"/>
  <c r="G821" i="1"/>
  <c r="H821" i="1"/>
  <c r="I821" i="1"/>
  <c r="J821" i="1"/>
  <c r="K821" i="1"/>
  <c r="L821" i="1"/>
  <c r="M821" i="1"/>
  <c r="D743" i="1"/>
  <c r="E743" i="1"/>
  <c r="F743" i="1"/>
  <c r="G743" i="1"/>
  <c r="H743" i="1"/>
  <c r="I743" i="1"/>
  <c r="J743" i="1"/>
  <c r="K743" i="1"/>
  <c r="L743" i="1"/>
  <c r="M743" i="1"/>
  <c r="D687" i="1"/>
  <c r="E687" i="1"/>
  <c r="F687" i="1"/>
  <c r="G687" i="1"/>
  <c r="H687" i="1"/>
  <c r="I687" i="1"/>
  <c r="J687" i="1"/>
  <c r="K687" i="1"/>
  <c r="L687" i="1"/>
  <c r="M687" i="1"/>
  <c r="D381" i="1"/>
  <c r="E381" i="1"/>
  <c r="F381" i="1"/>
  <c r="G381" i="1"/>
  <c r="H381" i="1"/>
  <c r="I381" i="1"/>
  <c r="J381" i="1"/>
  <c r="K381" i="1"/>
  <c r="L381" i="1"/>
  <c r="M381" i="1"/>
  <c r="D512" i="1"/>
  <c r="E512" i="1"/>
  <c r="F512" i="1"/>
  <c r="G512" i="1"/>
  <c r="H512" i="1"/>
  <c r="I512" i="1"/>
  <c r="J512" i="1"/>
  <c r="K512" i="1"/>
  <c r="L512" i="1"/>
  <c r="M512" i="1"/>
  <c r="D418" i="1"/>
  <c r="E418" i="1"/>
  <c r="F418" i="1"/>
  <c r="G418" i="1"/>
  <c r="H418" i="1"/>
  <c r="I418" i="1"/>
  <c r="J418" i="1"/>
  <c r="K418" i="1"/>
  <c r="L418" i="1"/>
  <c r="M418" i="1"/>
  <c r="D399" i="1"/>
  <c r="E399" i="1"/>
  <c r="F399" i="1"/>
  <c r="G399" i="1"/>
  <c r="H399" i="1"/>
  <c r="I399" i="1"/>
  <c r="J399" i="1"/>
  <c r="K399" i="1"/>
  <c r="L399" i="1"/>
  <c r="M399" i="1"/>
  <c r="D483" i="1"/>
  <c r="E483" i="1"/>
  <c r="F483" i="1"/>
  <c r="G483" i="1"/>
  <c r="H483" i="1"/>
  <c r="I483" i="1"/>
  <c r="J483" i="1"/>
  <c r="K483" i="1"/>
  <c r="L483" i="1"/>
  <c r="M483" i="1"/>
  <c r="D304" i="1"/>
  <c r="E304" i="1"/>
  <c r="F304" i="1"/>
  <c r="G304" i="1"/>
  <c r="H304" i="1"/>
  <c r="I304" i="1"/>
  <c r="J304" i="1"/>
  <c r="K304" i="1"/>
  <c r="L304" i="1"/>
  <c r="M304" i="1"/>
  <c r="D275" i="1"/>
  <c r="E275" i="1"/>
  <c r="F275" i="1"/>
  <c r="G275" i="1"/>
  <c r="H275" i="1"/>
  <c r="I275" i="1"/>
  <c r="J275" i="1"/>
  <c r="K275" i="1"/>
  <c r="L275" i="1"/>
  <c r="M275" i="1"/>
  <c r="D191" i="1"/>
  <c r="E191" i="1"/>
  <c r="F191" i="1"/>
  <c r="G191" i="1"/>
  <c r="H191" i="1"/>
  <c r="I191" i="1"/>
  <c r="J191" i="1"/>
  <c r="K191" i="1"/>
  <c r="L191" i="1"/>
  <c r="M191" i="1"/>
  <c r="D149" i="1"/>
  <c r="E149" i="1"/>
  <c r="F149" i="1"/>
  <c r="G149" i="1"/>
  <c r="H149" i="1"/>
  <c r="I149" i="1"/>
  <c r="J149" i="1"/>
  <c r="K149" i="1"/>
  <c r="L149" i="1"/>
  <c r="M149" i="1"/>
  <c r="D129" i="1"/>
  <c r="E129" i="1"/>
  <c r="F129" i="1"/>
  <c r="G129" i="1"/>
  <c r="H129" i="1"/>
  <c r="I129" i="1"/>
  <c r="J129" i="1"/>
  <c r="K129" i="1"/>
  <c r="L129" i="1"/>
  <c r="M129" i="1"/>
  <c r="D100" i="1"/>
  <c r="E100" i="1"/>
  <c r="F100" i="1"/>
  <c r="G100" i="1"/>
  <c r="H100" i="1"/>
  <c r="I100" i="1"/>
  <c r="J100" i="1"/>
  <c r="K100" i="1"/>
  <c r="L100" i="1"/>
  <c r="M100" i="1"/>
  <c r="D53" i="1"/>
  <c r="E53" i="1"/>
  <c r="F53" i="1"/>
  <c r="G53" i="1"/>
  <c r="H53" i="1"/>
  <c r="I53" i="1"/>
  <c r="J53" i="1"/>
  <c r="K53" i="1"/>
  <c r="L53" i="1"/>
  <c r="M53" i="1"/>
  <c r="C117" i="5" l="1"/>
  <c r="C111" i="5"/>
  <c r="O33" i="7" l="1"/>
  <c r="O32" i="7"/>
  <c r="V91" i="5" l="1"/>
  <c r="T91" i="5"/>
  <c r="P100" i="5"/>
  <c r="Q100" i="5"/>
  <c r="S100" i="5"/>
  <c r="S102" i="5"/>
  <c r="C100" i="5" l="1"/>
  <c r="D100" i="5"/>
  <c r="E100" i="5"/>
  <c r="F100" i="5"/>
  <c r="G100" i="5"/>
  <c r="H100" i="5"/>
  <c r="I100" i="5"/>
  <c r="C27" i="7" l="1"/>
  <c r="G19" i="7" l="1"/>
  <c r="E17" i="7" l="1"/>
  <c r="D319" i="1" l="1"/>
  <c r="E319" i="1"/>
  <c r="F319" i="1"/>
  <c r="G319" i="1"/>
  <c r="H319" i="1"/>
  <c r="I319" i="1"/>
  <c r="J319" i="1"/>
  <c r="K319" i="1"/>
  <c r="L319" i="1"/>
  <c r="M319" i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F2486" i="1" l="1"/>
  <c r="G2486" i="1"/>
  <c r="H2486" i="1"/>
  <c r="I2486" i="1"/>
  <c r="J2486" i="1"/>
  <c r="K2486" i="1"/>
  <c r="L2486" i="1"/>
  <c r="M2486" i="1"/>
  <c r="E2486" i="1"/>
  <c r="D2486" i="1"/>
  <c r="N28" i="7" l="1"/>
  <c r="N11" i="7" l="1"/>
  <c r="U11" i="7" s="1"/>
  <c r="V99" i="5" l="1"/>
  <c r="V98" i="5"/>
  <c r="V97" i="5"/>
  <c r="V96" i="5"/>
  <c r="V95" i="5"/>
  <c r="V94" i="5"/>
  <c r="V93" i="5"/>
  <c r="V92" i="5"/>
  <c r="V90" i="5"/>
  <c r="V89" i="5"/>
  <c r="V88" i="5"/>
  <c r="V87" i="5"/>
  <c r="T88" i="5"/>
  <c r="T89" i="5"/>
  <c r="T90" i="5"/>
  <c r="T92" i="5"/>
  <c r="T93" i="5"/>
  <c r="T94" i="5"/>
  <c r="T95" i="5"/>
  <c r="T96" i="5"/>
  <c r="T97" i="5"/>
  <c r="T98" i="5"/>
  <c r="T99" i="5"/>
  <c r="T87" i="5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5" i="5"/>
  <c r="E11" i="7" l="1"/>
  <c r="G11" i="7" s="1"/>
  <c r="O11" i="7" s="1"/>
  <c r="D2452" i="1" l="1"/>
  <c r="E2452" i="1"/>
  <c r="F2452" i="1"/>
  <c r="G2452" i="1"/>
  <c r="H2452" i="1"/>
  <c r="I2452" i="1"/>
  <c r="J2452" i="1"/>
  <c r="K2452" i="1"/>
  <c r="M2452" i="1"/>
  <c r="F2481" i="1" l="1"/>
  <c r="G2481" i="1"/>
  <c r="H2481" i="1"/>
  <c r="I2481" i="1"/>
  <c r="J2481" i="1"/>
  <c r="K2481" i="1"/>
  <c r="L2481" i="1"/>
  <c r="M2481" i="1"/>
  <c r="E2481" i="1"/>
  <c r="D2481" i="1"/>
  <c r="D1860" i="1"/>
  <c r="E1860" i="1"/>
  <c r="F1860" i="1"/>
  <c r="G1860" i="1"/>
  <c r="H1860" i="1"/>
  <c r="I1860" i="1"/>
  <c r="J1860" i="1"/>
  <c r="K1860" i="1"/>
  <c r="L1860" i="1"/>
  <c r="M1860" i="1"/>
  <c r="D1786" i="1"/>
  <c r="E1786" i="1"/>
  <c r="F1786" i="1"/>
  <c r="G1786" i="1"/>
  <c r="H1786" i="1"/>
  <c r="I1786" i="1"/>
  <c r="J1786" i="1"/>
  <c r="K1786" i="1"/>
  <c r="L1786" i="1"/>
  <c r="M1786" i="1"/>
  <c r="D761" i="1"/>
  <c r="E761" i="1"/>
  <c r="F761" i="1"/>
  <c r="G761" i="1"/>
  <c r="H761" i="1"/>
  <c r="I761" i="1"/>
  <c r="J761" i="1"/>
  <c r="K761" i="1"/>
  <c r="L761" i="1"/>
  <c r="M761" i="1"/>
  <c r="D524" i="1"/>
  <c r="E524" i="1"/>
  <c r="F524" i="1"/>
  <c r="G524" i="1"/>
  <c r="H524" i="1"/>
  <c r="I524" i="1"/>
  <c r="J524" i="1"/>
  <c r="K524" i="1"/>
  <c r="L524" i="1"/>
  <c r="M524" i="1"/>
  <c r="D438" i="1"/>
  <c r="E438" i="1"/>
  <c r="F438" i="1"/>
  <c r="G438" i="1"/>
  <c r="H438" i="1"/>
  <c r="I438" i="1"/>
  <c r="J438" i="1"/>
  <c r="K438" i="1"/>
  <c r="L438" i="1"/>
  <c r="M438" i="1"/>
  <c r="D331" i="1"/>
  <c r="E331" i="1"/>
  <c r="F331" i="1"/>
  <c r="G331" i="1"/>
  <c r="H331" i="1"/>
  <c r="I331" i="1"/>
  <c r="J331" i="1"/>
  <c r="K331" i="1"/>
  <c r="L331" i="1"/>
  <c r="M331" i="1"/>
  <c r="D218" i="1"/>
  <c r="E218" i="1"/>
  <c r="F218" i="1"/>
  <c r="G218" i="1"/>
  <c r="H218" i="1"/>
  <c r="I218" i="1"/>
  <c r="J218" i="1"/>
  <c r="K218" i="1"/>
  <c r="L218" i="1"/>
  <c r="M218" i="1"/>
  <c r="C99" i="3" l="1"/>
  <c r="D99" i="3"/>
  <c r="E99" i="3"/>
  <c r="F99" i="3"/>
  <c r="G99" i="3"/>
  <c r="H99" i="3"/>
  <c r="I99" i="3"/>
  <c r="D250" i="2" l="1"/>
  <c r="F250" i="2"/>
  <c r="G250" i="2"/>
  <c r="M2471" i="1"/>
  <c r="E2471" i="1"/>
  <c r="F2471" i="1"/>
  <c r="G2471" i="1"/>
  <c r="H2471" i="1"/>
  <c r="I2471" i="1"/>
  <c r="J2471" i="1"/>
  <c r="K2471" i="1"/>
  <c r="D2471" i="1"/>
  <c r="D1719" i="1"/>
  <c r="E1719" i="1"/>
  <c r="F1719" i="1"/>
  <c r="G1719" i="1"/>
  <c r="H1719" i="1"/>
  <c r="I1719" i="1"/>
  <c r="J1719" i="1"/>
  <c r="K1719" i="1"/>
  <c r="L1719" i="1"/>
  <c r="M1719" i="1"/>
  <c r="D1092" i="1"/>
  <c r="E1092" i="1"/>
  <c r="F1092" i="1"/>
  <c r="G1092" i="1"/>
  <c r="H1092" i="1"/>
  <c r="I1092" i="1"/>
  <c r="J1092" i="1"/>
  <c r="K1092" i="1"/>
  <c r="L1092" i="1"/>
  <c r="M1092" i="1"/>
  <c r="D1045" i="1"/>
  <c r="E1045" i="1"/>
  <c r="F1045" i="1"/>
  <c r="G1045" i="1"/>
  <c r="H1045" i="1"/>
  <c r="I1045" i="1"/>
  <c r="J1045" i="1"/>
  <c r="K1045" i="1"/>
  <c r="L1045" i="1"/>
  <c r="M1045" i="1"/>
  <c r="I250" i="2"/>
  <c r="J250" i="2"/>
  <c r="D2406" i="1" l="1"/>
  <c r="E2406" i="1"/>
  <c r="F2406" i="1"/>
  <c r="G2406" i="1"/>
  <c r="H2406" i="1"/>
  <c r="I2406" i="1"/>
  <c r="J2406" i="1"/>
  <c r="K2406" i="1"/>
  <c r="M2406" i="1"/>
  <c r="D668" i="1"/>
  <c r="E668" i="1"/>
  <c r="F668" i="1"/>
  <c r="G668" i="1"/>
  <c r="H668" i="1"/>
  <c r="I668" i="1"/>
  <c r="J668" i="1"/>
  <c r="K668" i="1"/>
  <c r="L668" i="1"/>
  <c r="M668" i="1"/>
  <c r="D630" i="1"/>
  <c r="E630" i="1"/>
  <c r="F630" i="1"/>
  <c r="G630" i="1"/>
  <c r="H630" i="1"/>
  <c r="I630" i="1"/>
  <c r="J630" i="1"/>
  <c r="K630" i="1"/>
  <c r="L630" i="1"/>
  <c r="M630" i="1"/>
  <c r="D610" i="1"/>
  <c r="E610" i="1"/>
  <c r="F610" i="1"/>
  <c r="G610" i="1"/>
  <c r="H610" i="1"/>
  <c r="I610" i="1"/>
  <c r="J610" i="1"/>
  <c r="K610" i="1"/>
  <c r="L610" i="1"/>
  <c r="M610" i="1"/>
  <c r="D230" i="1"/>
  <c r="E230" i="1"/>
  <c r="F230" i="1"/>
  <c r="G230" i="1"/>
  <c r="H230" i="1"/>
  <c r="I230" i="1"/>
  <c r="J230" i="1"/>
  <c r="K230" i="1"/>
  <c r="L230" i="1"/>
  <c r="M230" i="1"/>
  <c r="D2447" i="1"/>
  <c r="E2447" i="1"/>
  <c r="F2447" i="1"/>
  <c r="G2447" i="1"/>
  <c r="H2447" i="1"/>
  <c r="I2447" i="1"/>
  <c r="J2447" i="1"/>
  <c r="K2447" i="1"/>
  <c r="M2447" i="1"/>
  <c r="D2381" i="1"/>
  <c r="E2381" i="1"/>
  <c r="F2381" i="1"/>
  <c r="G2381" i="1"/>
  <c r="H2381" i="1"/>
  <c r="I2381" i="1"/>
  <c r="J2381" i="1"/>
  <c r="K2381" i="1"/>
  <c r="M2381" i="1"/>
  <c r="D2183" i="1"/>
  <c r="E2183" i="1"/>
  <c r="F2183" i="1"/>
  <c r="G2183" i="1"/>
  <c r="H2183" i="1"/>
  <c r="I2183" i="1"/>
  <c r="J2183" i="1"/>
  <c r="K2183" i="1"/>
  <c r="L2183" i="1"/>
  <c r="M2183" i="1"/>
  <c r="K80" i="3" l="1"/>
  <c r="L80" i="3"/>
  <c r="K81" i="3"/>
  <c r="L81" i="3"/>
  <c r="K82" i="3"/>
  <c r="L82" i="3"/>
  <c r="AA100" i="5" l="1"/>
  <c r="E29" i="7"/>
  <c r="G29" i="7" s="1"/>
  <c r="D850" i="1"/>
  <c r="E850" i="1"/>
  <c r="F850" i="1"/>
  <c r="G850" i="1"/>
  <c r="H850" i="1"/>
  <c r="I850" i="1"/>
  <c r="J850" i="1"/>
  <c r="K850" i="1"/>
  <c r="L850" i="1"/>
  <c r="M850" i="1"/>
  <c r="D343" i="1"/>
  <c r="E343" i="1"/>
  <c r="F343" i="1"/>
  <c r="G343" i="1"/>
  <c r="H343" i="1"/>
  <c r="I343" i="1"/>
  <c r="J343" i="1"/>
  <c r="K343" i="1"/>
  <c r="L343" i="1"/>
  <c r="M343" i="1"/>
  <c r="D838" i="1" l="1"/>
  <c r="E838" i="1"/>
  <c r="F838" i="1"/>
  <c r="G838" i="1"/>
  <c r="H838" i="1"/>
  <c r="I838" i="1"/>
  <c r="J838" i="1"/>
  <c r="K838" i="1"/>
  <c r="L838" i="1"/>
  <c r="M838" i="1"/>
  <c r="D656" i="1"/>
  <c r="E656" i="1"/>
  <c r="F656" i="1"/>
  <c r="G656" i="1"/>
  <c r="H656" i="1"/>
  <c r="I656" i="1"/>
  <c r="J656" i="1"/>
  <c r="K656" i="1"/>
  <c r="L656" i="1"/>
  <c r="M656" i="1"/>
  <c r="D569" i="1"/>
  <c r="E569" i="1"/>
  <c r="F569" i="1"/>
  <c r="G569" i="1"/>
  <c r="H569" i="1"/>
  <c r="I569" i="1"/>
  <c r="J569" i="1"/>
  <c r="K569" i="1"/>
  <c r="L569" i="1"/>
  <c r="M569" i="1"/>
  <c r="N29" i="7"/>
  <c r="O29" i="7" s="1"/>
  <c r="U28" i="7"/>
  <c r="N27" i="7"/>
  <c r="U27" i="7" s="1"/>
  <c r="N26" i="7"/>
  <c r="U26" i="7" s="1"/>
  <c r="N25" i="7"/>
  <c r="U25" i="7" s="1"/>
  <c r="N24" i="7"/>
  <c r="U24" i="7" s="1"/>
  <c r="N23" i="7"/>
  <c r="U23" i="7" s="1"/>
  <c r="N22" i="7"/>
  <c r="U22" i="7" s="1"/>
  <c r="N21" i="7"/>
  <c r="U21" i="7" s="1"/>
  <c r="N20" i="7"/>
  <c r="U20" i="7" s="1"/>
  <c r="N18" i="7"/>
  <c r="U18" i="7" s="1"/>
  <c r="N17" i="7"/>
  <c r="U17" i="7" s="1"/>
  <c r="N16" i="7"/>
  <c r="U16" i="7" s="1"/>
  <c r="N15" i="7"/>
  <c r="U15" i="7" s="1"/>
  <c r="N14" i="7"/>
  <c r="U14" i="7" s="1"/>
  <c r="N13" i="7"/>
  <c r="U13" i="7" s="1"/>
  <c r="N12" i="7"/>
  <c r="U12" i="7" s="1"/>
  <c r="N10" i="7"/>
  <c r="U10" i="7" s="1"/>
  <c r="N9" i="7"/>
  <c r="U9" i="7" s="1"/>
  <c r="N8" i="7"/>
  <c r="U8" i="7" s="1"/>
  <c r="N7" i="7"/>
  <c r="U7" i="7" s="1"/>
  <c r="N6" i="7"/>
  <c r="U6" i="7" s="1"/>
  <c r="N5" i="7"/>
  <c r="U5" i="7" s="1"/>
  <c r="E28" i="7"/>
  <c r="F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G21" i="7"/>
  <c r="E20" i="7"/>
  <c r="G20" i="7" s="1"/>
  <c r="E18" i="7"/>
  <c r="G18" i="7" s="1"/>
  <c r="G17" i="7"/>
  <c r="E16" i="7"/>
  <c r="G16" i="7" s="1"/>
  <c r="E15" i="7"/>
  <c r="G15" i="7" s="1"/>
  <c r="E14" i="7"/>
  <c r="G14" i="7" s="1"/>
  <c r="E13" i="7"/>
  <c r="G13" i="7" s="1"/>
  <c r="G12" i="7"/>
  <c r="E10" i="7"/>
  <c r="G10" i="7" s="1"/>
  <c r="E9" i="7"/>
  <c r="G9" i="7" s="1"/>
  <c r="E8" i="7"/>
  <c r="G8" i="7" s="1"/>
  <c r="E7" i="7"/>
  <c r="G7" i="7" s="1"/>
  <c r="E6" i="7"/>
  <c r="G6" i="7" s="1"/>
  <c r="E5" i="7"/>
  <c r="F5" i="7" l="1"/>
  <c r="G5" i="7" s="1"/>
  <c r="O5" i="7" s="1"/>
  <c r="G28" i="7"/>
  <c r="O28" i="7" s="1"/>
  <c r="O17" i="7"/>
  <c r="O8" i="7"/>
  <c r="O20" i="7"/>
  <c r="O27" i="7"/>
  <c r="O22" i="7"/>
  <c r="O25" i="7"/>
  <c r="O7" i="7"/>
  <c r="O14" i="7"/>
  <c r="O16" i="7"/>
  <c r="O23" i="7"/>
  <c r="O26" i="7"/>
  <c r="O9" i="7"/>
  <c r="O12" i="7"/>
  <c r="O15" i="7"/>
  <c r="O18" i="7"/>
  <c r="O6" i="7"/>
  <c r="O10" i="7"/>
  <c r="O13" i="7"/>
  <c r="O21" i="7"/>
  <c r="O24" i="7"/>
  <c r="U29" i="7"/>
  <c r="AB83" i="5"/>
  <c r="AC83" i="5" s="1"/>
  <c r="U83" i="5"/>
  <c r="L83" i="5"/>
  <c r="K83" i="5"/>
  <c r="J83" i="5"/>
  <c r="D2437" i="1"/>
  <c r="D2427" i="1"/>
  <c r="D2357" i="1"/>
  <c r="D2248" i="1"/>
  <c r="D2216" i="1"/>
  <c r="D2171" i="1"/>
  <c r="D2124" i="1"/>
  <c r="D2115" i="1"/>
  <c r="D1679" i="1"/>
  <c r="D1514" i="1"/>
  <c r="D1474" i="1"/>
  <c r="D1394" i="1"/>
  <c r="D1355" i="1"/>
  <c r="D1316" i="1"/>
  <c r="D1139" i="1"/>
  <c r="D784" i="1"/>
  <c r="D768" i="1"/>
  <c r="D702" i="1"/>
  <c r="D587" i="1"/>
  <c r="D449" i="1"/>
  <c r="D241" i="1"/>
  <c r="D172" i="1"/>
  <c r="D71" i="1"/>
  <c r="W85" i="5" l="1"/>
  <c r="D525" i="1"/>
  <c r="D703" i="1"/>
  <c r="D785" i="1"/>
  <c r="D851" i="1"/>
  <c r="M2437" i="1"/>
  <c r="K2437" i="1"/>
  <c r="J2437" i="1"/>
  <c r="I2437" i="1"/>
  <c r="H2437" i="1"/>
  <c r="G2437" i="1"/>
  <c r="F2437" i="1"/>
  <c r="E2437" i="1"/>
  <c r="M2427" i="1"/>
  <c r="K2427" i="1"/>
  <c r="J2427" i="1"/>
  <c r="I2427" i="1"/>
  <c r="H2427" i="1"/>
  <c r="G2427" i="1"/>
  <c r="F2427" i="1"/>
  <c r="E2427" i="1"/>
  <c r="M2357" i="1"/>
  <c r="K2357" i="1"/>
  <c r="J2357" i="1"/>
  <c r="I2357" i="1"/>
  <c r="H2357" i="1"/>
  <c r="G2357" i="1"/>
  <c r="F2357" i="1"/>
  <c r="E2357" i="1"/>
  <c r="M2248" i="1"/>
  <c r="L2248" i="1"/>
  <c r="K2248" i="1"/>
  <c r="J2248" i="1"/>
  <c r="I2248" i="1"/>
  <c r="H2248" i="1"/>
  <c r="G2248" i="1"/>
  <c r="F2248" i="1"/>
  <c r="E2248" i="1"/>
  <c r="M2216" i="1"/>
  <c r="L2216" i="1"/>
  <c r="K2216" i="1"/>
  <c r="J2216" i="1"/>
  <c r="I2216" i="1"/>
  <c r="H2216" i="1"/>
  <c r="G2216" i="1"/>
  <c r="F2216" i="1"/>
  <c r="E2216" i="1"/>
  <c r="M2171" i="1"/>
  <c r="L2171" i="1"/>
  <c r="K2171" i="1"/>
  <c r="J2171" i="1"/>
  <c r="I2171" i="1"/>
  <c r="H2171" i="1"/>
  <c r="G2171" i="1"/>
  <c r="F2171" i="1"/>
  <c r="E2171" i="1"/>
  <c r="M2124" i="1"/>
  <c r="L2124" i="1"/>
  <c r="K2124" i="1"/>
  <c r="J2124" i="1"/>
  <c r="I2124" i="1"/>
  <c r="H2124" i="1"/>
  <c r="G2124" i="1"/>
  <c r="F2124" i="1"/>
  <c r="E2124" i="1"/>
  <c r="M2115" i="1"/>
  <c r="L2115" i="1"/>
  <c r="K2115" i="1"/>
  <c r="J2115" i="1"/>
  <c r="I2115" i="1"/>
  <c r="H2115" i="1"/>
  <c r="G2115" i="1"/>
  <c r="F2115" i="1"/>
  <c r="E2115" i="1"/>
  <c r="M1679" i="1"/>
  <c r="L1679" i="1"/>
  <c r="K1679" i="1"/>
  <c r="J1679" i="1"/>
  <c r="I1679" i="1"/>
  <c r="H1679" i="1"/>
  <c r="G1679" i="1"/>
  <c r="F1679" i="1"/>
  <c r="E1679" i="1"/>
  <c r="M1514" i="1"/>
  <c r="L1514" i="1"/>
  <c r="K1514" i="1"/>
  <c r="J1514" i="1"/>
  <c r="I1514" i="1"/>
  <c r="H1514" i="1"/>
  <c r="G1514" i="1"/>
  <c r="F1514" i="1"/>
  <c r="E1514" i="1"/>
  <c r="M1474" i="1"/>
  <c r="L1474" i="1"/>
  <c r="K1474" i="1"/>
  <c r="J1474" i="1"/>
  <c r="I1474" i="1"/>
  <c r="H1474" i="1"/>
  <c r="G1474" i="1"/>
  <c r="F1474" i="1"/>
  <c r="E1474" i="1"/>
  <c r="M1394" i="1"/>
  <c r="L1394" i="1"/>
  <c r="K1394" i="1"/>
  <c r="J1394" i="1"/>
  <c r="I1394" i="1"/>
  <c r="H1394" i="1"/>
  <c r="G1394" i="1"/>
  <c r="F1394" i="1"/>
  <c r="E1394" i="1"/>
  <c r="M1355" i="1"/>
  <c r="L1355" i="1"/>
  <c r="K1355" i="1"/>
  <c r="J1355" i="1"/>
  <c r="I1355" i="1"/>
  <c r="H1355" i="1"/>
  <c r="G1355" i="1"/>
  <c r="F1355" i="1"/>
  <c r="E1355" i="1"/>
  <c r="M1316" i="1"/>
  <c r="L1316" i="1"/>
  <c r="K1316" i="1"/>
  <c r="J1316" i="1"/>
  <c r="I1316" i="1"/>
  <c r="H1316" i="1"/>
  <c r="G1316" i="1"/>
  <c r="F1316" i="1"/>
  <c r="E1316" i="1"/>
  <c r="M1139" i="1"/>
  <c r="L1139" i="1"/>
  <c r="K1139" i="1"/>
  <c r="J1139" i="1"/>
  <c r="I1139" i="1"/>
  <c r="H1139" i="1"/>
  <c r="G1139" i="1"/>
  <c r="F1139" i="1"/>
  <c r="E1139" i="1"/>
  <c r="M784" i="1"/>
  <c r="L784" i="1"/>
  <c r="K784" i="1"/>
  <c r="J784" i="1"/>
  <c r="I784" i="1"/>
  <c r="H784" i="1"/>
  <c r="G784" i="1"/>
  <c r="F784" i="1"/>
  <c r="E784" i="1"/>
  <c r="M768" i="1"/>
  <c r="L768" i="1"/>
  <c r="K768" i="1"/>
  <c r="J768" i="1"/>
  <c r="I768" i="1"/>
  <c r="H768" i="1"/>
  <c r="G768" i="1"/>
  <c r="F768" i="1"/>
  <c r="E768" i="1"/>
  <c r="M702" i="1"/>
  <c r="L702" i="1"/>
  <c r="K702" i="1"/>
  <c r="J702" i="1"/>
  <c r="I702" i="1"/>
  <c r="H702" i="1"/>
  <c r="G702" i="1"/>
  <c r="F702" i="1"/>
  <c r="E702" i="1"/>
  <c r="M587" i="1"/>
  <c r="L587" i="1"/>
  <c r="K587" i="1"/>
  <c r="J587" i="1"/>
  <c r="I587" i="1"/>
  <c r="H587" i="1"/>
  <c r="G587" i="1"/>
  <c r="F587" i="1"/>
  <c r="E587" i="1"/>
  <c r="M449" i="1"/>
  <c r="L449" i="1"/>
  <c r="K449" i="1"/>
  <c r="J449" i="1"/>
  <c r="I449" i="1"/>
  <c r="H449" i="1"/>
  <c r="G449" i="1"/>
  <c r="F449" i="1"/>
  <c r="E449" i="1"/>
  <c r="M241" i="1"/>
  <c r="L241" i="1"/>
  <c r="K241" i="1"/>
  <c r="J241" i="1"/>
  <c r="I241" i="1"/>
  <c r="H241" i="1"/>
  <c r="G241" i="1"/>
  <c r="F241" i="1"/>
  <c r="E241" i="1"/>
  <c r="M172" i="1"/>
  <c r="L172" i="1"/>
  <c r="K172" i="1"/>
  <c r="J172" i="1"/>
  <c r="I172" i="1"/>
  <c r="H172" i="1"/>
  <c r="G172" i="1"/>
  <c r="F172" i="1"/>
  <c r="E172" i="1"/>
  <c r="M156" i="1"/>
  <c r="L156" i="1"/>
  <c r="K156" i="1"/>
  <c r="J156" i="1"/>
  <c r="I156" i="1"/>
  <c r="H156" i="1"/>
  <c r="G156" i="1"/>
  <c r="F156" i="1"/>
  <c r="E156" i="1"/>
  <c r="M71" i="1"/>
  <c r="L71" i="1"/>
  <c r="K71" i="1"/>
  <c r="J71" i="1"/>
  <c r="I71" i="1"/>
  <c r="H71" i="1"/>
  <c r="G71" i="1"/>
  <c r="F71" i="1"/>
  <c r="E71" i="1"/>
  <c r="L8" i="3"/>
  <c r="K8" i="3"/>
  <c r="H124" i="4"/>
  <c r="F124" i="4"/>
  <c r="E124" i="4"/>
  <c r="D124" i="4"/>
  <c r="C124" i="4"/>
  <c r="I124" i="4"/>
  <c r="G124" i="4"/>
  <c r="I82" i="4"/>
  <c r="H82" i="4"/>
  <c r="G82" i="4"/>
  <c r="F82" i="4"/>
  <c r="E82" i="4"/>
  <c r="D82" i="4"/>
  <c r="C82" i="4"/>
  <c r="I55" i="4"/>
  <c r="H55" i="4"/>
  <c r="G55" i="4"/>
  <c r="F55" i="4"/>
  <c r="E55" i="4"/>
  <c r="D55" i="4"/>
  <c r="C55" i="4"/>
  <c r="I50" i="4"/>
  <c r="H50" i="4"/>
  <c r="G50" i="4"/>
  <c r="F50" i="4"/>
  <c r="E50" i="4"/>
  <c r="D50" i="4"/>
  <c r="C50" i="4"/>
  <c r="I44" i="4"/>
  <c r="H44" i="4"/>
  <c r="G44" i="4"/>
  <c r="F44" i="4"/>
  <c r="E44" i="4"/>
  <c r="D44" i="4"/>
  <c r="C44" i="4"/>
  <c r="I34" i="4"/>
  <c r="H34" i="4"/>
  <c r="G34" i="4"/>
  <c r="F34" i="4"/>
  <c r="E34" i="4"/>
  <c r="D34" i="4"/>
  <c r="C34" i="4"/>
  <c r="G525" i="1" l="1"/>
  <c r="G851" i="1"/>
  <c r="L703" i="1"/>
  <c r="J785" i="1"/>
  <c r="E851" i="1"/>
  <c r="I851" i="1"/>
  <c r="M851" i="1"/>
  <c r="K525" i="1"/>
  <c r="K851" i="1"/>
  <c r="H703" i="1"/>
  <c r="F785" i="1"/>
  <c r="H851" i="1"/>
  <c r="H56" i="4"/>
  <c r="D56" i="4"/>
  <c r="L851" i="1"/>
  <c r="F851" i="1"/>
  <c r="J851" i="1"/>
  <c r="G785" i="1"/>
  <c r="K785" i="1"/>
  <c r="H785" i="1"/>
  <c r="L785" i="1"/>
  <c r="E785" i="1"/>
  <c r="I785" i="1"/>
  <c r="M785" i="1"/>
  <c r="G703" i="1"/>
  <c r="K703" i="1"/>
  <c r="F703" i="1"/>
  <c r="J703" i="1"/>
  <c r="E703" i="1"/>
  <c r="I703" i="1"/>
  <c r="M703" i="1"/>
  <c r="F525" i="1"/>
  <c r="M525" i="1"/>
  <c r="J525" i="1"/>
  <c r="E525" i="1"/>
  <c r="I525" i="1"/>
  <c r="H525" i="1"/>
  <c r="L525" i="1"/>
  <c r="F56" i="4"/>
  <c r="E56" i="4"/>
  <c r="I56" i="4"/>
  <c r="C56" i="4"/>
  <c r="G56" i="4"/>
  <c r="AB82" i="5" l="1"/>
  <c r="AC82" i="5" s="1"/>
  <c r="AB81" i="5"/>
  <c r="AC81" i="5" s="1"/>
  <c r="AB80" i="5"/>
  <c r="AC80" i="5" s="1"/>
  <c r="AB79" i="5"/>
  <c r="AC79" i="5" s="1"/>
  <c r="AB78" i="5"/>
  <c r="AC78" i="5" s="1"/>
  <c r="AB77" i="5"/>
  <c r="AC77" i="5" s="1"/>
  <c r="AB76" i="5"/>
  <c r="AC76" i="5" s="1"/>
  <c r="AB75" i="5"/>
  <c r="AC75" i="5" s="1"/>
  <c r="AB74" i="5"/>
  <c r="AC74" i="5" s="1"/>
  <c r="AB73" i="5"/>
  <c r="AC73" i="5" s="1"/>
  <c r="AB72" i="5"/>
  <c r="AC72" i="5" s="1"/>
  <c r="AB71" i="5"/>
  <c r="AC71" i="5" s="1"/>
  <c r="AB70" i="5"/>
  <c r="AC70" i="5" s="1"/>
  <c r="AB69" i="5"/>
  <c r="AC69" i="5" s="1"/>
  <c r="AB68" i="5"/>
  <c r="AC68" i="5" s="1"/>
  <c r="AB67" i="5"/>
  <c r="AC67" i="5" s="1"/>
  <c r="AB66" i="5"/>
  <c r="AC66" i="5" s="1"/>
  <c r="AB65" i="5"/>
  <c r="AC65" i="5" s="1"/>
  <c r="AB64" i="5"/>
  <c r="AC64" i="5" s="1"/>
  <c r="AB63" i="5"/>
  <c r="AC63" i="5" s="1"/>
  <c r="AB62" i="5"/>
  <c r="AC62" i="5" s="1"/>
  <c r="AB61" i="5"/>
  <c r="AC61" i="5" s="1"/>
  <c r="AB60" i="5"/>
  <c r="AC60" i="5" s="1"/>
  <c r="AB59" i="5"/>
  <c r="AC59" i="5" s="1"/>
  <c r="AB58" i="5"/>
  <c r="AC58" i="5" s="1"/>
  <c r="AB57" i="5"/>
  <c r="AC57" i="5" s="1"/>
  <c r="AB56" i="5"/>
  <c r="AC56" i="5" s="1"/>
  <c r="AB55" i="5"/>
  <c r="AC55" i="5" s="1"/>
  <c r="AB54" i="5"/>
  <c r="AC54" i="5" s="1"/>
  <c r="AB53" i="5"/>
  <c r="AC53" i="5" s="1"/>
  <c r="AB52" i="5"/>
  <c r="AC52" i="5" s="1"/>
  <c r="AB51" i="5"/>
  <c r="AC51" i="5" s="1"/>
  <c r="AB50" i="5"/>
  <c r="AC50" i="5" s="1"/>
  <c r="AB49" i="5"/>
  <c r="AC49" i="5" s="1"/>
  <c r="AB48" i="5"/>
  <c r="AC48" i="5" s="1"/>
  <c r="AB47" i="5"/>
  <c r="AC47" i="5" s="1"/>
  <c r="AB46" i="5"/>
  <c r="AC46" i="5" s="1"/>
  <c r="AB45" i="5"/>
  <c r="AC45" i="5" s="1"/>
  <c r="AB44" i="5"/>
  <c r="AC44" i="5" s="1"/>
  <c r="AB43" i="5"/>
  <c r="AC43" i="5" s="1"/>
  <c r="AB42" i="5"/>
  <c r="AC42" i="5" s="1"/>
  <c r="AB41" i="5"/>
  <c r="AC41" i="5" s="1"/>
  <c r="AB40" i="5"/>
  <c r="AC40" i="5" s="1"/>
  <c r="AB39" i="5"/>
  <c r="AC39" i="5" s="1"/>
  <c r="AB38" i="5"/>
  <c r="AC38" i="5" s="1"/>
  <c r="AB37" i="5"/>
  <c r="AC37" i="5" s="1"/>
  <c r="AB36" i="5"/>
  <c r="AC36" i="5" s="1"/>
  <c r="AB35" i="5"/>
  <c r="AC35" i="5" s="1"/>
  <c r="AB34" i="5"/>
  <c r="AC34" i="5" s="1"/>
  <c r="AB33" i="5"/>
  <c r="AC33" i="5" s="1"/>
  <c r="AB32" i="5"/>
  <c r="AC32" i="5" s="1"/>
  <c r="AB31" i="5"/>
  <c r="AC31" i="5" s="1"/>
  <c r="AB30" i="5"/>
  <c r="AC30" i="5" s="1"/>
  <c r="AB29" i="5"/>
  <c r="AC29" i="5" s="1"/>
  <c r="AB28" i="5"/>
  <c r="AC28" i="5" s="1"/>
  <c r="AB27" i="5"/>
  <c r="AC27" i="5" s="1"/>
  <c r="AB26" i="5"/>
  <c r="AC26" i="5" s="1"/>
  <c r="AB25" i="5"/>
  <c r="AC25" i="5" s="1"/>
  <c r="AB24" i="5"/>
  <c r="AC24" i="5" s="1"/>
  <c r="AB23" i="5"/>
  <c r="AC23" i="5" s="1"/>
  <c r="AB22" i="5"/>
  <c r="AC22" i="5" s="1"/>
  <c r="AB21" i="5"/>
  <c r="AC21" i="5" s="1"/>
  <c r="AB20" i="5"/>
  <c r="AC20" i="5" s="1"/>
  <c r="AB19" i="5"/>
  <c r="AC19" i="5" s="1"/>
  <c r="AB18" i="5"/>
  <c r="AC18" i="5" s="1"/>
  <c r="AB17" i="5"/>
  <c r="AC17" i="5" s="1"/>
  <c r="AB16" i="5"/>
  <c r="AC16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AB8" i="5"/>
  <c r="AC8" i="5" s="1"/>
  <c r="AB7" i="5"/>
  <c r="AC7" i="5" s="1"/>
  <c r="AB6" i="5"/>
  <c r="AC6" i="5" s="1"/>
  <c r="AB5" i="5"/>
  <c r="V457" i="6"/>
  <c r="A453" i="6"/>
  <c r="O448" i="6"/>
  <c r="N448" i="6"/>
  <c r="M448" i="6"/>
  <c r="L448" i="6"/>
  <c r="G448" i="6"/>
  <c r="F448" i="6"/>
  <c r="E448" i="6"/>
  <c r="D448" i="6"/>
  <c r="T446" i="6"/>
  <c r="T363" i="6"/>
  <c r="T362" i="6"/>
  <c r="T361" i="6"/>
  <c r="T360" i="6"/>
  <c r="T410" i="6"/>
  <c r="T377" i="6"/>
  <c r="T359" i="6"/>
  <c r="T311" i="6"/>
  <c r="T358" i="6"/>
  <c r="T415" i="6"/>
  <c r="T356" i="6"/>
  <c r="T374" i="6"/>
  <c r="T355" i="6"/>
  <c r="T367" i="6"/>
  <c r="T417" i="6"/>
  <c r="T354" i="6"/>
  <c r="T353" i="6"/>
  <c r="T352" i="6"/>
  <c r="T351" i="6"/>
  <c r="T350" i="6"/>
  <c r="T349" i="6"/>
  <c r="T348" i="6"/>
  <c r="T414" i="6"/>
  <c r="T347" i="6"/>
  <c r="T346" i="6"/>
  <c r="T345" i="6"/>
  <c r="T344" i="6"/>
  <c r="T441" i="6"/>
  <c r="T343" i="6"/>
  <c r="T342" i="6"/>
  <c r="T341" i="6"/>
  <c r="T411" i="6"/>
  <c r="T418" i="6"/>
  <c r="T340" i="6"/>
  <c r="T339" i="6"/>
  <c r="T338" i="6"/>
  <c r="T337" i="6"/>
  <c r="T336" i="6"/>
  <c r="T433" i="6"/>
  <c r="T428" i="6"/>
  <c r="T420" i="6"/>
  <c r="T416" i="6"/>
  <c r="T412" i="6"/>
  <c r="T334" i="6"/>
  <c r="T333" i="6"/>
  <c r="T332" i="6"/>
  <c r="T370" i="6"/>
  <c r="T331" i="6"/>
  <c r="T330" i="6"/>
  <c r="T329" i="6"/>
  <c r="T373" i="6"/>
  <c r="T328" i="6"/>
  <c r="T327" i="6"/>
  <c r="T326" i="6"/>
  <c r="T325" i="6"/>
  <c r="T324" i="6"/>
  <c r="T432" i="6"/>
  <c r="T364" i="6"/>
  <c r="T335" i="6"/>
  <c r="T375" i="6"/>
  <c r="T413" i="6"/>
  <c r="T323" i="6"/>
  <c r="T322" i="6"/>
  <c r="T321" i="6"/>
  <c r="T376" i="6"/>
  <c r="T320" i="6"/>
  <c r="T319" i="6"/>
  <c r="T318" i="6"/>
  <c r="T317" i="6"/>
  <c r="T316" i="6"/>
  <c r="T315" i="6"/>
  <c r="T314" i="6"/>
  <c r="T313" i="6"/>
  <c r="T312" i="6"/>
  <c r="T423" i="6"/>
  <c r="T444" i="6"/>
  <c r="T372" i="6"/>
  <c r="T371" i="6"/>
  <c r="T431" i="6"/>
  <c r="T438" i="6"/>
  <c r="T440" i="6"/>
  <c r="T442" i="6"/>
  <c r="T365" i="6"/>
  <c r="T368" i="6"/>
  <c r="T369" i="6"/>
  <c r="T439" i="6"/>
  <c r="T357" i="6"/>
  <c r="T437" i="6"/>
  <c r="T310" i="6"/>
  <c r="T308" i="6"/>
  <c r="T309" i="6"/>
  <c r="T408" i="6"/>
  <c r="T434" i="6"/>
  <c r="T436" i="6"/>
  <c r="T435" i="6"/>
  <c r="T307" i="6"/>
  <c r="T445" i="6"/>
  <c r="T404" i="6"/>
  <c r="T306" i="6"/>
  <c r="T305" i="6"/>
  <c r="T403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402" i="6"/>
  <c r="T401" i="6"/>
  <c r="T284" i="6"/>
  <c r="T283" i="6"/>
  <c r="T282" i="6"/>
  <c r="T281" i="6"/>
  <c r="T280" i="6"/>
  <c r="T400" i="6"/>
  <c r="T279" i="6"/>
  <c r="T409" i="6"/>
  <c r="T278" i="6"/>
  <c r="T277" i="6"/>
  <c r="T276" i="6"/>
  <c r="T275" i="6"/>
  <c r="T274" i="6"/>
  <c r="T419" i="6"/>
  <c r="T273" i="6"/>
  <c r="T272" i="6"/>
  <c r="T271" i="6"/>
  <c r="T270" i="6"/>
  <c r="T269" i="6"/>
  <c r="T268" i="6"/>
  <c r="T267" i="6"/>
  <c r="T266" i="6"/>
  <c r="T265" i="6"/>
  <c r="T399" i="6"/>
  <c r="T264" i="6"/>
  <c r="T263" i="6"/>
  <c r="T262" i="6"/>
  <c r="T261" i="6"/>
  <c r="T398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426" i="6"/>
  <c r="T425" i="6"/>
  <c r="T430" i="6"/>
  <c r="T429" i="6"/>
  <c r="T175" i="6"/>
  <c r="T174" i="6"/>
  <c r="T173" i="6"/>
  <c r="T172" i="6"/>
  <c r="T427" i="6"/>
  <c r="T170" i="6"/>
  <c r="T169" i="6"/>
  <c r="T168" i="6"/>
  <c r="T167" i="6"/>
  <c r="T166" i="6"/>
  <c r="T165" i="6"/>
  <c r="T397" i="6"/>
  <c r="T164" i="6"/>
  <c r="T163" i="6"/>
  <c r="T162" i="6"/>
  <c r="T161" i="6"/>
  <c r="T160" i="6"/>
  <c r="T159" i="6"/>
  <c r="T396" i="6"/>
  <c r="T395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394" i="6"/>
  <c r="T393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392" i="6"/>
  <c r="T391" i="6"/>
  <c r="T390" i="6"/>
  <c r="T105" i="6"/>
  <c r="T104" i="6"/>
  <c r="T103" i="6"/>
  <c r="T102" i="6"/>
  <c r="T101" i="6"/>
  <c r="T100" i="6"/>
  <c r="T99" i="6"/>
  <c r="T98" i="6"/>
  <c r="T424" i="6"/>
  <c r="T97" i="6"/>
  <c r="T389" i="6"/>
  <c r="T96" i="6"/>
  <c r="T95" i="6"/>
  <c r="T94" i="6"/>
  <c r="T93" i="6"/>
  <c r="T92" i="6"/>
  <c r="T91" i="6"/>
  <c r="T90" i="6"/>
  <c r="T89" i="6"/>
  <c r="T88" i="6"/>
  <c r="T87" i="6"/>
  <c r="T85" i="6"/>
  <c r="T86" i="6"/>
  <c r="T84" i="6"/>
  <c r="T83" i="6"/>
  <c r="T82" i="6"/>
  <c r="T81" i="6"/>
  <c r="T80" i="6"/>
  <c r="T79" i="6"/>
  <c r="T78" i="6"/>
  <c r="T77" i="6"/>
  <c r="T76" i="6"/>
  <c r="T388" i="6"/>
  <c r="T75" i="6"/>
  <c r="T74" i="6"/>
  <c r="T73" i="6"/>
  <c r="T72" i="6"/>
  <c r="T71" i="6"/>
  <c r="T70" i="6"/>
  <c r="T69" i="6"/>
  <c r="T366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422" i="6"/>
  <c r="T36" i="6"/>
  <c r="T35" i="6"/>
  <c r="T34" i="6"/>
  <c r="T387" i="6"/>
  <c r="T443" i="6"/>
  <c r="T33" i="6"/>
  <c r="T32" i="6"/>
  <c r="T31" i="6"/>
  <c r="T30" i="6"/>
  <c r="T29" i="6"/>
  <c r="T28" i="6"/>
  <c r="T27" i="6"/>
  <c r="T26" i="6"/>
  <c r="T25" i="6"/>
  <c r="T24" i="6"/>
  <c r="T406" i="6"/>
  <c r="T386" i="6"/>
  <c r="T23" i="6"/>
  <c r="T22" i="6"/>
  <c r="T385" i="6"/>
  <c r="T407" i="6"/>
  <c r="T21" i="6"/>
  <c r="T421" i="6"/>
  <c r="T20" i="6"/>
  <c r="T19" i="6"/>
  <c r="T18" i="6"/>
  <c r="T17" i="6"/>
  <c r="T16" i="6"/>
  <c r="T15" i="6"/>
  <c r="T171" i="6"/>
  <c r="T14" i="6"/>
  <c r="T13" i="6"/>
  <c r="T12" i="6"/>
  <c r="T384" i="6"/>
  <c r="T383" i="6"/>
  <c r="T382" i="6"/>
  <c r="T381" i="6"/>
  <c r="T405" i="6"/>
  <c r="T11" i="6"/>
  <c r="T10" i="6"/>
  <c r="T9" i="6"/>
  <c r="T8" i="6"/>
  <c r="T7" i="6"/>
  <c r="T6" i="6"/>
  <c r="T380" i="6"/>
  <c r="T379" i="6"/>
  <c r="T5" i="6"/>
  <c r="T4" i="6"/>
  <c r="T378" i="6"/>
  <c r="T3" i="6"/>
  <c r="T2" i="6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L82" i="5"/>
  <c r="K82" i="5"/>
  <c r="J82" i="5"/>
  <c r="L81" i="5"/>
  <c r="K81" i="5"/>
  <c r="J81" i="5"/>
  <c r="L80" i="5"/>
  <c r="K80" i="5"/>
  <c r="J80" i="5"/>
  <c r="L79" i="5"/>
  <c r="K79" i="5"/>
  <c r="J79" i="5"/>
  <c r="L78" i="5"/>
  <c r="K78" i="5"/>
  <c r="J78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7" i="3"/>
  <c r="L6" i="3"/>
  <c r="L5" i="3"/>
  <c r="L4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L85" i="5" l="1"/>
  <c r="V85" i="5"/>
  <c r="U85" i="5"/>
  <c r="K85" i="5"/>
  <c r="J85" i="5"/>
  <c r="T85" i="5"/>
  <c r="AC5" i="5"/>
  <c r="J83" i="3"/>
  <c r="K83" i="3"/>
  <c r="L83" i="3"/>
</calcChain>
</file>

<file path=xl/sharedStrings.xml><?xml version="1.0" encoding="utf-8"?>
<sst xmlns="http://schemas.openxmlformats.org/spreadsheetml/2006/main" count="7403" uniqueCount="1285">
  <si>
    <t>TaxAuthority</t>
  </si>
  <si>
    <t>TaxAuthorityId</t>
  </si>
  <si>
    <t>Category</t>
  </si>
  <si>
    <t>FullMktValue</t>
  </si>
  <si>
    <t>SpecLandExValue</t>
  </si>
  <si>
    <t>HomeOwnerExValue</t>
  </si>
  <si>
    <t>PersPropExValue</t>
  </si>
  <si>
    <t>URDIncrValue</t>
  </si>
  <si>
    <t>OtherExValue</t>
  </si>
  <si>
    <t>Cat81ExValue</t>
  </si>
  <si>
    <t>DistTaxable</t>
  </si>
  <si>
    <t xml:space="preserve">1-KOOTENAI CO                                                   </t>
  </si>
  <si>
    <t xml:space="preserve">201-CITY ATHOL                                                  </t>
  </si>
  <si>
    <t xml:space="preserve">202-CITY CDA                                                    </t>
  </si>
  <si>
    <t xml:space="preserve">203-CITY DALTON                                                 </t>
  </si>
  <si>
    <t xml:space="preserve">204-CITY FERNAN LAKE                                            </t>
  </si>
  <si>
    <t xml:space="preserve">205-CITY HARRISON                                               </t>
  </si>
  <si>
    <t xml:space="preserve">206-CITY HAUSER                                                 </t>
  </si>
  <si>
    <t xml:space="preserve">207-CITY HAYDEN                                                 </t>
  </si>
  <si>
    <t xml:space="preserve">208-CITY HAYDEN LAKE                                            </t>
  </si>
  <si>
    <t xml:space="preserve">209-CITY HUETTER                                                </t>
  </si>
  <si>
    <t xml:space="preserve">210-CITY POST FALLS                                             </t>
  </si>
  <si>
    <t xml:space="preserve">211-CITY RATHDRUM                                               </t>
  </si>
  <si>
    <t xml:space="preserve">212-CITY SPIRIT LAKE                                            </t>
  </si>
  <si>
    <t xml:space="preserve">213-CITY STATE LINE                                             </t>
  </si>
  <si>
    <t xml:space="preserve">214-CITY WORLEY                                                 </t>
  </si>
  <si>
    <t xml:space="preserve">225-PF HIGHWAY #1                                               </t>
  </si>
  <si>
    <t xml:space="preserve">225-PF HIGHWAY #1-CDA                                           </t>
  </si>
  <si>
    <t xml:space="preserve">225-PF HIGHWAY #1-HAUSER LK                                     </t>
  </si>
  <si>
    <t xml:space="preserve">225-PF HIGHWAY #1-HAYDEN                                        </t>
  </si>
  <si>
    <t xml:space="preserve">225-PF HIGHWAY #1-HUETTER                                       </t>
  </si>
  <si>
    <t xml:space="preserve">225-PF HIGHWAY #1-POST FALLS                                    </t>
  </si>
  <si>
    <t xml:space="preserve">225-PF HIGHWAY #1-RATHDRUM                                      </t>
  </si>
  <si>
    <t xml:space="preserve">225-PF HIGHWAY #1-STATE LINE                                    </t>
  </si>
  <si>
    <t xml:space="preserve">227-LAKES HIGHWAY #2                                            </t>
  </si>
  <si>
    <t xml:space="preserve">227-LAKES HIGHWAY #2-ATHOL                                      </t>
  </si>
  <si>
    <t xml:space="preserve">227-LAKES HIGHWAY #2-CDA                                        </t>
  </si>
  <si>
    <t xml:space="preserve">227-LAKES HIGHWAY #2-DALTON                                     </t>
  </si>
  <si>
    <t xml:space="preserve">227-LAKES HIGHWAY #2-HAYDEN                                     </t>
  </si>
  <si>
    <t xml:space="preserve">227-LAKES HIGHWAY #2-HYDN LK                                    </t>
  </si>
  <si>
    <t xml:space="preserve">227-LAKES HIGHWAY #2-RATHDRUM                                   </t>
  </si>
  <si>
    <t xml:space="preserve">227-LAKES HIGHWAY #2-SPIRIT LK                                  </t>
  </si>
  <si>
    <t xml:space="preserve">228-EASTSIDE HIGHWAY #3                                         </t>
  </si>
  <si>
    <t xml:space="preserve">228-EASTSIDE HIGHWAY #3-CDA                                     </t>
  </si>
  <si>
    <t xml:space="preserve">228-EASTSIDE HIGHWAY #3-FERNAN                                  </t>
  </si>
  <si>
    <t xml:space="preserve">228-EASTSIDE HIGHWAY #3-HARRISN                                 </t>
  </si>
  <si>
    <t xml:space="preserve">229-WORLEY HIGHWAY #4                                           </t>
  </si>
  <si>
    <t xml:space="preserve">229-WORLEY HIGHWAY #4-CDA                                       </t>
  </si>
  <si>
    <t xml:space="preserve">229-WORLEY HIGHWAY #4-WORLEY                                    </t>
  </si>
  <si>
    <t xml:space="preserve">230-SCHOOL DIST #271-BOND                                       </t>
  </si>
  <si>
    <t xml:space="preserve">230-SCHOOL DIST #271-OTHER                                      </t>
  </si>
  <si>
    <t xml:space="preserve">230-SCHOOL DIST #271-SUPP                                       </t>
  </si>
  <si>
    <t xml:space="preserve">231-SCHOOL DIST #272J-BOND                                      </t>
  </si>
  <si>
    <t xml:space="preserve">231-SCHOOL DIST #272J-OTHER                                     </t>
  </si>
  <si>
    <t xml:space="preserve">231-SCHOOL DIST #272J-SUPP                                      </t>
  </si>
  <si>
    <t xml:space="preserve">232-SCHOOL DIST #273-BOND                                       </t>
  </si>
  <si>
    <t xml:space="preserve">232-SCHOOL DIST #273-SUPP                                       </t>
  </si>
  <si>
    <t xml:space="preserve">232-SCHOOL DIST#273-OTHER                                       </t>
  </si>
  <si>
    <t xml:space="preserve">233-SCHOOL DIST #274J-BOND                                      </t>
  </si>
  <si>
    <t xml:space="preserve">233-SCHOOL DIST #274J-OTHER                                     </t>
  </si>
  <si>
    <t xml:space="preserve">233-SCHOOL DIST #274J-SUPP                                      </t>
  </si>
  <si>
    <t xml:space="preserve">234-SCHOOL DIST #44J-OTHER                                      </t>
  </si>
  <si>
    <t xml:space="preserve">234-SCHOOL DIST #44J-SUPP                                       </t>
  </si>
  <si>
    <t xml:space="preserve">234-SCHOOL DIST#44J-STATE CO-OP                                 </t>
  </si>
  <si>
    <t xml:space="preserve">235-SCHOOL DIST #391J-BOND                                      </t>
  </si>
  <si>
    <t xml:space="preserve">235-SCHOOL DIST #391J-OTHER                                     </t>
  </si>
  <si>
    <t xml:space="preserve">235-SCHOOL DIST #391J-SUPP                                      </t>
  </si>
  <si>
    <t xml:space="preserve">242-HAUSER FIRE                                                 </t>
  </si>
  <si>
    <t xml:space="preserve">246-SP LAKE FIRE J                                              </t>
  </si>
  <si>
    <t xml:space="preserve">247-WORLEY FIRE                                                 </t>
  </si>
  <si>
    <t xml:space="preserve">249-SHOSHONE FIRE J                                             </t>
  </si>
  <si>
    <t xml:space="preserve">250-EAST SIDE FIRE DIST                                         </t>
  </si>
  <si>
    <t xml:space="preserve">251-ST MARIES FIRE J                                            </t>
  </si>
  <si>
    <t xml:space="preserve">252-TIMBER LAKE FIRE J                                          </t>
  </si>
  <si>
    <t xml:space="preserve">253-MICA-KIDD ISLAND FIRE                                       </t>
  </si>
  <si>
    <t xml:space="preserve">254-NORTHERN LAKES FIRE                                         </t>
  </si>
  <si>
    <t xml:space="preserve">255-KC FIRE &amp; RESCUE                                            </t>
  </si>
  <si>
    <t xml:space="preserve">271-COMM LIBRARY NET J                                          </t>
  </si>
  <si>
    <t xml:space="preserve">272-COMM LIB NET-BOND J                                         </t>
  </si>
  <si>
    <t xml:space="preserve">280-CATALDO WTR J                                               </t>
  </si>
  <si>
    <t xml:space="preserve">281-KOOTENAI WTR                                                </t>
  </si>
  <si>
    <t xml:space="preserve">282-CLELAND SEWER                                               </t>
  </si>
  <si>
    <t xml:space="preserve">283-HAYDEN SEWER                                                </t>
  </si>
  <si>
    <t xml:space="preserve">284-KIDD IS SEWER                                               </t>
  </si>
  <si>
    <t xml:space="preserve">285-KING-CAT SEWER J                                            </t>
  </si>
  <si>
    <t xml:space="preserve">301-FC DIST #17                                                 </t>
  </si>
  <si>
    <t xml:space="preserve">345-HAYDEN LK WTRSHD IMP                                        </t>
  </si>
  <si>
    <t xml:space="preserve">351-N ID COLLEGE                                                </t>
  </si>
  <si>
    <t xml:space="preserve">354-KOOTENAI-EMS                                                </t>
  </si>
  <si>
    <t>TaxAuthorityid</t>
  </si>
  <si>
    <t>URDBase501</t>
  </si>
  <si>
    <t>URDIncr601</t>
  </si>
  <si>
    <t>CatDistTaxable</t>
  </si>
  <si>
    <t>DistTaxableChk</t>
  </si>
  <si>
    <t>NetTaxableChk</t>
  </si>
  <si>
    <t>URDIncrChk</t>
  </si>
  <si>
    <t>PerPropExValue</t>
  </si>
  <si>
    <t>TaxableValue</t>
  </si>
  <si>
    <t xml:space="preserve">01 POST FALLS CTR POINT URD                                     </t>
  </si>
  <si>
    <t xml:space="preserve"> </t>
  </si>
  <si>
    <t xml:space="preserve">02 POST FALLS EXPO URD                                          </t>
  </si>
  <si>
    <t xml:space="preserve">03 POST FALLS EAST URD                                          </t>
  </si>
  <si>
    <t xml:space="preserve">06 CDA URD                                                      </t>
  </si>
  <si>
    <t xml:space="preserve">07 CDA RIVER URD                                                </t>
  </si>
  <si>
    <t xml:space="preserve">08 HAYDEN URD                                                   </t>
  </si>
  <si>
    <t xml:space="preserve">10 SPIRIT LAKE URD                                              </t>
  </si>
  <si>
    <t xml:space="preserve">11 HARRISON URD                                                 </t>
  </si>
  <si>
    <t>URD TOTALS</t>
  </si>
  <si>
    <t>URDBaseValue</t>
  </si>
  <si>
    <t>tif</t>
  </si>
  <si>
    <t>NetTax455</t>
  </si>
  <si>
    <t xml:space="preserve">Non-TIF                                                         </t>
  </si>
  <si>
    <t>Issues:</t>
  </si>
  <si>
    <t>NetTax</t>
  </si>
  <si>
    <t>URDBase</t>
  </si>
  <si>
    <t>URDIncr</t>
  </si>
  <si>
    <t>CatNetTax</t>
  </si>
  <si>
    <t>CatURDIncr</t>
  </si>
  <si>
    <t>TAId</t>
  </si>
  <si>
    <t>DistNetTax</t>
  </si>
  <si>
    <t>Cadastre Values</t>
  </si>
  <si>
    <t>Cadastre Category Values</t>
  </si>
  <si>
    <t>Tax Values</t>
  </si>
  <si>
    <t>Cadastre Value Check</t>
  </si>
  <si>
    <t>Tax Value Check</t>
  </si>
  <si>
    <t>RevObjId</t>
  </si>
  <si>
    <t>PIN</t>
  </si>
  <si>
    <t>AIN</t>
  </si>
  <si>
    <t>revobjid</t>
  </si>
  <si>
    <t>pin</t>
  </si>
  <si>
    <t>ain</t>
  </si>
  <si>
    <t>TIF</t>
  </si>
  <si>
    <t>FireDistTaxable</t>
  </si>
  <si>
    <t>NTmTBR460</t>
  </si>
  <si>
    <t>NTmTBRBase621</t>
  </si>
  <si>
    <t>NTmTBRIncr622</t>
  </si>
  <si>
    <t>A00000097600</t>
  </si>
  <si>
    <t xml:space="preserve">A00000097600                    </t>
  </si>
  <si>
    <t>A00000098450</t>
  </si>
  <si>
    <t xml:space="preserve">A00000098450                    </t>
  </si>
  <si>
    <t>A00000098475</t>
  </si>
  <si>
    <t xml:space="preserve">A00000098475                    </t>
  </si>
  <si>
    <t>A00000099050</t>
  </si>
  <si>
    <t xml:space="preserve">A00000099050                    </t>
  </si>
  <si>
    <t>A00000099060</t>
  </si>
  <si>
    <t xml:space="preserve">A00000099060                    </t>
  </si>
  <si>
    <t>A00000099100</t>
  </si>
  <si>
    <t xml:space="preserve">A00000099100                    </t>
  </si>
  <si>
    <t>A00000099200</t>
  </si>
  <si>
    <t xml:space="preserve">A00000099200                    </t>
  </si>
  <si>
    <t>A00000099275</t>
  </si>
  <si>
    <t xml:space="preserve">A00000099275                    </t>
  </si>
  <si>
    <t>A00000099300</t>
  </si>
  <si>
    <t xml:space="preserve">A00000099300                    </t>
  </si>
  <si>
    <t>A00000099350</t>
  </si>
  <si>
    <t xml:space="preserve">A00000099350                    </t>
  </si>
  <si>
    <t>A00000099500</t>
  </si>
  <si>
    <t xml:space="preserve">A00000099500                    </t>
  </si>
  <si>
    <t>A00000099550</t>
  </si>
  <si>
    <t xml:space="preserve">A00000099550                    </t>
  </si>
  <si>
    <t>A00000099600</t>
  </si>
  <si>
    <t xml:space="preserve">A00000099600                    </t>
  </si>
  <si>
    <t>A00000099900</t>
  </si>
  <si>
    <t xml:space="preserve">A00000099900                    </t>
  </si>
  <si>
    <t>A00000106300</t>
  </si>
  <si>
    <t xml:space="preserve">A00000106300                    </t>
  </si>
  <si>
    <t>A00000106350</t>
  </si>
  <si>
    <t xml:space="preserve">A00000106350                    </t>
  </si>
  <si>
    <t>A00000160050</t>
  </si>
  <si>
    <t xml:space="preserve">A00000160050                    </t>
  </si>
  <si>
    <t>A00000160075</t>
  </si>
  <si>
    <t xml:space="preserve">A00000160075                    </t>
  </si>
  <si>
    <t>A00000160800</t>
  </si>
  <si>
    <t xml:space="preserve">A00000160800                    </t>
  </si>
  <si>
    <t>A00000161000</t>
  </si>
  <si>
    <t xml:space="preserve">A00000161000                    </t>
  </si>
  <si>
    <t>A00000161100</t>
  </si>
  <si>
    <t xml:space="preserve">A00000161100                    </t>
  </si>
  <si>
    <t>A00000161110</t>
  </si>
  <si>
    <t xml:space="preserve">A00000161110                    </t>
  </si>
  <si>
    <t>A00000161300</t>
  </si>
  <si>
    <t xml:space="preserve">A00000161300                    </t>
  </si>
  <si>
    <t>A00000161400</t>
  </si>
  <si>
    <t xml:space="preserve">A00000161400                    </t>
  </si>
  <si>
    <t>A00000161410</t>
  </si>
  <si>
    <t xml:space="preserve">A00000161410                    </t>
  </si>
  <si>
    <t>A00000161425</t>
  </si>
  <si>
    <t xml:space="preserve">A00000161425                    </t>
  </si>
  <si>
    <t>A00000161450</t>
  </si>
  <si>
    <t xml:space="preserve">A00000161450                    </t>
  </si>
  <si>
    <t>A00000161500</t>
  </si>
  <si>
    <t xml:space="preserve">A00000161500                    </t>
  </si>
  <si>
    <t>A00000161850</t>
  </si>
  <si>
    <t xml:space="preserve">A00000161850                    </t>
  </si>
  <si>
    <t>A00000161900</t>
  </si>
  <si>
    <t xml:space="preserve">A00000161900                    </t>
  </si>
  <si>
    <t>A00000161925</t>
  </si>
  <si>
    <t xml:space="preserve">A00000161925                    </t>
  </si>
  <si>
    <t>A00000161950</t>
  </si>
  <si>
    <t xml:space="preserve">A00000161950                    </t>
  </si>
  <si>
    <t>A00000161980</t>
  </si>
  <si>
    <t xml:space="preserve">A00000161980                    </t>
  </si>
  <si>
    <t>A00000162000</t>
  </si>
  <si>
    <t xml:space="preserve">A00000162000                    </t>
  </si>
  <si>
    <t>A00000162200</t>
  </si>
  <si>
    <t xml:space="preserve">A00000162200                    </t>
  </si>
  <si>
    <t>A00000162250</t>
  </si>
  <si>
    <t xml:space="preserve">A00000162250                    </t>
  </si>
  <si>
    <t>A00000162425</t>
  </si>
  <si>
    <t xml:space="preserve">A00000162425                    </t>
  </si>
  <si>
    <t>A00000162475</t>
  </si>
  <si>
    <t xml:space="preserve">A00000162475                    </t>
  </si>
  <si>
    <t>A00000162500</t>
  </si>
  <si>
    <t xml:space="preserve">A00000162500                    </t>
  </si>
  <si>
    <t>A00000162525</t>
  </si>
  <si>
    <t xml:space="preserve">A00000162525                    </t>
  </si>
  <si>
    <t>A00000162550</t>
  </si>
  <si>
    <t xml:space="preserve">A00000162550                    </t>
  </si>
  <si>
    <t>A00000162600</t>
  </si>
  <si>
    <t xml:space="preserve">A00000162600                    </t>
  </si>
  <si>
    <t>A00000162625</t>
  </si>
  <si>
    <t xml:space="preserve">A00000162625                    </t>
  </si>
  <si>
    <t>A00000162650</t>
  </si>
  <si>
    <t xml:space="preserve">A00000162650                    </t>
  </si>
  <si>
    <t>A00000162675</t>
  </si>
  <si>
    <t xml:space="preserve">A00000162675                    </t>
  </si>
  <si>
    <t>A00000162700</t>
  </si>
  <si>
    <t xml:space="preserve">A00000162700                    </t>
  </si>
  <si>
    <t>A00000162710</t>
  </si>
  <si>
    <t xml:space="preserve">A00000162710                    </t>
  </si>
  <si>
    <t>A00000162725</t>
  </si>
  <si>
    <t xml:space="preserve">A00000162725                    </t>
  </si>
  <si>
    <t>A00000162750</t>
  </si>
  <si>
    <t xml:space="preserve">A00000162750                    </t>
  </si>
  <si>
    <t>A00000162775</t>
  </si>
  <si>
    <t xml:space="preserve">A00000162775                    </t>
  </si>
  <si>
    <t>A00000162800</t>
  </si>
  <si>
    <t xml:space="preserve">A00000162800                    </t>
  </si>
  <si>
    <t>A00000163200</t>
  </si>
  <si>
    <t xml:space="preserve">A00000163200                    </t>
  </si>
  <si>
    <t>A00000164300</t>
  </si>
  <si>
    <t xml:space="preserve">A00000164300                    </t>
  </si>
  <si>
    <t>A00000167850</t>
  </si>
  <si>
    <t xml:space="preserve">A00000167850                    </t>
  </si>
  <si>
    <t>A00000167900</t>
  </si>
  <si>
    <t xml:space="preserve">A00000167900                    </t>
  </si>
  <si>
    <t>A00000167950</t>
  </si>
  <si>
    <t xml:space="preserve">A00000167950                    </t>
  </si>
  <si>
    <t>A00000168000</t>
  </si>
  <si>
    <t xml:space="preserve">A00000168000                    </t>
  </si>
  <si>
    <t>A00000168050</t>
  </si>
  <si>
    <t xml:space="preserve">A00000168050                    </t>
  </si>
  <si>
    <t>A00000168100</t>
  </si>
  <si>
    <t xml:space="preserve">A00000168100                    </t>
  </si>
  <si>
    <t>A00000168150</t>
  </si>
  <si>
    <t xml:space="preserve">A00000168150                    </t>
  </si>
  <si>
    <t>A00000168200</t>
  </si>
  <si>
    <t xml:space="preserve">A00000168200                    </t>
  </si>
  <si>
    <t>A00000168450</t>
  </si>
  <si>
    <t xml:space="preserve">A00000168450                    </t>
  </si>
  <si>
    <t>A00000168550</t>
  </si>
  <si>
    <t xml:space="preserve">A00000168550                    </t>
  </si>
  <si>
    <t>A00000168600</t>
  </si>
  <si>
    <t xml:space="preserve">A00000168600                    </t>
  </si>
  <si>
    <t>A00000168650</t>
  </si>
  <si>
    <t xml:space="preserve">A00000168650                    </t>
  </si>
  <si>
    <t>A00000168700</t>
  </si>
  <si>
    <t xml:space="preserve">A00000168700                    </t>
  </si>
  <si>
    <t>A00000168750</t>
  </si>
  <si>
    <t xml:space="preserve">A00000168750                    </t>
  </si>
  <si>
    <t>A00000168850</t>
  </si>
  <si>
    <t xml:space="preserve">A00000168850                    </t>
  </si>
  <si>
    <t>A00000168860</t>
  </si>
  <si>
    <t xml:space="preserve">A00000168860                    </t>
  </si>
  <si>
    <t>A09990010010</t>
  </si>
  <si>
    <t xml:space="preserve">A09990010010                    </t>
  </si>
  <si>
    <t>A09990010020</t>
  </si>
  <si>
    <t xml:space="preserve">A09990010020                    </t>
  </si>
  <si>
    <t>A09990010030</t>
  </si>
  <si>
    <t xml:space="preserve">A09990010030                    </t>
  </si>
  <si>
    <t>A09990010040</t>
  </si>
  <si>
    <t xml:space="preserve">A09990010040                    </t>
  </si>
  <si>
    <t>A09990010050</t>
  </si>
  <si>
    <t xml:space="preserve">A09990010050                    </t>
  </si>
  <si>
    <t>A09990010060</t>
  </si>
  <si>
    <t xml:space="preserve">A09990010060                    </t>
  </si>
  <si>
    <t>A09990010070</t>
  </si>
  <si>
    <t xml:space="preserve">A09990010070                    </t>
  </si>
  <si>
    <t>A09990010080</t>
  </si>
  <si>
    <t xml:space="preserve">A09990010080                    </t>
  </si>
  <si>
    <t>A09990010090</t>
  </si>
  <si>
    <t xml:space="preserve">A09990010090                    </t>
  </si>
  <si>
    <t>A09990020010</t>
  </si>
  <si>
    <t xml:space="preserve">A09990020010                    </t>
  </si>
  <si>
    <t>A09990020020</t>
  </si>
  <si>
    <t xml:space="preserve">A09990020020                    </t>
  </si>
  <si>
    <t>A09990020030</t>
  </si>
  <si>
    <t xml:space="preserve">A09990020030                    </t>
  </si>
  <si>
    <t>A09990020040</t>
  </si>
  <si>
    <t xml:space="preserve">A09990020040                    </t>
  </si>
  <si>
    <t>A09990020050</t>
  </si>
  <si>
    <t xml:space="preserve">A09990020050                    </t>
  </si>
  <si>
    <t>A09990020060</t>
  </si>
  <si>
    <t xml:space="preserve">A09990020060                    </t>
  </si>
  <si>
    <t>A09990020070</t>
  </si>
  <si>
    <t xml:space="preserve">A09990020070                    </t>
  </si>
  <si>
    <t>A09990020080</t>
  </si>
  <si>
    <t xml:space="preserve">A09990020080                    </t>
  </si>
  <si>
    <t>A09990020090</t>
  </si>
  <si>
    <t xml:space="preserve">A09990020090                    </t>
  </si>
  <si>
    <t>A09990020100</t>
  </si>
  <si>
    <t xml:space="preserve">A09990020100                    </t>
  </si>
  <si>
    <t>A09990020110</t>
  </si>
  <si>
    <t xml:space="preserve">A09990020110                    </t>
  </si>
  <si>
    <t>A09990020120</t>
  </si>
  <si>
    <t xml:space="preserve">A09990020120                    </t>
  </si>
  <si>
    <t>A09990020130</t>
  </si>
  <si>
    <t xml:space="preserve">A09990020130                    </t>
  </si>
  <si>
    <t>A09990020140</t>
  </si>
  <si>
    <t xml:space="preserve">A09990020140                    </t>
  </si>
  <si>
    <t>A09990020150</t>
  </si>
  <si>
    <t xml:space="preserve">A09990020150                    </t>
  </si>
  <si>
    <t>A09990020160</t>
  </si>
  <si>
    <t xml:space="preserve">A09990020160                    </t>
  </si>
  <si>
    <t>A0999003002A</t>
  </si>
  <si>
    <t xml:space="preserve">A0999003002A                    </t>
  </si>
  <si>
    <t>A0999003003A</t>
  </si>
  <si>
    <t xml:space="preserve">A0999003003A                    </t>
  </si>
  <si>
    <t>A09990030040</t>
  </si>
  <si>
    <t xml:space="preserve">A09990030040                    </t>
  </si>
  <si>
    <t>A09990030050</t>
  </si>
  <si>
    <t xml:space="preserve">A09990030050                    </t>
  </si>
  <si>
    <t>A09990030060</t>
  </si>
  <si>
    <t xml:space="preserve">A09990030060                    </t>
  </si>
  <si>
    <t>A09990030070</t>
  </si>
  <si>
    <t xml:space="preserve">A09990030070                    </t>
  </si>
  <si>
    <t>A09990030080</t>
  </si>
  <si>
    <t xml:space="preserve">A09990030080                    </t>
  </si>
  <si>
    <t>A09990030090</t>
  </si>
  <si>
    <t xml:space="preserve">A09990030090                    </t>
  </si>
  <si>
    <t>A1999001001B</t>
  </si>
  <si>
    <t xml:space="preserve">A1999001001B                    </t>
  </si>
  <si>
    <t>A1999001007A</t>
  </si>
  <si>
    <t xml:space="preserve">A1999001007A                    </t>
  </si>
  <si>
    <t>A1999002001B</t>
  </si>
  <si>
    <t xml:space="preserve">A1999002001B                    </t>
  </si>
  <si>
    <t>A1999003001A</t>
  </si>
  <si>
    <t xml:space="preserve">A1999003001A                    </t>
  </si>
  <si>
    <t>A1999003004A</t>
  </si>
  <si>
    <t xml:space="preserve">A1999003004A                    </t>
  </si>
  <si>
    <t>A1999003006A</t>
  </si>
  <si>
    <t xml:space="preserve">A1999003006A                    </t>
  </si>
  <si>
    <t>A1999003007A</t>
  </si>
  <si>
    <t xml:space="preserve">A1999003007A                    </t>
  </si>
  <si>
    <t>A1999005001A</t>
  </si>
  <si>
    <t xml:space="preserve">A1999005001A                    </t>
  </si>
  <si>
    <t>A1999005003A</t>
  </si>
  <si>
    <t xml:space="preserve">A1999005003A                    </t>
  </si>
  <si>
    <t>A1999005005A</t>
  </si>
  <si>
    <t xml:space="preserve">A1999005005A                    </t>
  </si>
  <si>
    <t>A19990050070</t>
  </si>
  <si>
    <t xml:space="preserve">A19990050070                    </t>
  </si>
  <si>
    <t>A19990050080</t>
  </si>
  <si>
    <t xml:space="preserve">A19990050080                    </t>
  </si>
  <si>
    <t>A1999006001A</t>
  </si>
  <si>
    <t xml:space="preserve">A1999006001A                    </t>
  </si>
  <si>
    <t>A1999006001B</t>
  </si>
  <si>
    <t xml:space="preserve">A1999006001B                    </t>
  </si>
  <si>
    <t>A1999006001C</t>
  </si>
  <si>
    <t xml:space="preserve">A1999006001C                    </t>
  </si>
  <si>
    <t>A19990060030</t>
  </si>
  <si>
    <t xml:space="preserve">A19990060030                    </t>
  </si>
  <si>
    <t>A19990060040</t>
  </si>
  <si>
    <t xml:space="preserve">A19990060040                    </t>
  </si>
  <si>
    <t>A1999007001A</t>
  </si>
  <si>
    <t xml:space="preserve">A1999007001A                    </t>
  </si>
  <si>
    <t>A1999008001A</t>
  </si>
  <si>
    <t xml:space="preserve">A1999008001A                    </t>
  </si>
  <si>
    <t>A1999008001B</t>
  </si>
  <si>
    <t xml:space="preserve">A1999008001B                    </t>
  </si>
  <si>
    <t>A2999001001A</t>
  </si>
  <si>
    <t xml:space="preserve">A2999001001A                    </t>
  </si>
  <si>
    <t>A2999001002A</t>
  </si>
  <si>
    <t xml:space="preserve">A2999001002A                    </t>
  </si>
  <si>
    <t>A2999002001A</t>
  </si>
  <si>
    <t xml:space="preserve">A2999002001A                    </t>
  </si>
  <si>
    <t>A2999002003A</t>
  </si>
  <si>
    <t xml:space="preserve">A2999002003A                    </t>
  </si>
  <si>
    <t>A2999002004A</t>
  </si>
  <si>
    <t xml:space="preserve">A2999002004A                    </t>
  </si>
  <si>
    <t>A2999002005A</t>
  </si>
  <si>
    <t xml:space="preserve">A2999002005A                    </t>
  </si>
  <si>
    <t>A2999002007A</t>
  </si>
  <si>
    <t xml:space="preserve">A2999002007A                    </t>
  </si>
  <si>
    <t>A2999002009A</t>
  </si>
  <si>
    <t xml:space="preserve">A2999002009A                    </t>
  </si>
  <si>
    <t>A2999002010A</t>
  </si>
  <si>
    <t xml:space="preserve">A2999002010A                    </t>
  </si>
  <si>
    <t>A2999002012A</t>
  </si>
  <si>
    <t xml:space="preserve">A2999002012A                    </t>
  </si>
  <si>
    <t>A2999003001A</t>
  </si>
  <si>
    <t xml:space="preserve">A2999003001A                    </t>
  </si>
  <si>
    <t>A2999003007A</t>
  </si>
  <si>
    <t xml:space="preserve">A2999003007A                    </t>
  </si>
  <si>
    <t>A2999003009A</t>
  </si>
  <si>
    <t xml:space="preserve">A2999003009A                    </t>
  </si>
  <si>
    <t>A39990040000</t>
  </si>
  <si>
    <t xml:space="preserve">A39990040000                    </t>
  </si>
  <si>
    <t>A3999005001A</t>
  </si>
  <si>
    <t xml:space="preserve">A3999005001A                    </t>
  </si>
  <si>
    <t>A3999005005A</t>
  </si>
  <si>
    <t xml:space="preserve">A3999005005A                    </t>
  </si>
  <si>
    <t>A3999006001A</t>
  </si>
  <si>
    <t xml:space="preserve">A3999006001A                    </t>
  </si>
  <si>
    <t>A3999006003A</t>
  </si>
  <si>
    <t xml:space="preserve">A3999006003A                    </t>
  </si>
  <si>
    <t>A3999006008A</t>
  </si>
  <si>
    <t xml:space="preserve">A3999006008A                    </t>
  </si>
  <si>
    <t>A39990060100</t>
  </si>
  <si>
    <t xml:space="preserve">A39990060100                    </t>
  </si>
  <si>
    <t>A3999006011A</t>
  </si>
  <si>
    <t xml:space="preserve">A3999006011A                    </t>
  </si>
  <si>
    <t>A49990010010</t>
  </si>
  <si>
    <t xml:space="preserve">A49990010010                    </t>
  </si>
  <si>
    <t>A49990010020</t>
  </si>
  <si>
    <t xml:space="preserve">A49990010020                    </t>
  </si>
  <si>
    <t>A49990020010</t>
  </si>
  <si>
    <t xml:space="preserve">A49990020010                    </t>
  </si>
  <si>
    <t>A49990020020</t>
  </si>
  <si>
    <t xml:space="preserve">A49990020020                    </t>
  </si>
  <si>
    <t>A49990020030</t>
  </si>
  <si>
    <t xml:space="preserve">A49990020030                    </t>
  </si>
  <si>
    <t>A49990020040</t>
  </si>
  <si>
    <t xml:space="preserve">A49990020040                    </t>
  </si>
  <si>
    <t>A49990020050</t>
  </si>
  <si>
    <t xml:space="preserve">A49990020050                    </t>
  </si>
  <si>
    <t>A49990020060</t>
  </si>
  <si>
    <t xml:space="preserve">A49990020060                    </t>
  </si>
  <si>
    <t>A49990020070</t>
  </si>
  <si>
    <t xml:space="preserve">A49990020070                    </t>
  </si>
  <si>
    <t>A49990020080</t>
  </si>
  <si>
    <t xml:space="preserve">A49990020080                    </t>
  </si>
  <si>
    <t>A49990020090</t>
  </si>
  <si>
    <t xml:space="preserve">A49990020090                    </t>
  </si>
  <si>
    <t>A49990020100</t>
  </si>
  <si>
    <t xml:space="preserve">A49990020100                    </t>
  </si>
  <si>
    <t>A49990030010</t>
  </si>
  <si>
    <t xml:space="preserve">A49990030010                    </t>
  </si>
  <si>
    <t>A49990030020</t>
  </si>
  <si>
    <t xml:space="preserve">A49990030020                    </t>
  </si>
  <si>
    <t>A49990030030</t>
  </si>
  <si>
    <t xml:space="preserve">A49990030030                    </t>
  </si>
  <si>
    <t>A49990030040</t>
  </si>
  <si>
    <t xml:space="preserve">A49990030040                    </t>
  </si>
  <si>
    <t>A49990030050</t>
  </si>
  <si>
    <t xml:space="preserve">A49990030050                    </t>
  </si>
  <si>
    <t>A49990030060</t>
  </si>
  <si>
    <t xml:space="preserve">A49990030060                    </t>
  </si>
  <si>
    <t>A49990030070</t>
  </si>
  <si>
    <t xml:space="preserve">A49990030070                    </t>
  </si>
  <si>
    <t>A49990030080</t>
  </si>
  <si>
    <t xml:space="preserve">A49990030080                    </t>
  </si>
  <si>
    <t>A49990030090</t>
  </si>
  <si>
    <t xml:space="preserve">A49990030090                    </t>
  </si>
  <si>
    <t>A49990030100</t>
  </si>
  <si>
    <t xml:space="preserve">A49990030100                    </t>
  </si>
  <si>
    <t>A49990040010</t>
  </si>
  <si>
    <t xml:space="preserve">A49990040010                    </t>
  </si>
  <si>
    <t>A49990040020</t>
  </si>
  <si>
    <t xml:space="preserve">A49990040020                    </t>
  </si>
  <si>
    <t>A49990040030</t>
  </si>
  <si>
    <t xml:space="preserve">A49990040030                    </t>
  </si>
  <si>
    <t>A49990040040</t>
  </si>
  <si>
    <t xml:space="preserve">A49990040040                    </t>
  </si>
  <si>
    <t>A49990040050</t>
  </si>
  <si>
    <t xml:space="preserve">A49990040050                    </t>
  </si>
  <si>
    <t>A49990040060</t>
  </si>
  <si>
    <t xml:space="preserve">A49990040060                    </t>
  </si>
  <si>
    <t>A49990040070</t>
  </si>
  <si>
    <t xml:space="preserve">A49990040070                    </t>
  </si>
  <si>
    <t>A49990040080</t>
  </si>
  <si>
    <t xml:space="preserve">A49990040080                    </t>
  </si>
  <si>
    <t>A4999004009A</t>
  </si>
  <si>
    <t xml:space="preserve">A4999004009A                    </t>
  </si>
  <si>
    <t>A49990040100</t>
  </si>
  <si>
    <t xml:space="preserve">A49990040100                    </t>
  </si>
  <si>
    <t>A49990040110</t>
  </si>
  <si>
    <t xml:space="preserve">A49990040110                    </t>
  </si>
  <si>
    <t>A49990040120</t>
  </si>
  <si>
    <t xml:space="preserve">A49990040120                    </t>
  </si>
  <si>
    <t>A49990040130</t>
  </si>
  <si>
    <t xml:space="preserve">A49990040130                    </t>
  </si>
  <si>
    <t>A49990040140</t>
  </si>
  <si>
    <t xml:space="preserve">A49990040140                    </t>
  </si>
  <si>
    <t>A50010010010</t>
  </si>
  <si>
    <t xml:space="preserve">A50010010010                    </t>
  </si>
  <si>
    <t>A50010010020</t>
  </si>
  <si>
    <t xml:space="preserve">A50010010020                    </t>
  </si>
  <si>
    <t>A53000010010</t>
  </si>
  <si>
    <t xml:space="preserve">A53000010010                    </t>
  </si>
  <si>
    <t>A53000010020</t>
  </si>
  <si>
    <t xml:space="preserve">A53000010020                    </t>
  </si>
  <si>
    <t>A59990010010</t>
  </si>
  <si>
    <t xml:space="preserve">A59990010010                    </t>
  </si>
  <si>
    <t>A59990010020</t>
  </si>
  <si>
    <t xml:space="preserve">A59990010020                    </t>
  </si>
  <si>
    <t>A5999001003A</t>
  </si>
  <si>
    <t xml:space="preserve">A5999001003A                    </t>
  </si>
  <si>
    <t>A5999001003B</t>
  </si>
  <si>
    <t xml:space="preserve">A5999001003B                    </t>
  </si>
  <si>
    <t>A59990010040</t>
  </si>
  <si>
    <t xml:space="preserve">A59990010040                    </t>
  </si>
  <si>
    <t>A59990010050</t>
  </si>
  <si>
    <t xml:space="preserve">A59990010050                    </t>
  </si>
  <si>
    <t>A59990010060</t>
  </si>
  <si>
    <t xml:space="preserve">A59990010060                    </t>
  </si>
  <si>
    <t>A59990010070</t>
  </si>
  <si>
    <t xml:space="preserve">A59990010070                    </t>
  </si>
  <si>
    <t>A59990010080</t>
  </si>
  <si>
    <t xml:space="preserve">A59990010080                    </t>
  </si>
  <si>
    <t>A5999001010A</t>
  </si>
  <si>
    <t xml:space="preserve">A5999001010A                    </t>
  </si>
  <si>
    <t>A59990020010</t>
  </si>
  <si>
    <t xml:space="preserve">A59990020010                    </t>
  </si>
  <si>
    <t>A59990020020</t>
  </si>
  <si>
    <t xml:space="preserve">A59990020020                    </t>
  </si>
  <si>
    <t>A5999002003A</t>
  </si>
  <si>
    <t xml:space="preserve">A5999002003A                    </t>
  </si>
  <si>
    <t>A5999002004A</t>
  </si>
  <si>
    <t xml:space="preserve">A5999002004A                    </t>
  </si>
  <si>
    <t>A5999002005A</t>
  </si>
  <si>
    <t xml:space="preserve">A5999002005A                    </t>
  </si>
  <si>
    <t>A59990020060</t>
  </si>
  <si>
    <t xml:space="preserve">A59990020060                    </t>
  </si>
  <si>
    <t>A59990020070</t>
  </si>
  <si>
    <t xml:space="preserve">A59990020070                    </t>
  </si>
  <si>
    <t>A60500010010</t>
  </si>
  <si>
    <t xml:space="preserve">A60500010010                    </t>
  </si>
  <si>
    <t>A60500010020</t>
  </si>
  <si>
    <t xml:space="preserve">A60500010020                    </t>
  </si>
  <si>
    <t>A60500010030</t>
  </si>
  <si>
    <t xml:space="preserve">A60500010030                    </t>
  </si>
  <si>
    <t>A63000010010</t>
  </si>
  <si>
    <t xml:space="preserve">A63000010010                    </t>
  </si>
  <si>
    <t>A63000010020</t>
  </si>
  <si>
    <t xml:space="preserve">A63000010020                    </t>
  </si>
  <si>
    <t>A65000010010</t>
  </si>
  <si>
    <t xml:space="preserve">A65000010010                    </t>
  </si>
  <si>
    <t>A65000010020</t>
  </si>
  <si>
    <t xml:space="preserve">A65000010020                    </t>
  </si>
  <si>
    <t>A66600010010</t>
  </si>
  <si>
    <t xml:space="preserve">A66600010010                    </t>
  </si>
  <si>
    <t>A66600010020</t>
  </si>
  <si>
    <t xml:space="preserve">A66600010020                    </t>
  </si>
  <si>
    <t>A66600010030</t>
  </si>
  <si>
    <t xml:space="preserve">A66600010030                    </t>
  </si>
  <si>
    <t>A66600010040</t>
  </si>
  <si>
    <t xml:space="preserve">A66600010040                    </t>
  </si>
  <si>
    <t>A66600010050</t>
  </si>
  <si>
    <t xml:space="preserve">A66600010050                    </t>
  </si>
  <si>
    <t>A66600010060</t>
  </si>
  <si>
    <t xml:space="preserve">A66600010060                    </t>
  </si>
  <si>
    <t>A66600010070</t>
  </si>
  <si>
    <t xml:space="preserve">A66600010070                    </t>
  </si>
  <si>
    <t>A66600010080</t>
  </si>
  <si>
    <t xml:space="preserve">A66600010080                    </t>
  </si>
  <si>
    <t>A66600010090</t>
  </si>
  <si>
    <t xml:space="preserve">A66600010090                    </t>
  </si>
  <si>
    <t>A66600010100</t>
  </si>
  <si>
    <t xml:space="preserve">A66600010100                    </t>
  </si>
  <si>
    <t>A66600010110</t>
  </si>
  <si>
    <t xml:space="preserve">A66600010110                    </t>
  </si>
  <si>
    <t>A66600010120</t>
  </si>
  <si>
    <t xml:space="preserve">A66600010120                    </t>
  </si>
  <si>
    <t>A66600010130</t>
  </si>
  <si>
    <t xml:space="preserve">A66600010130                    </t>
  </si>
  <si>
    <t>A66600010140</t>
  </si>
  <si>
    <t xml:space="preserve">A66600010140                    </t>
  </si>
  <si>
    <t>A66600020010</t>
  </si>
  <si>
    <t xml:space="preserve">A66600020010                    </t>
  </si>
  <si>
    <t>A66600020020</t>
  </si>
  <si>
    <t xml:space="preserve">A66600020020                    </t>
  </si>
  <si>
    <t>A66600020030</t>
  </si>
  <si>
    <t xml:space="preserve">A66600020030                    </t>
  </si>
  <si>
    <t>A66600020040</t>
  </si>
  <si>
    <t xml:space="preserve">A66600020040                    </t>
  </si>
  <si>
    <t>A66600020050</t>
  </si>
  <si>
    <t xml:space="preserve">A66600020050                    </t>
  </si>
  <si>
    <t>A66600020060</t>
  </si>
  <si>
    <t xml:space="preserve">A66600020060                    </t>
  </si>
  <si>
    <t>A66600020070</t>
  </si>
  <si>
    <t xml:space="preserve">A66600020070                    </t>
  </si>
  <si>
    <t>A66600020080</t>
  </si>
  <si>
    <t xml:space="preserve">A66600020080                    </t>
  </si>
  <si>
    <t>A66600020090</t>
  </si>
  <si>
    <t xml:space="preserve">A66600020090                    </t>
  </si>
  <si>
    <t>A66600020100</t>
  </si>
  <si>
    <t xml:space="preserve">A66600020100                    </t>
  </si>
  <si>
    <t>A66600020110</t>
  </si>
  <si>
    <t xml:space="preserve">A66600020110                    </t>
  </si>
  <si>
    <t>A66600020120</t>
  </si>
  <si>
    <t xml:space="preserve">A66600020120                    </t>
  </si>
  <si>
    <t>A66600020130</t>
  </si>
  <si>
    <t xml:space="preserve">A66600020130                    </t>
  </si>
  <si>
    <t>A66600020140</t>
  </si>
  <si>
    <t xml:space="preserve">A66600020140                    </t>
  </si>
  <si>
    <t>A66600020150</t>
  </si>
  <si>
    <t xml:space="preserve">A66600020150                    </t>
  </si>
  <si>
    <t>A66600020160</t>
  </si>
  <si>
    <t xml:space="preserve">A66600020160                    </t>
  </si>
  <si>
    <t>A66600020170</t>
  </si>
  <si>
    <t xml:space="preserve">A66600020170                    </t>
  </si>
  <si>
    <t>A66600020180</t>
  </si>
  <si>
    <t xml:space="preserve">A66600020180                    </t>
  </si>
  <si>
    <t>A66600020190</t>
  </si>
  <si>
    <t xml:space="preserve">A66600020190                    </t>
  </si>
  <si>
    <t>A66600020200</t>
  </si>
  <si>
    <t xml:space="preserve">A66600020200                    </t>
  </si>
  <si>
    <t>A66600020210</t>
  </si>
  <si>
    <t xml:space="preserve">A66600020210                    </t>
  </si>
  <si>
    <t>A66600030010</t>
  </si>
  <si>
    <t xml:space="preserve">A66600030010                    </t>
  </si>
  <si>
    <t>A66600030020</t>
  </si>
  <si>
    <t xml:space="preserve">A66600030020                    </t>
  </si>
  <si>
    <t>A66600030030</t>
  </si>
  <si>
    <t xml:space="preserve">A66600030030                    </t>
  </si>
  <si>
    <t>A66600030040</t>
  </si>
  <si>
    <t xml:space="preserve">A66600030040                    </t>
  </si>
  <si>
    <t>A66600030050</t>
  </si>
  <si>
    <t xml:space="preserve">A66600030050                    </t>
  </si>
  <si>
    <t>A66600030060</t>
  </si>
  <si>
    <t xml:space="preserve">A66600030060                    </t>
  </si>
  <si>
    <t>A66600030070</t>
  </si>
  <si>
    <t xml:space="preserve">A66600030070                    </t>
  </si>
  <si>
    <t>A66600030080</t>
  </si>
  <si>
    <t xml:space="preserve">A66600030080                    </t>
  </si>
  <si>
    <t>A66600030090</t>
  </si>
  <si>
    <t xml:space="preserve">A66600030090                    </t>
  </si>
  <si>
    <t>A66600030100</t>
  </si>
  <si>
    <t xml:space="preserve">A66600030100                    </t>
  </si>
  <si>
    <t>A66600030110</t>
  </si>
  <si>
    <t xml:space="preserve">A66600030110                    </t>
  </si>
  <si>
    <t>A66600030120</t>
  </si>
  <si>
    <t xml:space="preserve">A66600030120                    </t>
  </si>
  <si>
    <t>A66600030130</t>
  </si>
  <si>
    <t xml:space="preserve">A66600030130                    </t>
  </si>
  <si>
    <t>A66600030140</t>
  </si>
  <si>
    <t xml:space="preserve">A66600030140                    </t>
  </si>
  <si>
    <t>A66600030150</t>
  </si>
  <si>
    <t xml:space="preserve">A66600030150                    </t>
  </si>
  <si>
    <t>A66600030160</t>
  </si>
  <si>
    <t xml:space="preserve">A66600030160                    </t>
  </si>
  <si>
    <t>A66600030170</t>
  </si>
  <si>
    <t xml:space="preserve">A66600030170                    </t>
  </si>
  <si>
    <t>A66600030180</t>
  </si>
  <si>
    <t xml:space="preserve">A66600030180                    </t>
  </si>
  <si>
    <t>A66600030190</t>
  </si>
  <si>
    <t xml:space="preserve">A66600030190                    </t>
  </si>
  <si>
    <t>A66600030200</t>
  </si>
  <si>
    <t xml:space="preserve">A66600030200                    </t>
  </si>
  <si>
    <t>A66600040010</t>
  </si>
  <si>
    <t xml:space="preserve">A66600040010                    </t>
  </si>
  <si>
    <t>A66600040020</t>
  </si>
  <si>
    <t xml:space="preserve">A66600040020                    </t>
  </si>
  <si>
    <t>A66600040030</t>
  </si>
  <si>
    <t xml:space="preserve">A66600040030                    </t>
  </si>
  <si>
    <t>A66600040040</t>
  </si>
  <si>
    <t xml:space="preserve">A66600040040                    </t>
  </si>
  <si>
    <t>A66600040050</t>
  </si>
  <si>
    <t xml:space="preserve">A66600040050                    </t>
  </si>
  <si>
    <t>A6999009001A</t>
  </si>
  <si>
    <t xml:space="preserve">A6999009001A                    </t>
  </si>
  <si>
    <t>A6999009007A</t>
  </si>
  <si>
    <t xml:space="preserve">A6999009007A                    </t>
  </si>
  <si>
    <t>A69990100010</t>
  </si>
  <si>
    <t xml:space="preserve">A69990100010                    </t>
  </si>
  <si>
    <t>A69990100020</t>
  </si>
  <si>
    <t xml:space="preserve">A69990100020                    </t>
  </si>
  <si>
    <t>A6999010003A</t>
  </si>
  <si>
    <t xml:space="preserve">A6999010003A                    </t>
  </si>
  <si>
    <t>A6999010009A</t>
  </si>
  <si>
    <t xml:space="preserve">A6999010009A                    </t>
  </si>
  <si>
    <t>A6999010011A</t>
  </si>
  <si>
    <t xml:space="preserve">A6999010011A                    </t>
  </si>
  <si>
    <t>A6999011001A</t>
  </si>
  <si>
    <t xml:space="preserve">A6999011001A                    </t>
  </si>
  <si>
    <t>A6999011003A</t>
  </si>
  <si>
    <t xml:space="preserve">A6999011003A                    </t>
  </si>
  <si>
    <t>A6999011006A</t>
  </si>
  <si>
    <t xml:space="preserve">A6999011006A                    </t>
  </si>
  <si>
    <t>A6999011999A</t>
  </si>
  <si>
    <t xml:space="preserve">A6999011999A                    </t>
  </si>
  <si>
    <t>A6999011999C</t>
  </si>
  <si>
    <t xml:space="preserve">A6999011999C                    </t>
  </si>
  <si>
    <t>A6999011999D</t>
  </si>
  <si>
    <t xml:space="preserve">A6999011999D                    </t>
  </si>
  <si>
    <t>A6999012001A</t>
  </si>
  <si>
    <t xml:space="preserve">A6999012001A                    </t>
  </si>
  <si>
    <t>A6999012003A</t>
  </si>
  <si>
    <t xml:space="preserve">A6999012003A                    </t>
  </si>
  <si>
    <t>A6999012005A</t>
  </si>
  <si>
    <t xml:space="preserve">A6999012005A                    </t>
  </si>
  <si>
    <t>A6999012999A</t>
  </si>
  <si>
    <t xml:space="preserve">A6999012999A                    </t>
  </si>
  <si>
    <t>A6999012999B</t>
  </si>
  <si>
    <t xml:space="preserve">A6999012999B                    </t>
  </si>
  <si>
    <t>A6999012999C</t>
  </si>
  <si>
    <t xml:space="preserve">A6999012999C                    </t>
  </si>
  <si>
    <t>A6999013001A</t>
  </si>
  <si>
    <t xml:space="preserve">A6999013001A                    </t>
  </si>
  <si>
    <t>A6999013004A</t>
  </si>
  <si>
    <t xml:space="preserve">A6999013004A                    </t>
  </si>
  <si>
    <t>A6999013006A</t>
  </si>
  <si>
    <t xml:space="preserve">A6999013006A                    </t>
  </si>
  <si>
    <t>A69990130080</t>
  </si>
  <si>
    <t xml:space="preserve">A69990130080                    </t>
  </si>
  <si>
    <t>A6999013999A</t>
  </si>
  <si>
    <t xml:space="preserve">A6999013999A                    </t>
  </si>
  <si>
    <t>A6999013999B</t>
  </si>
  <si>
    <t xml:space="preserve">A6999013999B                    </t>
  </si>
  <si>
    <t>A6999014999A</t>
  </si>
  <si>
    <t xml:space="preserve">A6999014999A                    </t>
  </si>
  <si>
    <t>A6999014999B</t>
  </si>
  <si>
    <t xml:space="preserve">A6999014999B                    </t>
  </si>
  <si>
    <t>A6999014999C</t>
  </si>
  <si>
    <t xml:space="preserve">A6999014999C                    </t>
  </si>
  <si>
    <t>A6999014999D</t>
  </si>
  <si>
    <t xml:space="preserve">A6999014999D                    </t>
  </si>
  <si>
    <t>A6999014999E</t>
  </si>
  <si>
    <t xml:space="preserve">A6999014999E                    </t>
  </si>
  <si>
    <t>A6999014999F</t>
  </si>
  <si>
    <t xml:space="preserve">A6999014999F                    </t>
  </si>
  <si>
    <t>A6999014999G</t>
  </si>
  <si>
    <t xml:space="preserve">A6999014999G                    </t>
  </si>
  <si>
    <t>A6999015999A</t>
  </si>
  <si>
    <t xml:space="preserve">A6999015999A                    </t>
  </si>
  <si>
    <t>A6999015999B</t>
  </si>
  <si>
    <t xml:space="preserve">A6999015999B                    </t>
  </si>
  <si>
    <t>A6999015999C</t>
  </si>
  <si>
    <t xml:space="preserve">A6999015999C                    </t>
  </si>
  <si>
    <t>A6999015999D</t>
  </si>
  <si>
    <t xml:space="preserve">A6999015999D                    </t>
  </si>
  <si>
    <t>A6999016999A</t>
  </si>
  <si>
    <t xml:space="preserve">A6999016999A                    </t>
  </si>
  <si>
    <t>A6999016999B</t>
  </si>
  <si>
    <t xml:space="preserve">A6999016999B                    </t>
  </si>
  <si>
    <t>A6999016999C</t>
  </si>
  <si>
    <t xml:space="preserve">A6999016999C                    </t>
  </si>
  <si>
    <t>A6999016999D</t>
  </si>
  <si>
    <t xml:space="preserve">A6999016999D                    </t>
  </si>
  <si>
    <t>A6999016999F</t>
  </si>
  <si>
    <t xml:space="preserve">A6999016999F                    </t>
  </si>
  <si>
    <t>A6999017999A</t>
  </si>
  <si>
    <t xml:space="preserve">A6999017999A                    </t>
  </si>
  <si>
    <t>A799900A001A</t>
  </si>
  <si>
    <t xml:space="preserve">A799900A001A                    </t>
  </si>
  <si>
    <t>A799900A003A</t>
  </si>
  <si>
    <t xml:space="preserve">A799900A003A                    </t>
  </si>
  <si>
    <t>A799900A006A</t>
  </si>
  <si>
    <t xml:space="preserve">A799900A006A                    </t>
  </si>
  <si>
    <t>A799900A007A</t>
  </si>
  <si>
    <t xml:space="preserve">A799900A007A                    </t>
  </si>
  <si>
    <t>A799900A007B</t>
  </si>
  <si>
    <t xml:space="preserve">A799900A007B                    </t>
  </si>
  <si>
    <t>A799900A009A</t>
  </si>
  <si>
    <t xml:space="preserve">A799900A009A                    </t>
  </si>
  <si>
    <t>A799900A011A</t>
  </si>
  <si>
    <t xml:space="preserve">A799900A011A                    </t>
  </si>
  <si>
    <t>A799900B001A</t>
  </si>
  <si>
    <t xml:space="preserve">A799900B001A                    </t>
  </si>
  <si>
    <t>A799900B003A</t>
  </si>
  <si>
    <t xml:space="preserve">A799900B003A                    </t>
  </si>
  <si>
    <t>A799900B004A</t>
  </si>
  <si>
    <t xml:space="preserve">A799900B004A                    </t>
  </si>
  <si>
    <t>A799900B005A</t>
  </si>
  <si>
    <t xml:space="preserve">A799900B005A                    </t>
  </si>
  <si>
    <t>A799900B006A</t>
  </si>
  <si>
    <t xml:space="preserve">A799900B006A                    </t>
  </si>
  <si>
    <t>A799900B008A</t>
  </si>
  <si>
    <t xml:space="preserve">A799900B008A                    </t>
  </si>
  <si>
    <t>A799900B009A</t>
  </si>
  <si>
    <t xml:space="preserve">A799900B009A                    </t>
  </si>
  <si>
    <t>A799900B010A</t>
  </si>
  <si>
    <t xml:space="preserve">A799900B010A                    </t>
  </si>
  <si>
    <t>A799900B011A</t>
  </si>
  <si>
    <t xml:space="preserve">A799900B011A                    </t>
  </si>
  <si>
    <t>A799900B012A</t>
  </si>
  <si>
    <t xml:space="preserve">A799900B012A                    </t>
  </si>
  <si>
    <t>A799900B013A</t>
  </si>
  <si>
    <t xml:space="preserve">A799900B013A                    </t>
  </si>
  <si>
    <t>A899900B015A</t>
  </si>
  <si>
    <t xml:space="preserve">A899900B015A                    </t>
  </si>
  <si>
    <t>A899900B015B</t>
  </si>
  <si>
    <t xml:space="preserve">A899900B015B                    </t>
  </si>
  <si>
    <t>A899900C001A</t>
  </si>
  <si>
    <t xml:space="preserve">A899900C001A                    </t>
  </si>
  <si>
    <t>A899900C003A</t>
  </si>
  <si>
    <t xml:space="preserve">A899900C003A                    </t>
  </si>
  <si>
    <t>A899900D0010</t>
  </si>
  <si>
    <t xml:space="preserve">A899900D0010                    </t>
  </si>
  <si>
    <t>A899900D002A</t>
  </si>
  <si>
    <t xml:space="preserve">A899900D002A                    </t>
  </si>
  <si>
    <t>A899900D0040</t>
  </si>
  <si>
    <t xml:space="preserve">A899900D0040                    </t>
  </si>
  <si>
    <t>A899900D0050</t>
  </si>
  <si>
    <t xml:space="preserve">A899900D0050                    </t>
  </si>
  <si>
    <t>A899900D007A</t>
  </si>
  <si>
    <t xml:space="preserve">A899900D007A                    </t>
  </si>
  <si>
    <t>A899900D0080</t>
  </si>
  <si>
    <t xml:space="preserve">A899900D0080                    </t>
  </si>
  <si>
    <t>A899900D009A</t>
  </si>
  <si>
    <t xml:space="preserve">A899900D009A                    </t>
  </si>
  <si>
    <t>A899900D009B</t>
  </si>
  <si>
    <t xml:space="preserve">A899900D009B                    </t>
  </si>
  <si>
    <t>A899900E001A</t>
  </si>
  <si>
    <t xml:space="preserve">A899900E001A                    </t>
  </si>
  <si>
    <t>A899900E001B</t>
  </si>
  <si>
    <t xml:space="preserve">A899900E001B                    </t>
  </si>
  <si>
    <t>A899900E002A</t>
  </si>
  <si>
    <t xml:space="preserve">A899900E002A                    </t>
  </si>
  <si>
    <t>A899900E0030</t>
  </si>
  <si>
    <t xml:space="preserve">A899900E0030                    </t>
  </si>
  <si>
    <t>A899900E004A</t>
  </si>
  <si>
    <t xml:space="preserve">A899900E004A                    </t>
  </si>
  <si>
    <t>A899900F001B</t>
  </si>
  <si>
    <t xml:space="preserve">A899900F001B                    </t>
  </si>
  <si>
    <t>A899900F005A</t>
  </si>
  <si>
    <t xml:space="preserve">A899900F005A                    </t>
  </si>
  <si>
    <t>A899900F005B</t>
  </si>
  <si>
    <t xml:space="preserve">A899900F005B                    </t>
  </si>
  <si>
    <t>A899900G0001</t>
  </si>
  <si>
    <t xml:space="preserve">A899900G0001                    </t>
  </si>
  <si>
    <t>A899900G000A</t>
  </si>
  <si>
    <t xml:space="preserve">A899900G000A                    </t>
  </si>
  <si>
    <t>AK0620010010</t>
  </si>
  <si>
    <t xml:space="preserve">AK0620010010                    </t>
  </si>
  <si>
    <t>AK0620010020</t>
  </si>
  <si>
    <t xml:space="preserve">AK0620010020                    </t>
  </si>
  <si>
    <t>MJJ00000006B</t>
  </si>
  <si>
    <t xml:space="preserve">MJJ00000006B                    </t>
  </si>
  <si>
    <t>MJJ000000110</t>
  </si>
  <si>
    <t xml:space="preserve">MJJ000000110                    </t>
  </si>
  <si>
    <t>MJJ000000140</t>
  </si>
  <si>
    <t xml:space="preserve">MJJ000000140                    </t>
  </si>
  <si>
    <t>MJJ000000200</t>
  </si>
  <si>
    <t xml:space="preserve">MJJ000000200                    </t>
  </si>
  <si>
    <t>MJJ000000210</t>
  </si>
  <si>
    <t xml:space="preserve">MJJ000000210                    </t>
  </si>
  <si>
    <t>MJJ000000220</t>
  </si>
  <si>
    <t xml:space="preserve">MJJ000000220                    </t>
  </si>
  <si>
    <t>MJZ000000020</t>
  </si>
  <si>
    <t xml:space="preserve">MJZ000000020                    </t>
  </si>
  <si>
    <t>MJZ00000003A</t>
  </si>
  <si>
    <t xml:space="preserve">MJZ00000003A                    </t>
  </si>
  <si>
    <t>MJZ000000050</t>
  </si>
  <si>
    <t xml:space="preserve">MJZ000000050                    </t>
  </si>
  <si>
    <t>MJZ000000060</t>
  </si>
  <si>
    <t xml:space="preserve">MJZ000000060                    </t>
  </si>
  <si>
    <t>MLD00000001B</t>
  </si>
  <si>
    <t xml:space="preserve">MLD00000001B                    </t>
  </si>
  <si>
    <t>MLD000000020</t>
  </si>
  <si>
    <t xml:space="preserve">MLD000000020                    </t>
  </si>
  <si>
    <t>MLD000000030</t>
  </si>
  <si>
    <t xml:space="preserve">MLD000000030                    </t>
  </si>
  <si>
    <t>MLD000000040</t>
  </si>
  <si>
    <t xml:space="preserve">MLD000000040                    </t>
  </si>
  <si>
    <t>MLD000000060</t>
  </si>
  <si>
    <t xml:space="preserve">MLD000000060                    </t>
  </si>
  <si>
    <t>MZZ33W091330</t>
  </si>
  <si>
    <t xml:space="preserve">MZZ33W091330                    </t>
  </si>
  <si>
    <t>MZZ33W09133A</t>
  </si>
  <si>
    <t xml:space="preserve">MZZ33W09133A                    </t>
  </si>
  <si>
    <t>MZZ33W09133B</t>
  </si>
  <si>
    <t xml:space="preserve">MZZ33W09133B                    </t>
  </si>
  <si>
    <t>MZZ33W091340</t>
  </si>
  <si>
    <t xml:space="preserve">MZZ33W091340                    </t>
  </si>
  <si>
    <t>MZZ33W09134A</t>
  </si>
  <si>
    <t xml:space="preserve">MZZ33W09134A                    </t>
  </si>
  <si>
    <t>MZZ33W09134B</t>
  </si>
  <si>
    <t xml:space="preserve">MZZ33W09134B                    </t>
  </si>
  <si>
    <t>MZZ33W09134D</t>
  </si>
  <si>
    <t xml:space="preserve">MZZ33W09134D                    </t>
  </si>
  <si>
    <t>MZZ33W09134E</t>
  </si>
  <si>
    <t xml:space="preserve">MZZ33W09134E                    </t>
  </si>
  <si>
    <t>MZZ33W09134F</t>
  </si>
  <si>
    <t xml:space="preserve">MZZ33W09134F                    </t>
  </si>
  <si>
    <t>MZZ33W09134H</t>
  </si>
  <si>
    <t xml:space="preserve">MZZ33W09134H                    </t>
  </si>
  <si>
    <t>MZZ33W09134J</t>
  </si>
  <si>
    <t xml:space="preserve">MZZ33W09134J                    </t>
  </si>
  <si>
    <t>MZZ33W09134N</t>
  </si>
  <si>
    <t xml:space="preserve">MZZ33W09134N                    </t>
  </si>
  <si>
    <t>MZZ33W091430</t>
  </si>
  <si>
    <t xml:space="preserve">MZZ33W091430                    </t>
  </si>
  <si>
    <t>MZZ33W092330</t>
  </si>
  <si>
    <t xml:space="preserve">MZZ33W092330                    </t>
  </si>
  <si>
    <t>MZZ33W092340</t>
  </si>
  <si>
    <t xml:space="preserve">MZZ33W092340                    </t>
  </si>
  <si>
    <t>MZZ33W09234B</t>
  </si>
  <si>
    <t xml:space="preserve">MZZ33W09234B                    </t>
  </si>
  <si>
    <t>MZZ33W09234C</t>
  </si>
  <si>
    <t xml:space="preserve">MZZ33W09234C                    </t>
  </si>
  <si>
    <t>MZZ33W09234E</t>
  </si>
  <si>
    <t xml:space="preserve">MZZ33W09234E                    </t>
  </si>
  <si>
    <t>MZZ33W09234F</t>
  </si>
  <si>
    <t xml:space="preserve">MZZ33W09234F                    </t>
  </si>
  <si>
    <t>MZZ33W092440</t>
  </si>
  <si>
    <t xml:space="preserve">MZZ33W092440                    </t>
  </si>
  <si>
    <t>MZZ33W09244A</t>
  </si>
  <si>
    <t xml:space="preserve">MZZ33W09244A                    </t>
  </si>
  <si>
    <t>MZZ33W09344A</t>
  </si>
  <si>
    <t xml:space="preserve">MZZ33W09344A                    </t>
  </si>
  <si>
    <t>MZZ33W094340</t>
  </si>
  <si>
    <t xml:space="preserve">MZZ33W094340                    </t>
  </si>
  <si>
    <t>MZZ33W09434A</t>
  </si>
  <si>
    <t xml:space="preserve">MZZ33W09434A                    </t>
  </si>
  <si>
    <t>MZZ33W09434B</t>
  </si>
  <si>
    <t xml:space="preserve">MZZ33W09434B                    </t>
  </si>
  <si>
    <t>MZZ33W09434C</t>
  </si>
  <si>
    <t xml:space="preserve">MZZ33W09434C                    </t>
  </si>
  <si>
    <t>MZZ33W09434E</t>
  </si>
  <si>
    <t xml:space="preserve">MZZ33W09434E                    </t>
  </si>
  <si>
    <t>MZZ33W09434F</t>
  </si>
  <si>
    <t xml:space="preserve">MZZ33W09434F                    </t>
  </si>
  <si>
    <t>MZZ33W09434G</t>
  </si>
  <si>
    <t xml:space="preserve">MZZ33W09434G                    </t>
  </si>
  <si>
    <t>MZZ33W09434H</t>
  </si>
  <si>
    <t xml:space="preserve">MZZ33W09434H                    </t>
  </si>
  <si>
    <t>MZZ33W09434J</t>
  </si>
  <si>
    <t xml:space="preserve">MZZ33W09434J                    </t>
  </si>
  <si>
    <t>MZZ33W09443C</t>
  </si>
  <si>
    <t xml:space="preserve">MZZ33W09443C                    </t>
  </si>
  <si>
    <t>MZZ33W09443D</t>
  </si>
  <si>
    <t xml:space="preserve">MZZ33W09443D                    </t>
  </si>
  <si>
    <t>MZZ33W09443E</t>
  </si>
  <si>
    <t xml:space="preserve">MZZ33W09443E                    </t>
  </si>
  <si>
    <t>MZZ33W09443G</t>
  </si>
  <si>
    <t xml:space="preserve">MZZ33W09443G                    </t>
  </si>
  <si>
    <t>MZZ33W09443H</t>
  </si>
  <si>
    <t xml:space="preserve">MZZ33W09443H                    </t>
  </si>
  <si>
    <t>MZZ33W09443K</t>
  </si>
  <si>
    <t xml:space="preserve">MZZ33W09443K                    </t>
  </si>
  <si>
    <t>MZZ33W09443L</t>
  </si>
  <si>
    <t xml:space="preserve">MZZ33W09443L                    </t>
  </si>
  <si>
    <t>MZZ33W09443N</t>
  </si>
  <si>
    <t xml:space="preserve">MZZ33W09443N                    </t>
  </si>
  <si>
    <t>MZZ33W094440</t>
  </si>
  <si>
    <t xml:space="preserve">MZZ33W094440                    </t>
  </si>
  <si>
    <t>MZZ33W16111A</t>
  </si>
  <si>
    <t xml:space="preserve">MZZ33W16111A                    </t>
  </si>
  <si>
    <t>MZZ33W161120</t>
  </si>
  <si>
    <t xml:space="preserve">MZZ33W161120                    </t>
  </si>
  <si>
    <t>MZZ33W161130</t>
  </si>
  <si>
    <t xml:space="preserve">MZZ33W161130                    </t>
  </si>
  <si>
    <t>MZZ33W161210</t>
  </si>
  <si>
    <t xml:space="preserve">MZZ33W161210                    </t>
  </si>
  <si>
    <t>MZZ33W16121A</t>
  </si>
  <si>
    <t xml:space="preserve">MZZ33W16121A                    </t>
  </si>
  <si>
    <t>MZZ33W16121C</t>
  </si>
  <si>
    <t xml:space="preserve">MZZ33W16121C                    </t>
  </si>
  <si>
    <t>MZZ33W16121D</t>
  </si>
  <si>
    <t xml:space="preserve">MZZ33W16121D                    </t>
  </si>
  <si>
    <t>MZZ33W16121F</t>
  </si>
  <si>
    <t xml:space="preserve">MZZ33W16121F                    </t>
  </si>
  <si>
    <t>MZZ33W16121H</t>
  </si>
  <si>
    <t xml:space="preserve">MZZ33W16121H                    </t>
  </si>
  <si>
    <t>MZZ33W16121I</t>
  </si>
  <si>
    <t xml:space="preserve">MZZ33W16121I                    </t>
  </si>
  <si>
    <t>MZZ33W161310</t>
  </si>
  <si>
    <t xml:space="preserve">MZZ33W161310                    </t>
  </si>
  <si>
    <t>MZZ33W16131A</t>
  </si>
  <si>
    <t xml:space="preserve">MZZ33W16131A                    </t>
  </si>
  <si>
    <t>MZZ33W161320</t>
  </si>
  <si>
    <t xml:space="preserve">MZZ33W161320                    </t>
  </si>
  <si>
    <t>MZZ33W161410</t>
  </si>
  <si>
    <t xml:space="preserve">MZZ33W161410                    </t>
  </si>
  <si>
    <t>MZZ33W16211B</t>
  </si>
  <si>
    <t xml:space="preserve">MZZ33W16211B                    </t>
  </si>
  <si>
    <t>MZZ33W16211C</t>
  </si>
  <si>
    <t xml:space="preserve">MZZ33W16211C                    </t>
  </si>
  <si>
    <t>MZZ33W16211E</t>
  </si>
  <si>
    <t xml:space="preserve">MZZ33W16211E                    </t>
  </si>
  <si>
    <t>MZZ33W16211F</t>
  </si>
  <si>
    <t xml:space="preserve">MZZ33W16211F                    </t>
  </si>
  <si>
    <t>MZZ33W16221A</t>
  </si>
  <si>
    <t xml:space="preserve">MZZ33W16221A                    </t>
  </si>
  <si>
    <t>MZZ33W162240</t>
  </si>
  <si>
    <t xml:space="preserve">MZZ33W162240                    </t>
  </si>
  <si>
    <t>MZZ33W16224A</t>
  </si>
  <si>
    <t xml:space="preserve">MZZ33W16224A                    </t>
  </si>
  <si>
    <t>MZZ33W162310</t>
  </si>
  <si>
    <t xml:space="preserve">MZZ33W162310                    </t>
  </si>
  <si>
    <t>MZZ33W16231A</t>
  </si>
  <si>
    <t xml:space="preserve">MZZ33W16231A                    </t>
  </si>
  <si>
    <t>MZZ33W16231B</t>
  </si>
  <si>
    <t xml:space="preserve">MZZ33W16231B                    </t>
  </si>
  <si>
    <t>MZZ33W162330</t>
  </si>
  <si>
    <t xml:space="preserve">MZZ33W162330                    </t>
  </si>
  <si>
    <t>MZZ33W162340</t>
  </si>
  <si>
    <t xml:space="preserve">MZZ33W162340                    </t>
  </si>
  <si>
    <t>MZZ33W16234A</t>
  </si>
  <si>
    <t xml:space="preserve">MZZ33W16234A                    </t>
  </si>
  <si>
    <t>MZZ33W16234E</t>
  </si>
  <si>
    <t xml:space="preserve">MZZ33W16234E                    </t>
  </si>
  <si>
    <t>MZZ33W162410</t>
  </si>
  <si>
    <t xml:space="preserve">MZZ33W162410                    </t>
  </si>
  <si>
    <t>MZZ33W16321A</t>
  </si>
  <si>
    <t xml:space="preserve">MZZ33W16321A                    </t>
  </si>
  <si>
    <t>MZZ33W16321B</t>
  </si>
  <si>
    <t xml:space="preserve">MZZ33W16321B                    </t>
  </si>
  <si>
    <t>MZZ33W16321D</t>
  </si>
  <si>
    <t xml:space="preserve">MZZ33W16321D                    </t>
  </si>
  <si>
    <t>MZZ33W16321F</t>
  </si>
  <si>
    <t xml:space="preserve">MZZ33W16321F                    </t>
  </si>
  <si>
    <t>MZZ33W163330</t>
  </si>
  <si>
    <t xml:space="preserve">MZZ33W163330                    </t>
  </si>
  <si>
    <t>MZZ33W163340</t>
  </si>
  <si>
    <t xml:space="preserve">MZZ33W163340                    </t>
  </si>
  <si>
    <t>MZZ33W16421B</t>
  </si>
  <si>
    <t xml:space="preserve">MZZ33W16421B                    </t>
  </si>
  <si>
    <t>MZZ33W16421C</t>
  </si>
  <si>
    <t xml:space="preserve">MZZ33W16421C                    </t>
  </si>
  <si>
    <t>MZZ33W16434B</t>
  </si>
  <si>
    <t xml:space="preserve">MZZ33W16434B                    </t>
  </si>
  <si>
    <t>MZZ33W16441A</t>
  </si>
  <si>
    <t xml:space="preserve">MZZ33W16441A                    </t>
  </si>
  <si>
    <t>select v1.*, v2.* from kcv_2015_tchcheck_rp524_pin_v v1</t>
  </si>
  <si>
    <t>join kcv_2015_cadcheck_rp524_taxable_pin v2 on v1.revobjid=v2.revobjid</t>
  </si>
  <si>
    <t>order by v1.pin</t>
  </si>
  <si>
    <t>IncrCtrlCd</t>
  </si>
  <si>
    <t>TaxAuthorityID</t>
  </si>
  <si>
    <t>LevyRate</t>
  </si>
  <si>
    <t>TaxCharge</t>
  </si>
  <si>
    <t>TaxExpected</t>
  </si>
  <si>
    <t>TaxDiff</t>
  </si>
  <si>
    <t>Tax Charges</t>
  </si>
  <si>
    <t>blank</t>
  </si>
  <si>
    <t>01 Irr ag</t>
  </si>
  <si>
    <t>03 Non-irr ag</t>
  </si>
  <si>
    <t>04 Irr grazing/meadow</t>
  </si>
  <si>
    <t>05 Dry grazing</t>
  </si>
  <si>
    <t>06 Prod forest</t>
  </si>
  <si>
    <t>07 Bare forest</t>
  </si>
  <si>
    <t>09 Mineral land</t>
  </si>
  <si>
    <t>10 Homesite</t>
  </si>
  <si>
    <t>11 Recreational</t>
  </si>
  <si>
    <t>12 Rural res tract</t>
  </si>
  <si>
    <t>13 Rural com tract</t>
  </si>
  <si>
    <t>14 Rural ind tract</t>
  </si>
  <si>
    <t>15 Rural res sub</t>
  </si>
  <si>
    <t>16 Rural com sub</t>
  </si>
  <si>
    <t>17 Rural ind sub</t>
  </si>
  <si>
    <t>18 Other land-flooded</t>
  </si>
  <si>
    <t>19 Public ROW</t>
  </si>
  <si>
    <t>20 City res lot/ac</t>
  </si>
  <si>
    <t>21 City com lot/ac</t>
  </si>
  <si>
    <t>22 City ind lot/ac</t>
  </si>
  <si>
    <t>25 Common area</t>
  </si>
  <si>
    <t>25 Common area imps</t>
  </si>
  <si>
    <t>26 Condo/twnhse</t>
  </si>
  <si>
    <t>27 Comm condo</t>
  </si>
  <si>
    <t>30 Non-res imp on 20</t>
  </si>
  <si>
    <t>31 Res imp on 10</t>
  </si>
  <si>
    <t>32 Non-res imp on 1-12,15</t>
  </si>
  <si>
    <t>33 Imp on 11</t>
  </si>
  <si>
    <t>34 Res imp on 12</t>
  </si>
  <si>
    <t>35 Comm imp on 13</t>
  </si>
  <si>
    <t>36 Ind imp on 14</t>
  </si>
  <si>
    <t>37 Res imp on 15</t>
  </si>
  <si>
    <t>38 Comm imp on 16</t>
  </si>
  <si>
    <t>39 Ind imp on 17</t>
  </si>
  <si>
    <t>41 Res imp on 20</t>
  </si>
  <si>
    <t>42 Comm imp on 21</t>
  </si>
  <si>
    <t>43 Ind imp on 22</t>
  </si>
  <si>
    <t>45 Local utility</t>
  </si>
  <si>
    <t>46 Mfg housing</t>
  </si>
  <si>
    <t>47 Imp to mfg housing</t>
  </si>
  <si>
    <t>48 Mfg House on Real Property</t>
  </si>
  <si>
    <t>49 Nrev on leased land</t>
  </si>
  <si>
    <t>50 Res imps on leased land</t>
  </si>
  <si>
    <t>51 Comm-Ind imps on leased lan</t>
  </si>
  <si>
    <t>55 Flthse-bthse</t>
  </si>
  <si>
    <t>65 Mfg housing pers</t>
  </si>
  <si>
    <t>81 Exempt property</t>
  </si>
  <si>
    <t>Totals</t>
  </si>
  <si>
    <t>Total</t>
  </si>
  <si>
    <t>225-PF HIGHWAY #1 Total</t>
  </si>
  <si>
    <t>227-LAKES HIGHWAY #2 Total</t>
  </si>
  <si>
    <t>228-EASTSIDE HIGHWAY #3 Total</t>
  </si>
  <si>
    <t>229-WORLEY HIGHWAY #4  Total</t>
  </si>
  <si>
    <t>Total HIGHWAY DISTRICTS</t>
  </si>
  <si>
    <t>Total SCHOOL DISTRICTS</t>
  </si>
  <si>
    <t>Total URD</t>
  </si>
  <si>
    <t>Total TIF</t>
  </si>
  <si>
    <t xml:space="preserve">202B-BOND CDA PS                                                </t>
  </si>
  <si>
    <t>Total 225-PF HIGHWAY #1</t>
  </si>
  <si>
    <t>Total 227-LAKES HIGHWAY #2</t>
  </si>
  <si>
    <t>Total 228-EASTSIDE HIGHWAY #3</t>
  </si>
  <si>
    <t>Total 229-WORLEY HIGHWAY #4</t>
  </si>
  <si>
    <t>TaxableIncrValue</t>
  </si>
  <si>
    <t>DistIncrTaxable</t>
  </si>
  <si>
    <t>Category Acres</t>
  </si>
  <si>
    <t>Issues</t>
  </si>
  <si>
    <t>URDBaseChk</t>
  </si>
  <si>
    <t xml:space="preserve">440-S/A BAYVW WTR/SW                                            </t>
  </si>
  <si>
    <t xml:space="preserve">450-S/A-DD #1                                                   </t>
  </si>
  <si>
    <t xml:space="preserve">451-CATALDO FP                                                  </t>
  </si>
  <si>
    <t xml:space="preserve">452-S/A-MICA FP                                                 </t>
  </si>
  <si>
    <t xml:space="preserve">453-W ST JOE FP                                                 </t>
  </si>
  <si>
    <t xml:space="preserve">456-S/A-COUNTY                                                  </t>
  </si>
  <si>
    <t xml:space="preserve">457-SOLID WASTE-S/A                                             </t>
  </si>
  <si>
    <t xml:space="preserve">457-WASTE DISP-COMM                                             </t>
  </si>
  <si>
    <t xml:space="preserve">459-S/A-CITY CDA                                                </t>
  </si>
  <si>
    <t xml:space="preserve">466-S/A-H LK SWR                                                </t>
  </si>
  <si>
    <t xml:space="preserve">467-S/A-RATHDRUM                                                </t>
  </si>
  <si>
    <t xml:space="preserve">469-S/A-HAYDEN                                                  </t>
  </si>
  <si>
    <t xml:space="preserve">471-S/A-TWIN LKS WTR                                            </t>
  </si>
  <si>
    <t xml:space="preserve">481-S/A-CATALDO FPA                                             </t>
  </si>
  <si>
    <t xml:space="preserve">482-S/A-MICA FPA                                                </t>
  </si>
  <si>
    <t xml:space="preserve">483-S/A-W ST JOE-FPA                                            </t>
  </si>
  <si>
    <t xml:space="preserve">485-S/A-DALT IRR                                                </t>
  </si>
  <si>
    <t xml:space="preserve">487-S/A-N KOOT WTR                                              </t>
  </si>
  <si>
    <t xml:space="preserve">488-S/A-3% YIELD TAX                                            </t>
  </si>
  <si>
    <t xml:space="preserve">489-S/A-DEFERRED TAX                                            </t>
  </si>
  <si>
    <t xml:space="preserve">490-S/A-Aquifer Prot District                                   </t>
  </si>
  <si>
    <t>ValueTypeId</t>
  </si>
  <si>
    <t>SA_Descr</t>
  </si>
  <si>
    <t>SA_Total</t>
  </si>
  <si>
    <t>SA_Rate</t>
  </si>
  <si>
    <t>SA_Amount</t>
  </si>
  <si>
    <t>Difference</t>
  </si>
  <si>
    <t>SACharge</t>
  </si>
  <si>
    <t>AQUIFER PROTECTION</t>
  </si>
  <si>
    <t>DEFERRED</t>
  </si>
  <si>
    <t>S/A-BAYVW WTR/SW</t>
  </si>
  <si>
    <t>S/A-CATALDO FP</t>
  </si>
  <si>
    <t>S/A-CATALDO-FPA</t>
  </si>
  <si>
    <t>S/A-CITY CDA</t>
  </si>
  <si>
    <t>S/A-COUNTY</t>
  </si>
  <si>
    <t>S/A-DALT IRR</t>
  </si>
  <si>
    <t>S/A-DD#1</t>
  </si>
  <si>
    <t>S/A-H LK SWR</t>
  </si>
  <si>
    <t>S/A-HAYDEN</t>
  </si>
  <si>
    <t>S/A-ID PANHANDLE</t>
  </si>
  <si>
    <t>S/A-ID PNHDL-FPA</t>
  </si>
  <si>
    <t>S/A-MICA FP</t>
  </si>
  <si>
    <t>S/A-MICA-FPA</t>
  </si>
  <si>
    <t>S/A-N KOOTENAI WATER</t>
  </si>
  <si>
    <t>S/A-RATHDRUM</t>
  </si>
  <si>
    <t>S/A-TWIN LKS WTR</t>
  </si>
  <si>
    <t>S/A-W ST JOE FP</t>
  </si>
  <si>
    <t>S/A-W ST JOE FPA</t>
  </si>
  <si>
    <t>S/A-WASTE DISP-COMM</t>
  </si>
  <si>
    <t>S/A-WASTE DISP-RES</t>
  </si>
  <si>
    <t>YIELD</t>
  </si>
  <si>
    <t>Adjustments</t>
  </si>
  <si>
    <t>Adj_Amount</t>
  </si>
  <si>
    <t xml:space="preserve">454-ID PNHDL FP                                                 </t>
  </si>
  <si>
    <t xml:space="preserve">484-ID PNHDL FPA                                                </t>
  </si>
  <si>
    <t xml:space="preserve">13 CDA ATLAS URD                                                </t>
  </si>
  <si>
    <t xml:space="preserve">14 POST FALLS TECH URD                                          </t>
  </si>
  <si>
    <t xml:space="preserve">12 WEST RATHDRUM URD                                            </t>
  </si>
  <si>
    <t xml:space="preserve">15 CDA HEALTH CORRIDOR URD                                      </t>
  </si>
  <si>
    <t>Partial Incremental Values</t>
  </si>
  <si>
    <t xml:space="preserve">  272-COMM LIB NET-BOND J                                         </t>
  </si>
  <si>
    <t xml:space="preserve">      11 HARRISON URD                                                 </t>
  </si>
  <si>
    <t xml:space="preserve">      14 POST FALLS TECH URD TAG 061000</t>
  </si>
  <si>
    <t xml:space="preserve">      Total</t>
  </si>
  <si>
    <t>URD Annexations</t>
  </si>
  <si>
    <t xml:space="preserve">  Spirit Lake URD - 2016</t>
  </si>
  <si>
    <t xml:space="preserve">      12 WEST RATHDRUM URD                                              </t>
  </si>
  <si>
    <t xml:space="preserve">      10 SPIRIT LAKE URD                                              </t>
  </si>
  <si>
    <t xml:space="preserve">      12 WEST RATHDRUM URD                                            </t>
  </si>
  <si>
    <t xml:space="preserve">       Total</t>
  </si>
  <si>
    <t>S/A-CITY DALTON</t>
  </si>
  <si>
    <t xml:space="preserve">494-S/A-CITY DALTON                                             </t>
  </si>
  <si>
    <t>1-KOOTENAI CO                                                   </t>
  </si>
  <si>
    <t>351-N ID COLLEGE                                                </t>
  </si>
  <si>
    <t>354-KOOTENAI-EMS                                                </t>
  </si>
  <si>
    <t xml:space="preserve">16 SILVERADO URD                                                </t>
  </si>
  <si>
    <t>MICA FPA has a .16 error</t>
  </si>
  <si>
    <t>S/A-KING CAT</t>
  </si>
  <si>
    <t xml:space="preserve">448-S/A-KING CAT                                                </t>
  </si>
  <si>
    <t>2021 Annual Real Property - Tax Authority Category and Taxable Compare  (CR551, CL825, TR126)</t>
  </si>
  <si>
    <t>2021 Annual Real Property Special Assessments (CR551, CL825, TR126)</t>
  </si>
  <si>
    <t>increments added from PTR</t>
  </si>
  <si>
    <t>Total added from PTR</t>
  </si>
  <si>
    <t>SW Difference</t>
  </si>
  <si>
    <t xml:space="preserve">      16 SILVERADO URD</t>
  </si>
  <si>
    <t>2022 Annual Real Property - Tax Authority Category and Taxable Compare  (CR554 CL828 TR000)</t>
  </si>
  <si>
    <t>2022 Annual Real Property - Tax Authority Summary (CR554 CL828 TR000)</t>
  </si>
  <si>
    <t>201-CITY ATHOL                                                  </t>
  </si>
  <si>
    <t>202-CITY CDA                                                    </t>
  </si>
  <si>
    <t>202B-BOND CDA PS                                                </t>
  </si>
  <si>
    <t>203-CITY DALTON                                                 </t>
  </si>
  <si>
    <t>204-CITY FERNAN LAKE                                            </t>
  </si>
  <si>
    <t>205-CITY HARRISON                                               </t>
  </si>
  <si>
    <t>206-CITY HAUSER                                                 </t>
  </si>
  <si>
    <t>207-CITY HAYDEN                                                 </t>
  </si>
  <si>
    <t>208-CITY HAYDEN LAKE                                            </t>
  </si>
  <si>
    <t>209-CITY HUETTER                                                </t>
  </si>
  <si>
    <t>210-CITY POST FALLS                                             </t>
  </si>
  <si>
    <t>211-CITY RATHDRUM                                               </t>
  </si>
  <si>
    <t>212-CITY SPIRIT LAKE                                            </t>
  </si>
  <si>
    <t>213-CITY STATE LINE                                             </t>
  </si>
  <si>
    <t>214-CITY WORLEY                                                 </t>
  </si>
  <si>
    <t>225-PF HIGHWAY #1                                               </t>
  </si>
  <si>
    <t>225-PF HIGHWAY #1-CDA                                           </t>
  </si>
  <si>
    <t>225-PF HIGHWAY #1-HAUSER LK                                     </t>
  </si>
  <si>
    <t>225-PF HIGHWAY #1-HAYDEN                                        </t>
  </si>
  <si>
    <t>225-PF HIGHWAY #1-HUETTER                                       </t>
  </si>
  <si>
    <t>225-PF HIGHWAY #1-POST FALLS                                    </t>
  </si>
  <si>
    <t>225-PF HIGHWAY #1-RATHDRUM                                      </t>
  </si>
  <si>
    <t>225-PF HIGHWAY #1-STATE LINE                                    </t>
  </si>
  <si>
    <t>227-LAKES HIGHWAY #2                                            </t>
  </si>
  <si>
    <t>227-LAKES HIGHWAY #2-ATHOL                                      </t>
  </si>
  <si>
    <t>227-LAKES HIGHWAY #2-CDA                                        </t>
  </si>
  <si>
    <t>227-LAKES HIGHWAY #2-DALTON                                     </t>
  </si>
  <si>
    <t>227-LAKES HIGHWAY #2-HAYDEN                                     </t>
  </si>
  <si>
    <t>227-LAKES HIGHWAY #2-HYDN LK                                    </t>
  </si>
  <si>
    <t>227-LAKES HIGHWAY #2-RATHDRUM                                   </t>
  </si>
  <si>
    <t>227-LAKES HIGHWAY #2-SPIRIT LK                                  </t>
  </si>
  <si>
    <t>228-EASTSIDE HIGHWAY #3                                         </t>
  </si>
  <si>
    <t>228-EASTSIDE HIGHWAY #3-CDA                                     </t>
  </si>
  <si>
    <t>228-EASTSIDE HIGHWAY #3-FERNAN                                  </t>
  </si>
  <si>
    <t>228-EASTSIDE HIGHWAY #3-HARRISN                                 </t>
  </si>
  <si>
    <t>229-WORLEY HIGHWAY #4                                           </t>
  </si>
  <si>
    <t>229-WORLEY HIGHWAY #4-CDA                                       </t>
  </si>
  <si>
    <t>229-WORLEY HIGHWAY #4-WORLEY                                    </t>
  </si>
  <si>
    <t>230-SCHOOL DIST #271-BOND                                       </t>
  </si>
  <si>
    <t>230-SCHOOL DIST #271-OTHER                                      </t>
  </si>
  <si>
    <t>230-SCHOOL DIST #271-SUPP                                       </t>
  </si>
  <si>
    <t>231-SCHOOL DIST #272J-BOND                                      </t>
  </si>
  <si>
    <t>231-SCHOOL DIST #272J-OTHER                                     </t>
  </si>
  <si>
    <t>231-SCHOOL DIST #272J-SUPP                                      </t>
  </si>
  <si>
    <t>232-SCHOOL DIST #273-BOND                                       </t>
  </si>
  <si>
    <t>232-SCHOOL DIST #273-SUPP                                       </t>
  </si>
  <si>
    <t>232-SCHOOL DIST#273-OTHER                                       </t>
  </si>
  <si>
    <t>233-SCHOOL DIST #274J-BOND                                      </t>
  </si>
  <si>
    <t>233-SCHOOL DIST #274J-OTHER                                     </t>
  </si>
  <si>
    <t>233-SCHOOL DIST #274J-SUPP                                      </t>
  </si>
  <si>
    <t>234-SCHOOL DIST #44J-OTHER                                      </t>
  </si>
  <si>
    <t>234-SCHOOL DIST #44J-SUPP                                       </t>
  </si>
  <si>
    <t>234-SCHOOL DIST#44J-STATE CO-OP                                 </t>
  </si>
  <si>
    <t>235-SCHOOL DIST #391J-BOND                                      </t>
  </si>
  <si>
    <t>235-SCHOOL DIST #391J-OTHER                                     </t>
  </si>
  <si>
    <t>235-SCHOOL DIST #391J-SUPP                                      </t>
  </si>
  <si>
    <t>242-HAUSER FIRE                                                 </t>
  </si>
  <si>
    <t>246-SP LAKE FIRE J                                              </t>
  </si>
  <si>
    <t>247-WORLEY FIRE                                                 </t>
  </si>
  <si>
    <t>249-SHOSHONE FIRE J                                             </t>
  </si>
  <si>
    <t>250-EAST SIDE FIRE DIST                                         </t>
  </si>
  <si>
    <t>251-ST MARIES FIRE J                                            </t>
  </si>
  <si>
    <t>252-TIMBER LAKE FIRE J                                          </t>
  </si>
  <si>
    <t>253-MICA-KIDD ISLAND FIRE                                       </t>
  </si>
  <si>
    <t>254-NORTHERN LAKES FIRE                                         </t>
  </si>
  <si>
    <t>255-KC FIRE &amp; RESCUE                                            </t>
  </si>
  <si>
    <t>271-COMM LIBRARY NET J                                          </t>
  </si>
  <si>
    <t>272-COMM LIB NET-BOND J                                         </t>
  </si>
  <si>
    <t>280-CATALDO WTR J                                               </t>
  </si>
  <si>
    <t>281-KOOTENAI WTR                                                </t>
  </si>
  <si>
    <t>282-CLELAND SEWER                                               </t>
  </si>
  <si>
    <t>283-HAYDEN SEWER                                                </t>
  </si>
  <si>
    <t>284-KIDD IS SEWER                                               </t>
  </si>
  <si>
    <t>285-KING-CAT SEWER J                                            </t>
  </si>
  <si>
    <t>301-FC DIST #17                                                 </t>
  </si>
  <si>
    <t>345-HAYDEN LK WTRSHD IMP                                        </t>
  </si>
  <si>
    <t>01 POST FALLS CTR POINT URD                                     </t>
  </si>
  <si>
    <t>03 POST FALLS EAST URD                                          </t>
  </si>
  <si>
    <t>07 CDA RIVER URD                                                </t>
  </si>
  <si>
    <t>08 HAYDEN URD                                                   </t>
  </si>
  <si>
    <t>10 SPIRIT LAKE URD                                              </t>
  </si>
  <si>
    <t>11 HARRISON URD                                                 </t>
  </si>
  <si>
    <t>12 WEST RATHDRUM URD                                            </t>
  </si>
  <si>
    <t>13 CDA ATLAS URD                                                </t>
  </si>
  <si>
    <t>14 POST FALLS TECH URD                                          </t>
  </si>
  <si>
    <t>15 CDA HEALTH CORRIDOR URD                                      </t>
  </si>
  <si>
    <t>16 SILVERADO URD                                                </t>
  </si>
  <si>
    <t>17 PLEASANT VIEW URD                                            </t>
  </si>
  <si>
    <t>18 PF DOWNTOWN URD                                              </t>
  </si>
  <si>
    <t>Non-TIF                                                         </t>
  </si>
  <si>
    <t>98 Non-Allocated Impv</t>
  </si>
  <si>
    <t>99 Non-Allocated Land</t>
  </si>
  <si>
    <t>2022 Annual Real Property - By District By Category Summary (CR554 CL828 TR000)</t>
  </si>
  <si>
    <t>2022 Annual Real Property Abstract District Summary (CR554 CL828 TR000)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</si>
</sst>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8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2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/>
    <xf numFmtId="49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  <xf numFmtId="4" fontId="0" fillId="0" borderId="0" xfId="0" applyNumberFormat="1" applyFill="1"/>
    <xf numFmtId="3" fontId="0" fillId="2" borderId="0" xfId="0" applyNumberFormat="1" applyFill="1"/>
    <xf numFmtId="0" fontId="0" fillId="0" borderId="0" xfId="0" applyAlignment="1">
      <alignment horizontal="center"/>
    </xf>
    <xf numFmtId="4" fontId="0" fillId="0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4" fontId="0" fillId="3" borderId="0" xfId="0" applyNumberFormat="1" applyFill="1"/>
    <xf numFmtId="4" fontId="3" fillId="0" borderId="0" xfId="365" applyNumberFormat="1" applyFont="1" applyFill="1" applyBorder="1"/>
    <xf numFmtId="3" fontId="0" fillId="0" borderId="0" xfId="0" applyNumberFormat="1" applyAlignment="1">
      <alignment horizontal="center"/>
    </xf>
    <xf numFmtId="4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880" applyNumberFormat="1" applyFont="1"/>
    <xf numFmtId="0" fontId="0" fillId="0" borderId="0" xfId="0"/>
    <xf numFmtId="0" fontId="0" fillId="0" borderId="0" xfId="0"/>
    <xf numFmtId="165" fontId="0" fillId="0" borderId="0" xfId="88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880" applyNumberFormat="1" applyFont="1"/>
    <xf numFmtId="43" fontId="0" fillId="0" borderId="0" xfId="880" applyFont="1"/>
    <xf numFmtId="4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880" applyNumberFormat="1" applyFont="1"/>
    <xf numFmtId="165" fontId="0" fillId="0" borderId="0" xfId="88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6" fillId="2" borderId="0" xfId="880" applyNumberFormat="1" applyFont="1" applyFill="1"/>
  </cellXfs>
  <cellStyles count="882">
    <cellStyle name="Comma" xfId="880" builtinId="3"/>
    <cellStyle name="Comma 2" xfId="440"/>
    <cellStyle name="Normal" xfId="0" builtinId="0"/>
    <cellStyle name="Normal 10" xfId="41"/>
    <cellStyle name="Normal 10 2" xfId="77"/>
    <cellStyle name="Normal 10 2 2" xfId="149"/>
    <cellStyle name="Normal 10 2 2 2" xfId="365"/>
    <cellStyle name="Normal 10 2 2 2 2" xfId="798"/>
    <cellStyle name="Normal 10 2 2 3" xfId="582"/>
    <cellStyle name="Normal 10 2 3" xfId="221"/>
    <cellStyle name="Normal 10 2 3 2" xfId="437"/>
    <cellStyle name="Normal 10 2 3 2 2" xfId="870"/>
    <cellStyle name="Normal 10 2 3 3" xfId="654"/>
    <cellStyle name="Normal 10 2 4" xfId="293"/>
    <cellStyle name="Normal 10 2 4 2" xfId="726"/>
    <cellStyle name="Normal 10 2 5" xfId="510"/>
    <cellStyle name="Normal 10 3" xfId="113"/>
    <cellStyle name="Normal 10 3 2" xfId="329"/>
    <cellStyle name="Normal 10 3 2 2" xfId="762"/>
    <cellStyle name="Normal 10 3 3" xfId="546"/>
    <cellStyle name="Normal 10 4" xfId="185"/>
    <cellStyle name="Normal 10 4 2" xfId="401"/>
    <cellStyle name="Normal 10 4 2 2" xfId="834"/>
    <cellStyle name="Normal 10 4 3" xfId="618"/>
    <cellStyle name="Normal 10 5" xfId="257"/>
    <cellStyle name="Normal 10 5 2" xfId="690"/>
    <cellStyle name="Normal 10 6" xfId="474"/>
    <cellStyle name="Normal 11" xfId="42"/>
    <cellStyle name="Normal 11 2" xfId="78"/>
    <cellStyle name="Normal 11 2 2" xfId="150"/>
    <cellStyle name="Normal 11 2 2 2" xfId="366"/>
    <cellStyle name="Normal 11 2 2 2 2" xfId="799"/>
    <cellStyle name="Normal 11 2 2 3" xfId="583"/>
    <cellStyle name="Normal 11 2 3" xfId="222"/>
    <cellStyle name="Normal 11 2 3 2" xfId="438"/>
    <cellStyle name="Normal 11 2 3 2 2" xfId="871"/>
    <cellStyle name="Normal 11 2 3 3" xfId="655"/>
    <cellStyle name="Normal 11 2 4" xfId="294"/>
    <cellStyle name="Normal 11 2 4 2" xfId="727"/>
    <cellStyle name="Normal 11 2 5" xfId="511"/>
    <cellStyle name="Normal 11 3" xfId="114"/>
    <cellStyle name="Normal 11 3 2" xfId="330"/>
    <cellStyle name="Normal 11 3 2 2" xfId="763"/>
    <cellStyle name="Normal 11 3 3" xfId="547"/>
    <cellStyle name="Normal 11 4" xfId="186"/>
    <cellStyle name="Normal 11 4 2" xfId="402"/>
    <cellStyle name="Normal 11 4 2 2" xfId="835"/>
    <cellStyle name="Normal 11 4 3" xfId="619"/>
    <cellStyle name="Normal 11 5" xfId="258"/>
    <cellStyle name="Normal 11 5 2" xfId="691"/>
    <cellStyle name="Normal 11 6" xfId="475"/>
    <cellStyle name="Normal 11 7" xfId="875"/>
    <cellStyle name="Normal 12" xfId="43"/>
    <cellStyle name="Normal 12 2" xfId="79"/>
    <cellStyle name="Normal 12 2 2" xfId="151"/>
    <cellStyle name="Normal 12 2 2 2" xfId="367"/>
    <cellStyle name="Normal 12 2 2 2 2" xfId="800"/>
    <cellStyle name="Normal 12 2 2 3" xfId="584"/>
    <cellStyle name="Normal 12 2 3" xfId="223"/>
    <cellStyle name="Normal 12 2 3 2" xfId="439"/>
    <cellStyle name="Normal 12 2 3 2 2" xfId="872"/>
    <cellStyle name="Normal 12 2 3 3" xfId="656"/>
    <cellStyle name="Normal 12 2 4" xfId="295"/>
    <cellStyle name="Normal 12 2 4 2" xfId="728"/>
    <cellStyle name="Normal 12 2 5" xfId="512"/>
    <cellStyle name="Normal 12 3" xfId="115"/>
    <cellStyle name="Normal 12 3 2" xfId="331"/>
    <cellStyle name="Normal 12 3 2 2" xfId="764"/>
    <cellStyle name="Normal 12 3 3" xfId="548"/>
    <cellStyle name="Normal 12 4" xfId="187"/>
    <cellStyle name="Normal 12 4 2" xfId="403"/>
    <cellStyle name="Normal 12 4 2 2" xfId="836"/>
    <cellStyle name="Normal 12 4 3" xfId="620"/>
    <cellStyle name="Normal 12 5" xfId="259"/>
    <cellStyle name="Normal 12 5 2" xfId="692"/>
    <cellStyle name="Normal 12 6" xfId="476"/>
    <cellStyle name="Normal 13" xfId="1"/>
    <cellStyle name="Normal 2" xfId="2"/>
    <cellStyle name="Normal 2 2" xfId="874"/>
    <cellStyle name="Normal 2 3" xfId="877"/>
    <cellStyle name="Normal 2 3 2" xfId="878"/>
    <cellStyle name="Normal 2 4" xfId="879"/>
    <cellStyle name="Normal 2 5" xfId="876"/>
    <cellStyle name="Normal 2 5 2" xfId="881"/>
    <cellStyle name="Normal 27" xfId="873"/>
    <cellStyle name="Normal 3" xfId="3"/>
    <cellStyle name="Normal 4" xfId="8"/>
    <cellStyle name="Normal 4 10" xfId="224"/>
    <cellStyle name="Normal 4 10 2" xfId="657"/>
    <cellStyle name="Normal 4 11" xfId="441"/>
    <cellStyle name="Normal 4 2" xfId="9"/>
    <cellStyle name="Normal 4 2 10" xfId="442"/>
    <cellStyle name="Normal 4 2 2" xfId="11"/>
    <cellStyle name="Normal 4 2 2 2" xfId="15"/>
    <cellStyle name="Normal 4 2 2 2 2" xfId="23"/>
    <cellStyle name="Normal 4 2 2 2 2 2" xfId="39"/>
    <cellStyle name="Normal 4 2 2 2 2 2 2" xfId="75"/>
    <cellStyle name="Normal 4 2 2 2 2 2 2 2" xfId="147"/>
    <cellStyle name="Normal 4 2 2 2 2 2 2 2 2" xfId="363"/>
    <cellStyle name="Normal 4 2 2 2 2 2 2 2 2 2" xfId="796"/>
    <cellStyle name="Normal 4 2 2 2 2 2 2 2 3" xfId="580"/>
    <cellStyle name="Normal 4 2 2 2 2 2 2 3" xfId="219"/>
    <cellStyle name="Normal 4 2 2 2 2 2 2 3 2" xfId="435"/>
    <cellStyle name="Normal 4 2 2 2 2 2 2 3 2 2" xfId="868"/>
    <cellStyle name="Normal 4 2 2 2 2 2 2 3 3" xfId="652"/>
    <cellStyle name="Normal 4 2 2 2 2 2 2 4" xfId="291"/>
    <cellStyle name="Normal 4 2 2 2 2 2 2 4 2" xfId="724"/>
    <cellStyle name="Normal 4 2 2 2 2 2 2 5" xfId="508"/>
    <cellStyle name="Normal 4 2 2 2 2 2 3" xfId="111"/>
    <cellStyle name="Normal 4 2 2 2 2 2 3 2" xfId="327"/>
    <cellStyle name="Normal 4 2 2 2 2 2 3 2 2" xfId="760"/>
    <cellStyle name="Normal 4 2 2 2 2 2 3 3" xfId="544"/>
    <cellStyle name="Normal 4 2 2 2 2 2 4" xfId="183"/>
    <cellStyle name="Normal 4 2 2 2 2 2 4 2" xfId="399"/>
    <cellStyle name="Normal 4 2 2 2 2 2 4 2 2" xfId="832"/>
    <cellStyle name="Normal 4 2 2 2 2 2 4 3" xfId="616"/>
    <cellStyle name="Normal 4 2 2 2 2 2 5" xfId="255"/>
    <cellStyle name="Normal 4 2 2 2 2 2 5 2" xfId="688"/>
    <cellStyle name="Normal 4 2 2 2 2 2 6" xfId="472"/>
    <cellStyle name="Normal 4 2 2 2 2 3" xfId="59"/>
    <cellStyle name="Normal 4 2 2 2 2 3 2" xfId="131"/>
    <cellStyle name="Normal 4 2 2 2 2 3 2 2" xfId="347"/>
    <cellStyle name="Normal 4 2 2 2 2 3 2 2 2" xfId="780"/>
    <cellStyle name="Normal 4 2 2 2 2 3 2 3" xfId="564"/>
    <cellStyle name="Normal 4 2 2 2 2 3 3" xfId="203"/>
    <cellStyle name="Normal 4 2 2 2 2 3 3 2" xfId="419"/>
    <cellStyle name="Normal 4 2 2 2 2 3 3 2 2" xfId="852"/>
    <cellStyle name="Normal 4 2 2 2 2 3 3 3" xfId="636"/>
    <cellStyle name="Normal 4 2 2 2 2 3 4" xfId="275"/>
    <cellStyle name="Normal 4 2 2 2 2 3 4 2" xfId="708"/>
    <cellStyle name="Normal 4 2 2 2 2 3 5" xfId="492"/>
    <cellStyle name="Normal 4 2 2 2 2 4" xfId="95"/>
    <cellStyle name="Normal 4 2 2 2 2 4 2" xfId="311"/>
    <cellStyle name="Normal 4 2 2 2 2 4 2 2" xfId="744"/>
    <cellStyle name="Normal 4 2 2 2 2 4 3" xfId="528"/>
    <cellStyle name="Normal 4 2 2 2 2 5" xfId="167"/>
    <cellStyle name="Normal 4 2 2 2 2 5 2" xfId="383"/>
    <cellStyle name="Normal 4 2 2 2 2 5 2 2" xfId="816"/>
    <cellStyle name="Normal 4 2 2 2 2 5 3" xfId="600"/>
    <cellStyle name="Normal 4 2 2 2 2 6" xfId="239"/>
    <cellStyle name="Normal 4 2 2 2 2 6 2" xfId="672"/>
    <cellStyle name="Normal 4 2 2 2 2 7" xfId="456"/>
    <cellStyle name="Normal 4 2 2 2 3" xfId="31"/>
    <cellStyle name="Normal 4 2 2 2 3 2" xfId="67"/>
    <cellStyle name="Normal 4 2 2 2 3 2 2" xfId="139"/>
    <cellStyle name="Normal 4 2 2 2 3 2 2 2" xfId="355"/>
    <cellStyle name="Normal 4 2 2 2 3 2 2 2 2" xfId="788"/>
    <cellStyle name="Normal 4 2 2 2 3 2 2 3" xfId="572"/>
    <cellStyle name="Normal 4 2 2 2 3 2 3" xfId="211"/>
    <cellStyle name="Normal 4 2 2 2 3 2 3 2" xfId="427"/>
    <cellStyle name="Normal 4 2 2 2 3 2 3 2 2" xfId="860"/>
    <cellStyle name="Normal 4 2 2 2 3 2 3 3" xfId="644"/>
    <cellStyle name="Normal 4 2 2 2 3 2 4" xfId="283"/>
    <cellStyle name="Normal 4 2 2 2 3 2 4 2" xfId="716"/>
    <cellStyle name="Normal 4 2 2 2 3 2 5" xfId="500"/>
    <cellStyle name="Normal 4 2 2 2 3 3" xfId="103"/>
    <cellStyle name="Normal 4 2 2 2 3 3 2" xfId="319"/>
    <cellStyle name="Normal 4 2 2 2 3 3 2 2" xfId="752"/>
    <cellStyle name="Normal 4 2 2 2 3 3 3" xfId="536"/>
    <cellStyle name="Normal 4 2 2 2 3 4" xfId="175"/>
    <cellStyle name="Normal 4 2 2 2 3 4 2" xfId="391"/>
    <cellStyle name="Normal 4 2 2 2 3 4 2 2" xfId="824"/>
    <cellStyle name="Normal 4 2 2 2 3 4 3" xfId="608"/>
    <cellStyle name="Normal 4 2 2 2 3 5" xfId="247"/>
    <cellStyle name="Normal 4 2 2 2 3 5 2" xfId="680"/>
    <cellStyle name="Normal 4 2 2 2 3 6" xfId="464"/>
    <cellStyle name="Normal 4 2 2 2 4" xfId="51"/>
    <cellStyle name="Normal 4 2 2 2 4 2" xfId="123"/>
    <cellStyle name="Normal 4 2 2 2 4 2 2" xfId="339"/>
    <cellStyle name="Normal 4 2 2 2 4 2 2 2" xfId="772"/>
    <cellStyle name="Normal 4 2 2 2 4 2 3" xfId="556"/>
    <cellStyle name="Normal 4 2 2 2 4 3" xfId="195"/>
    <cellStyle name="Normal 4 2 2 2 4 3 2" xfId="411"/>
    <cellStyle name="Normal 4 2 2 2 4 3 2 2" xfId="844"/>
    <cellStyle name="Normal 4 2 2 2 4 3 3" xfId="628"/>
    <cellStyle name="Normal 4 2 2 2 4 4" xfId="267"/>
    <cellStyle name="Normal 4 2 2 2 4 4 2" xfId="700"/>
    <cellStyle name="Normal 4 2 2 2 4 5" xfId="484"/>
    <cellStyle name="Normal 4 2 2 2 5" xfId="87"/>
    <cellStyle name="Normal 4 2 2 2 5 2" xfId="303"/>
    <cellStyle name="Normal 4 2 2 2 5 2 2" xfId="736"/>
    <cellStyle name="Normal 4 2 2 2 5 3" xfId="520"/>
    <cellStyle name="Normal 4 2 2 2 6" xfId="159"/>
    <cellStyle name="Normal 4 2 2 2 6 2" xfId="375"/>
    <cellStyle name="Normal 4 2 2 2 6 2 2" xfId="808"/>
    <cellStyle name="Normal 4 2 2 2 6 3" xfId="592"/>
    <cellStyle name="Normal 4 2 2 2 7" xfId="231"/>
    <cellStyle name="Normal 4 2 2 2 7 2" xfId="664"/>
    <cellStyle name="Normal 4 2 2 2 8" xfId="448"/>
    <cellStyle name="Normal 4 2 2 3" xfId="19"/>
    <cellStyle name="Normal 4 2 2 3 2" xfId="35"/>
    <cellStyle name="Normal 4 2 2 3 2 2" xfId="71"/>
    <cellStyle name="Normal 4 2 2 3 2 2 2" xfId="143"/>
    <cellStyle name="Normal 4 2 2 3 2 2 2 2" xfId="359"/>
    <cellStyle name="Normal 4 2 2 3 2 2 2 2 2" xfId="792"/>
    <cellStyle name="Normal 4 2 2 3 2 2 2 3" xfId="576"/>
    <cellStyle name="Normal 4 2 2 3 2 2 3" xfId="215"/>
    <cellStyle name="Normal 4 2 2 3 2 2 3 2" xfId="431"/>
    <cellStyle name="Normal 4 2 2 3 2 2 3 2 2" xfId="864"/>
    <cellStyle name="Normal 4 2 2 3 2 2 3 3" xfId="648"/>
    <cellStyle name="Normal 4 2 2 3 2 2 4" xfId="287"/>
    <cellStyle name="Normal 4 2 2 3 2 2 4 2" xfId="720"/>
    <cellStyle name="Normal 4 2 2 3 2 2 5" xfId="504"/>
    <cellStyle name="Normal 4 2 2 3 2 3" xfId="107"/>
    <cellStyle name="Normal 4 2 2 3 2 3 2" xfId="323"/>
    <cellStyle name="Normal 4 2 2 3 2 3 2 2" xfId="756"/>
    <cellStyle name="Normal 4 2 2 3 2 3 3" xfId="540"/>
    <cellStyle name="Normal 4 2 2 3 2 4" xfId="179"/>
    <cellStyle name="Normal 4 2 2 3 2 4 2" xfId="395"/>
    <cellStyle name="Normal 4 2 2 3 2 4 2 2" xfId="828"/>
    <cellStyle name="Normal 4 2 2 3 2 4 3" xfId="612"/>
    <cellStyle name="Normal 4 2 2 3 2 5" xfId="251"/>
    <cellStyle name="Normal 4 2 2 3 2 5 2" xfId="684"/>
    <cellStyle name="Normal 4 2 2 3 2 6" xfId="468"/>
    <cellStyle name="Normal 4 2 2 3 3" xfId="55"/>
    <cellStyle name="Normal 4 2 2 3 3 2" xfId="127"/>
    <cellStyle name="Normal 4 2 2 3 3 2 2" xfId="343"/>
    <cellStyle name="Normal 4 2 2 3 3 2 2 2" xfId="776"/>
    <cellStyle name="Normal 4 2 2 3 3 2 3" xfId="560"/>
    <cellStyle name="Normal 4 2 2 3 3 3" xfId="199"/>
    <cellStyle name="Normal 4 2 2 3 3 3 2" xfId="415"/>
    <cellStyle name="Normal 4 2 2 3 3 3 2 2" xfId="848"/>
    <cellStyle name="Normal 4 2 2 3 3 3 3" xfId="632"/>
    <cellStyle name="Normal 4 2 2 3 3 4" xfId="271"/>
    <cellStyle name="Normal 4 2 2 3 3 4 2" xfId="704"/>
    <cellStyle name="Normal 4 2 2 3 3 5" xfId="488"/>
    <cellStyle name="Normal 4 2 2 3 4" xfId="91"/>
    <cellStyle name="Normal 4 2 2 3 4 2" xfId="307"/>
    <cellStyle name="Normal 4 2 2 3 4 2 2" xfId="740"/>
    <cellStyle name="Normal 4 2 2 3 4 3" xfId="524"/>
    <cellStyle name="Normal 4 2 2 3 5" xfId="163"/>
    <cellStyle name="Normal 4 2 2 3 5 2" xfId="379"/>
    <cellStyle name="Normal 4 2 2 3 5 2 2" xfId="812"/>
    <cellStyle name="Normal 4 2 2 3 5 3" xfId="596"/>
    <cellStyle name="Normal 4 2 2 3 6" xfId="235"/>
    <cellStyle name="Normal 4 2 2 3 6 2" xfId="668"/>
    <cellStyle name="Normal 4 2 2 3 7" xfId="452"/>
    <cellStyle name="Normal 4 2 2 4" xfId="27"/>
    <cellStyle name="Normal 4 2 2 4 2" xfId="63"/>
    <cellStyle name="Normal 4 2 2 4 2 2" xfId="135"/>
    <cellStyle name="Normal 4 2 2 4 2 2 2" xfId="351"/>
    <cellStyle name="Normal 4 2 2 4 2 2 2 2" xfId="784"/>
    <cellStyle name="Normal 4 2 2 4 2 2 3" xfId="568"/>
    <cellStyle name="Normal 4 2 2 4 2 3" xfId="207"/>
    <cellStyle name="Normal 4 2 2 4 2 3 2" xfId="423"/>
    <cellStyle name="Normal 4 2 2 4 2 3 2 2" xfId="856"/>
    <cellStyle name="Normal 4 2 2 4 2 3 3" xfId="640"/>
    <cellStyle name="Normal 4 2 2 4 2 4" xfId="279"/>
    <cellStyle name="Normal 4 2 2 4 2 4 2" xfId="712"/>
    <cellStyle name="Normal 4 2 2 4 2 5" xfId="496"/>
    <cellStyle name="Normal 4 2 2 4 3" xfId="99"/>
    <cellStyle name="Normal 4 2 2 4 3 2" xfId="315"/>
    <cellStyle name="Normal 4 2 2 4 3 2 2" xfId="748"/>
    <cellStyle name="Normal 4 2 2 4 3 3" xfId="532"/>
    <cellStyle name="Normal 4 2 2 4 4" xfId="171"/>
    <cellStyle name="Normal 4 2 2 4 4 2" xfId="387"/>
    <cellStyle name="Normal 4 2 2 4 4 2 2" xfId="820"/>
    <cellStyle name="Normal 4 2 2 4 4 3" xfId="604"/>
    <cellStyle name="Normal 4 2 2 4 5" xfId="243"/>
    <cellStyle name="Normal 4 2 2 4 5 2" xfId="676"/>
    <cellStyle name="Normal 4 2 2 4 6" xfId="460"/>
    <cellStyle name="Normal 4 2 2 5" xfId="47"/>
    <cellStyle name="Normal 4 2 2 5 2" xfId="119"/>
    <cellStyle name="Normal 4 2 2 5 2 2" xfId="335"/>
    <cellStyle name="Normal 4 2 2 5 2 2 2" xfId="768"/>
    <cellStyle name="Normal 4 2 2 5 2 3" xfId="552"/>
    <cellStyle name="Normal 4 2 2 5 3" xfId="191"/>
    <cellStyle name="Normal 4 2 2 5 3 2" xfId="407"/>
    <cellStyle name="Normal 4 2 2 5 3 2 2" xfId="840"/>
    <cellStyle name="Normal 4 2 2 5 3 3" xfId="624"/>
    <cellStyle name="Normal 4 2 2 5 4" xfId="263"/>
    <cellStyle name="Normal 4 2 2 5 4 2" xfId="696"/>
    <cellStyle name="Normal 4 2 2 5 5" xfId="480"/>
    <cellStyle name="Normal 4 2 2 6" xfId="83"/>
    <cellStyle name="Normal 4 2 2 6 2" xfId="299"/>
    <cellStyle name="Normal 4 2 2 6 2 2" xfId="732"/>
    <cellStyle name="Normal 4 2 2 6 3" xfId="516"/>
    <cellStyle name="Normal 4 2 2 7" xfId="155"/>
    <cellStyle name="Normal 4 2 2 7 2" xfId="371"/>
    <cellStyle name="Normal 4 2 2 7 2 2" xfId="804"/>
    <cellStyle name="Normal 4 2 2 7 3" xfId="588"/>
    <cellStyle name="Normal 4 2 2 8" xfId="227"/>
    <cellStyle name="Normal 4 2 2 8 2" xfId="660"/>
    <cellStyle name="Normal 4 2 2 9" xfId="444"/>
    <cellStyle name="Normal 4 2 3" xfId="13"/>
    <cellStyle name="Normal 4 2 3 2" xfId="21"/>
    <cellStyle name="Normal 4 2 3 2 2" xfId="37"/>
    <cellStyle name="Normal 4 2 3 2 2 2" xfId="73"/>
    <cellStyle name="Normal 4 2 3 2 2 2 2" xfId="145"/>
    <cellStyle name="Normal 4 2 3 2 2 2 2 2" xfId="361"/>
    <cellStyle name="Normal 4 2 3 2 2 2 2 2 2" xfId="794"/>
    <cellStyle name="Normal 4 2 3 2 2 2 2 3" xfId="578"/>
    <cellStyle name="Normal 4 2 3 2 2 2 3" xfId="217"/>
    <cellStyle name="Normal 4 2 3 2 2 2 3 2" xfId="433"/>
    <cellStyle name="Normal 4 2 3 2 2 2 3 2 2" xfId="866"/>
    <cellStyle name="Normal 4 2 3 2 2 2 3 3" xfId="650"/>
    <cellStyle name="Normal 4 2 3 2 2 2 4" xfId="289"/>
    <cellStyle name="Normal 4 2 3 2 2 2 4 2" xfId="722"/>
    <cellStyle name="Normal 4 2 3 2 2 2 5" xfId="506"/>
    <cellStyle name="Normal 4 2 3 2 2 3" xfId="109"/>
    <cellStyle name="Normal 4 2 3 2 2 3 2" xfId="325"/>
    <cellStyle name="Normal 4 2 3 2 2 3 2 2" xfId="758"/>
    <cellStyle name="Normal 4 2 3 2 2 3 3" xfId="542"/>
    <cellStyle name="Normal 4 2 3 2 2 4" xfId="181"/>
    <cellStyle name="Normal 4 2 3 2 2 4 2" xfId="397"/>
    <cellStyle name="Normal 4 2 3 2 2 4 2 2" xfId="830"/>
    <cellStyle name="Normal 4 2 3 2 2 4 3" xfId="614"/>
    <cellStyle name="Normal 4 2 3 2 2 5" xfId="253"/>
    <cellStyle name="Normal 4 2 3 2 2 5 2" xfId="686"/>
    <cellStyle name="Normal 4 2 3 2 2 6" xfId="470"/>
    <cellStyle name="Normal 4 2 3 2 3" xfId="57"/>
    <cellStyle name="Normal 4 2 3 2 3 2" xfId="129"/>
    <cellStyle name="Normal 4 2 3 2 3 2 2" xfId="345"/>
    <cellStyle name="Normal 4 2 3 2 3 2 2 2" xfId="778"/>
    <cellStyle name="Normal 4 2 3 2 3 2 3" xfId="562"/>
    <cellStyle name="Normal 4 2 3 2 3 3" xfId="201"/>
    <cellStyle name="Normal 4 2 3 2 3 3 2" xfId="417"/>
    <cellStyle name="Normal 4 2 3 2 3 3 2 2" xfId="850"/>
    <cellStyle name="Normal 4 2 3 2 3 3 3" xfId="634"/>
    <cellStyle name="Normal 4 2 3 2 3 4" xfId="273"/>
    <cellStyle name="Normal 4 2 3 2 3 4 2" xfId="706"/>
    <cellStyle name="Normal 4 2 3 2 3 5" xfId="490"/>
    <cellStyle name="Normal 4 2 3 2 4" xfId="93"/>
    <cellStyle name="Normal 4 2 3 2 4 2" xfId="309"/>
    <cellStyle name="Normal 4 2 3 2 4 2 2" xfId="742"/>
    <cellStyle name="Normal 4 2 3 2 4 3" xfId="526"/>
    <cellStyle name="Normal 4 2 3 2 5" xfId="165"/>
    <cellStyle name="Normal 4 2 3 2 5 2" xfId="381"/>
    <cellStyle name="Normal 4 2 3 2 5 2 2" xfId="814"/>
    <cellStyle name="Normal 4 2 3 2 5 3" xfId="598"/>
    <cellStyle name="Normal 4 2 3 2 6" xfId="237"/>
    <cellStyle name="Normal 4 2 3 2 6 2" xfId="670"/>
    <cellStyle name="Normal 4 2 3 2 7" xfId="454"/>
    <cellStyle name="Normal 4 2 3 3" xfId="29"/>
    <cellStyle name="Normal 4 2 3 3 2" xfId="65"/>
    <cellStyle name="Normal 4 2 3 3 2 2" xfId="137"/>
    <cellStyle name="Normal 4 2 3 3 2 2 2" xfId="353"/>
    <cellStyle name="Normal 4 2 3 3 2 2 2 2" xfId="786"/>
    <cellStyle name="Normal 4 2 3 3 2 2 3" xfId="570"/>
    <cellStyle name="Normal 4 2 3 3 2 3" xfId="209"/>
    <cellStyle name="Normal 4 2 3 3 2 3 2" xfId="425"/>
    <cellStyle name="Normal 4 2 3 3 2 3 2 2" xfId="858"/>
    <cellStyle name="Normal 4 2 3 3 2 3 3" xfId="642"/>
    <cellStyle name="Normal 4 2 3 3 2 4" xfId="281"/>
    <cellStyle name="Normal 4 2 3 3 2 4 2" xfId="714"/>
    <cellStyle name="Normal 4 2 3 3 2 5" xfId="498"/>
    <cellStyle name="Normal 4 2 3 3 3" xfId="101"/>
    <cellStyle name="Normal 4 2 3 3 3 2" xfId="317"/>
    <cellStyle name="Normal 4 2 3 3 3 2 2" xfId="750"/>
    <cellStyle name="Normal 4 2 3 3 3 3" xfId="534"/>
    <cellStyle name="Normal 4 2 3 3 4" xfId="173"/>
    <cellStyle name="Normal 4 2 3 3 4 2" xfId="389"/>
    <cellStyle name="Normal 4 2 3 3 4 2 2" xfId="822"/>
    <cellStyle name="Normal 4 2 3 3 4 3" xfId="606"/>
    <cellStyle name="Normal 4 2 3 3 5" xfId="245"/>
    <cellStyle name="Normal 4 2 3 3 5 2" xfId="678"/>
    <cellStyle name="Normal 4 2 3 3 6" xfId="462"/>
    <cellStyle name="Normal 4 2 3 4" xfId="49"/>
    <cellStyle name="Normal 4 2 3 4 2" xfId="121"/>
    <cellStyle name="Normal 4 2 3 4 2 2" xfId="337"/>
    <cellStyle name="Normal 4 2 3 4 2 2 2" xfId="770"/>
    <cellStyle name="Normal 4 2 3 4 2 3" xfId="554"/>
    <cellStyle name="Normal 4 2 3 4 3" xfId="193"/>
    <cellStyle name="Normal 4 2 3 4 3 2" xfId="409"/>
    <cellStyle name="Normal 4 2 3 4 3 2 2" xfId="842"/>
    <cellStyle name="Normal 4 2 3 4 3 3" xfId="626"/>
    <cellStyle name="Normal 4 2 3 4 4" xfId="265"/>
    <cellStyle name="Normal 4 2 3 4 4 2" xfId="698"/>
    <cellStyle name="Normal 4 2 3 4 5" xfId="482"/>
    <cellStyle name="Normal 4 2 3 5" xfId="85"/>
    <cellStyle name="Normal 4 2 3 5 2" xfId="301"/>
    <cellStyle name="Normal 4 2 3 5 2 2" xfId="734"/>
    <cellStyle name="Normal 4 2 3 5 3" xfId="518"/>
    <cellStyle name="Normal 4 2 3 6" xfId="157"/>
    <cellStyle name="Normal 4 2 3 6 2" xfId="373"/>
    <cellStyle name="Normal 4 2 3 6 2 2" xfId="806"/>
    <cellStyle name="Normal 4 2 3 6 3" xfId="590"/>
    <cellStyle name="Normal 4 2 3 7" xfId="229"/>
    <cellStyle name="Normal 4 2 3 7 2" xfId="662"/>
    <cellStyle name="Normal 4 2 3 8" xfId="446"/>
    <cellStyle name="Normal 4 2 4" xfId="17"/>
    <cellStyle name="Normal 4 2 4 2" xfId="33"/>
    <cellStyle name="Normal 4 2 4 2 2" xfId="69"/>
    <cellStyle name="Normal 4 2 4 2 2 2" xfId="141"/>
    <cellStyle name="Normal 4 2 4 2 2 2 2" xfId="357"/>
    <cellStyle name="Normal 4 2 4 2 2 2 2 2" xfId="790"/>
    <cellStyle name="Normal 4 2 4 2 2 2 3" xfId="574"/>
    <cellStyle name="Normal 4 2 4 2 2 3" xfId="213"/>
    <cellStyle name="Normal 4 2 4 2 2 3 2" xfId="429"/>
    <cellStyle name="Normal 4 2 4 2 2 3 2 2" xfId="862"/>
    <cellStyle name="Normal 4 2 4 2 2 3 3" xfId="646"/>
    <cellStyle name="Normal 4 2 4 2 2 4" xfId="285"/>
    <cellStyle name="Normal 4 2 4 2 2 4 2" xfId="718"/>
    <cellStyle name="Normal 4 2 4 2 2 5" xfId="502"/>
    <cellStyle name="Normal 4 2 4 2 3" xfId="105"/>
    <cellStyle name="Normal 4 2 4 2 3 2" xfId="321"/>
    <cellStyle name="Normal 4 2 4 2 3 2 2" xfId="754"/>
    <cellStyle name="Normal 4 2 4 2 3 3" xfId="538"/>
    <cellStyle name="Normal 4 2 4 2 4" xfId="177"/>
    <cellStyle name="Normal 4 2 4 2 4 2" xfId="393"/>
    <cellStyle name="Normal 4 2 4 2 4 2 2" xfId="826"/>
    <cellStyle name="Normal 4 2 4 2 4 3" xfId="610"/>
    <cellStyle name="Normal 4 2 4 2 5" xfId="249"/>
    <cellStyle name="Normal 4 2 4 2 5 2" xfId="682"/>
    <cellStyle name="Normal 4 2 4 2 6" xfId="466"/>
    <cellStyle name="Normal 4 2 4 3" xfId="53"/>
    <cellStyle name="Normal 4 2 4 3 2" xfId="125"/>
    <cellStyle name="Normal 4 2 4 3 2 2" xfId="341"/>
    <cellStyle name="Normal 4 2 4 3 2 2 2" xfId="774"/>
    <cellStyle name="Normal 4 2 4 3 2 3" xfId="558"/>
    <cellStyle name="Normal 4 2 4 3 3" xfId="197"/>
    <cellStyle name="Normal 4 2 4 3 3 2" xfId="413"/>
    <cellStyle name="Normal 4 2 4 3 3 2 2" xfId="846"/>
    <cellStyle name="Normal 4 2 4 3 3 3" xfId="630"/>
    <cellStyle name="Normal 4 2 4 3 4" xfId="269"/>
    <cellStyle name="Normal 4 2 4 3 4 2" xfId="702"/>
    <cellStyle name="Normal 4 2 4 3 5" xfId="486"/>
    <cellStyle name="Normal 4 2 4 4" xfId="89"/>
    <cellStyle name="Normal 4 2 4 4 2" xfId="305"/>
    <cellStyle name="Normal 4 2 4 4 2 2" xfId="738"/>
    <cellStyle name="Normal 4 2 4 4 3" xfId="522"/>
    <cellStyle name="Normal 4 2 4 5" xfId="161"/>
    <cellStyle name="Normal 4 2 4 5 2" xfId="377"/>
    <cellStyle name="Normal 4 2 4 5 2 2" xfId="810"/>
    <cellStyle name="Normal 4 2 4 5 3" xfId="594"/>
    <cellStyle name="Normal 4 2 4 6" xfId="233"/>
    <cellStyle name="Normal 4 2 4 6 2" xfId="666"/>
    <cellStyle name="Normal 4 2 4 7" xfId="450"/>
    <cellStyle name="Normal 4 2 5" xfId="25"/>
    <cellStyle name="Normal 4 2 5 2" xfId="61"/>
    <cellStyle name="Normal 4 2 5 2 2" xfId="133"/>
    <cellStyle name="Normal 4 2 5 2 2 2" xfId="349"/>
    <cellStyle name="Normal 4 2 5 2 2 2 2" xfId="782"/>
    <cellStyle name="Normal 4 2 5 2 2 3" xfId="566"/>
    <cellStyle name="Normal 4 2 5 2 3" xfId="205"/>
    <cellStyle name="Normal 4 2 5 2 3 2" xfId="421"/>
    <cellStyle name="Normal 4 2 5 2 3 2 2" xfId="854"/>
    <cellStyle name="Normal 4 2 5 2 3 3" xfId="638"/>
    <cellStyle name="Normal 4 2 5 2 4" xfId="277"/>
    <cellStyle name="Normal 4 2 5 2 4 2" xfId="710"/>
    <cellStyle name="Normal 4 2 5 2 5" xfId="494"/>
    <cellStyle name="Normal 4 2 5 3" xfId="97"/>
    <cellStyle name="Normal 4 2 5 3 2" xfId="313"/>
    <cellStyle name="Normal 4 2 5 3 2 2" xfId="746"/>
    <cellStyle name="Normal 4 2 5 3 3" xfId="530"/>
    <cellStyle name="Normal 4 2 5 4" xfId="169"/>
    <cellStyle name="Normal 4 2 5 4 2" xfId="385"/>
    <cellStyle name="Normal 4 2 5 4 2 2" xfId="818"/>
    <cellStyle name="Normal 4 2 5 4 3" xfId="602"/>
    <cellStyle name="Normal 4 2 5 5" xfId="241"/>
    <cellStyle name="Normal 4 2 5 5 2" xfId="674"/>
    <cellStyle name="Normal 4 2 5 6" xfId="458"/>
    <cellStyle name="Normal 4 2 6" xfId="45"/>
    <cellStyle name="Normal 4 2 6 2" xfId="117"/>
    <cellStyle name="Normal 4 2 6 2 2" xfId="333"/>
    <cellStyle name="Normal 4 2 6 2 2 2" xfId="766"/>
    <cellStyle name="Normal 4 2 6 2 3" xfId="550"/>
    <cellStyle name="Normal 4 2 6 3" xfId="189"/>
    <cellStyle name="Normal 4 2 6 3 2" xfId="405"/>
    <cellStyle name="Normal 4 2 6 3 2 2" xfId="838"/>
    <cellStyle name="Normal 4 2 6 3 3" xfId="622"/>
    <cellStyle name="Normal 4 2 6 4" xfId="261"/>
    <cellStyle name="Normal 4 2 6 4 2" xfId="694"/>
    <cellStyle name="Normal 4 2 6 5" xfId="478"/>
    <cellStyle name="Normal 4 2 7" xfId="81"/>
    <cellStyle name="Normal 4 2 7 2" xfId="297"/>
    <cellStyle name="Normal 4 2 7 2 2" xfId="730"/>
    <cellStyle name="Normal 4 2 7 3" xfId="514"/>
    <cellStyle name="Normal 4 2 8" xfId="153"/>
    <cellStyle name="Normal 4 2 8 2" xfId="369"/>
    <cellStyle name="Normal 4 2 8 2 2" xfId="802"/>
    <cellStyle name="Normal 4 2 8 3" xfId="586"/>
    <cellStyle name="Normal 4 2 9" xfId="225"/>
    <cellStyle name="Normal 4 2 9 2" xfId="658"/>
    <cellStyle name="Normal 4 3" xfId="10"/>
    <cellStyle name="Normal 4 3 2" xfId="14"/>
    <cellStyle name="Normal 4 3 2 2" xfId="22"/>
    <cellStyle name="Normal 4 3 2 2 2" xfId="38"/>
    <cellStyle name="Normal 4 3 2 2 2 2" xfId="74"/>
    <cellStyle name="Normal 4 3 2 2 2 2 2" xfId="146"/>
    <cellStyle name="Normal 4 3 2 2 2 2 2 2" xfId="362"/>
    <cellStyle name="Normal 4 3 2 2 2 2 2 2 2" xfId="795"/>
    <cellStyle name="Normal 4 3 2 2 2 2 2 3" xfId="579"/>
    <cellStyle name="Normal 4 3 2 2 2 2 3" xfId="218"/>
    <cellStyle name="Normal 4 3 2 2 2 2 3 2" xfId="434"/>
    <cellStyle name="Normal 4 3 2 2 2 2 3 2 2" xfId="867"/>
    <cellStyle name="Normal 4 3 2 2 2 2 3 3" xfId="651"/>
    <cellStyle name="Normal 4 3 2 2 2 2 4" xfId="290"/>
    <cellStyle name="Normal 4 3 2 2 2 2 4 2" xfId="723"/>
    <cellStyle name="Normal 4 3 2 2 2 2 5" xfId="507"/>
    <cellStyle name="Normal 4 3 2 2 2 3" xfId="110"/>
    <cellStyle name="Normal 4 3 2 2 2 3 2" xfId="326"/>
    <cellStyle name="Normal 4 3 2 2 2 3 2 2" xfId="759"/>
    <cellStyle name="Normal 4 3 2 2 2 3 3" xfId="543"/>
    <cellStyle name="Normal 4 3 2 2 2 4" xfId="182"/>
    <cellStyle name="Normal 4 3 2 2 2 4 2" xfId="398"/>
    <cellStyle name="Normal 4 3 2 2 2 4 2 2" xfId="831"/>
    <cellStyle name="Normal 4 3 2 2 2 4 3" xfId="615"/>
    <cellStyle name="Normal 4 3 2 2 2 5" xfId="254"/>
    <cellStyle name="Normal 4 3 2 2 2 5 2" xfId="687"/>
    <cellStyle name="Normal 4 3 2 2 2 6" xfId="471"/>
    <cellStyle name="Normal 4 3 2 2 3" xfId="58"/>
    <cellStyle name="Normal 4 3 2 2 3 2" xfId="130"/>
    <cellStyle name="Normal 4 3 2 2 3 2 2" xfId="346"/>
    <cellStyle name="Normal 4 3 2 2 3 2 2 2" xfId="779"/>
    <cellStyle name="Normal 4 3 2 2 3 2 3" xfId="563"/>
    <cellStyle name="Normal 4 3 2 2 3 3" xfId="202"/>
    <cellStyle name="Normal 4 3 2 2 3 3 2" xfId="418"/>
    <cellStyle name="Normal 4 3 2 2 3 3 2 2" xfId="851"/>
    <cellStyle name="Normal 4 3 2 2 3 3 3" xfId="635"/>
    <cellStyle name="Normal 4 3 2 2 3 4" xfId="274"/>
    <cellStyle name="Normal 4 3 2 2 3 4 2" xfId="707"/>
    <cellStyle name="Normal 4 3 2 2 3 5" xfId="491"/>
    <cellStyle name="Normal 4 3 2 2 4" xfId="94"/>
    <cellStyle name="Normal 4 3 2 2 4 2" xfId="310"/>
    <cellStyle name="Normal 4 3 2 2 4 2 2" xfId="743"/>
    <cellStyle name="Normal 4 3 2 2 4 3" xfId="527"/>
    <cellStyle name="Normal 4 3 2 2 5" xfId="166"/>
    <cellStyle name="Normal 4 3 2 2 5 2" xfId="382"/>
    <cellStyle name="Normal 4 3 2 2 5 2 2" xfId="815"/>
    <cellStyle name="Normal 4 3 2 2 5 3" xfId="599"/>
    <cellStyle name="Normal 4 3 2 2 6" xfId="238"/>
    <cellStyle name="Normal 4 3 2 2 6 2" xfId="671"/>
    <cellStyle name="Normal 4 3 2 2 7" xfId="455"/>
    <cellStyle name="Normal 4 3 2 3" xfId="30"/>
    <cellStyle name="Normal 4 3 2 3 2" xfId="66"/>
    <cellStyle name="Normal 4 3 2 3 2 2" xfId="138"/>
    <cellStyle name="Normal 4 3 2 3 2 2 2" xfId="354"/>
    <cellStyle name="Normal 4 3 2 3 2 2 2 2" xfId="787"/>
    <cellStyle name="Normal 4 3 2 3 2 2 3" xfId="571"/>
    <cellStyle name="Normal 4 3 2 3 2 3" xfId="210"/>
    <cellStyle name="Normal 4 3 2 3 2 3 2" xfId="426"/>
    <cellStyle name="Normal 4 3 2 3 2 3 2 2" xfId="859"/>
    <cellStyle name="Normal 4 3 2 3 2 3 3" xfId="643"/>
    <cellStyle name="Normal 4 3 2 3 2 4" xfId="282"/>
    <cellStyle name="Normal 4 3 2 3 2 4 2" xfId="715"/>
    <cellStyle name="Normal 4 3 2 3 2 5" xfId="499"/>
    <cellStyle name="Normal 4 3 2 3 3" xfId="102"/>
    <cellStyle name="Normal 4 3 2 3 3 2" xfId="318"/>
    <cellStyle name="Normal 4 3 2 3 3 2 2" xfId="751"/>
    <cellStyle name="Normal 4 3 2 3 3 3" xfId="535"/>
    <cellStyle name="Normal 4 3 2 3 4" xfId="174"/>
    <cellStyle name="Normal 4 3 2 3 4 2" xfId="390"/>
    <cellStyle name="Normal 4 3 2 3 4 2 2" xfId="823"/>
    <cellStyle name="Normal 4 3 2 3 4 3" xfId="607"/>
    <cellStyle name="Normal 4 3 2 3 5" xfId="246"/>
    <cellStyle name="Normal 4 3 2 3 5 2" xfId="679"/>
    <cellStyle name="Normal 4 3 2 3 6" xfId="463"/>
    <cellStyle name="Normal 4 3 2 4" xfId="50"/>
    <cellStyle name="Normal 4 3 2 4 2" xfId="122"/>
    <cellStyle name="Normal 4 3 2 4 2 2" xfId="338"/>
    <cellStyle name="Normal 4 3 2 4 2 2 2" xfId="771"/>
    <cellStyle name="Normal 4 3 2 4 2 3" xfId="555"/>
    <cellStyle name="Normal 4 3 2 4 3" xfId="194"/>
    <cellStyle name="Normal 4 3 2 4 3 2" xfId="410"/>
    <cellStyle name="Normal 4 3 2 4 3 2 2" xfId="843"/>
    <cellStyle name="Normal 4 3 2 4 3 3" xfId="627"/>
    <cellStyle name="Normal 4 3 2 4 4" xfId="266"/>
    <cellStyle name="Normal 4 3 2 4 4 2" xfId="699"/>
    <cellStyle name="Normal 4 3 2 4 5" xfId="483"/>
    <cellStyle name="Normal 4 3 2 5" xfId="86"/>
    <cellStyle name="Normal 4 3 2 5 2" xfId="302"/>
    <cellStyle name="Normal 4 3 2 5 2 2" xfId="735"/>
    <cellStyle name="Normal 4 3 2 5 3" xfId="519"/>
    <cellStyle name="Normal 4 3 2 6" xfId="158"/>
    <cellStyle name="Normal 4 3 2 6 2" xfId="374"/>
    <cellStyle name="Normal 4 3 2 6 2 2" xfId="807"/>
    <cellStyle name="Normal 4 3 2 6 3" xfId="591"/>
    <cellStyle name="Normal 4 3 2 7" xfId="230"/>
    <cellStyle name="Normal 4 3 2 7 2" xfId="663"/>
    <cellStyle name="Normal 4 3 2 8" xfId="447"/>
    <cellStyle name="Normal 4 3 3" xfId="18"/>
    <cellStyle name="Normal 4 3 3 2" xfId="34"/>
    <cellStyle name="Normal 4 3 3 2 2" xfId="70"/>
    <cellStyle name="Normal 4 3 3 2 2 2" xfId="142"/>
    <cellStyle name="Normal 4 3 3 2 2 2 2" xfId="358"/>
    <cellStyle name="Normal 4 3 3 2 2 2 2 2" xfId="791"/>
    <cellStyle name="Normal 4 3 3 2 2 2 3" xfId="575"/>
    <cellStyle name="Normal 4 3 3 2 2 3" xfId="214"/>
    <cellStyle name="Normal 4 3 3 2 2 3 2" xfId="430"/>
    <cellStyle name="Normal 4 3 3 2 2 3 2 2" xfId="863"/>
    <cellStyle name="Normal 4 3 3 2 2 3 3" xfId="647"/>
    <cellStyle name="Normal 4 3 3 2 2 4" xfId="286"/>
    <cellStyle name="Normal 4 3 3 2 2 4 2" xfId="719"/>
    <cellStyle name="Normal 4 3 3 2 2 5" xfId="503"/>
    <cellStyle name="Normal 4 3 3 2 3" xfId="106"/>
    <cellStyle name="Normal 4 3 3 2 3 2" xfId="322"/>
    <cellStyle name="Normal 4 3 3 2 3 2 2" xfId="755"/>
    <cellStyle name="Normal 4 3 3 2 3 3" xfId="539"/>
    <cellStyle name="Normal 4 3 3 2 4" xfId="178"/>
    <cellStyle name="Normal 4 3 3 2 4 2" xfId="394"/>
    <cellStyle name="Normal 4 3 3 2 4 2 2" xfId="827"/>
    <cellStyle name="Normal 4 3 3 2 4 3" xfId="611"/>
    <cellStyle name="Normal 4 3 3 2 5" xfId="250"/>
    <cellStyle name="Normal 4 3 3 2 5 2" xfId="683"/>
    <cellStyle name="Normal 4 3 3 2 6" xfId="467"/>
    <cellStyle name="Normal 4 3 3 3" xfId="54"/>
    <cellStyle name="Normal 4 3 3 3 2" xfId="126"/>
    <cellStyle name="Normal 4 3 3 3 2 2" xfId="342"/>
    <cellStyle name="Normal 4 3 3 3 2 2 2" xfId="775"/>
    <cellStyle name="Normal 4 3 3 3 2 3" xfId="559"/>
    <cellStyle name="Normal 4 3 3 3 3" xfId="198"/>
    <cellStyle name="Normal 4 3 3 3 3 2" xfId="414"/>
    <cellStyle name="Normal 4 3 3 3 3 2 2" xfId="847"/>
    <cellStyle name="Normal 4 3 3 3 3 3" xfId="631"/>
    <cellStyle name="Normal 4 3 3 3 4" xfId="270"/>
    <cellStyle name="Normal 4 3 3 3 4 2" xfId="703"/>
    <cellStyle name="Normal 4 3 3 3 5" xfId="487"/>
    <cellStyle name="Normal 4 3 3 4" xfId="90"/>
    <cellStyle name="Normal 4 3 3 4 2" xfId="306"/>
    <cellStyle name="Normal 4 3 3 4 2 2" xfId="739"/>
    <cellStyle name="Normal 4 3 3 4 3" xfId="523"/>
    <cellStyle name="Normal 4 3 3 5" xfId="162"/>
    <cellStyle name="Normal 4 3 3 5 2" xfId="378"/>
    <cellStyle name="Normal 4 3 3 5 2 2" xfId="811"/>
    <cellStyle name="Normal 4 3 3 5 3" xfId="595"/>
    <cellStyle name="Normal 4 3 3 6" xfId="234"/>
    <cellStyle name="Normal 4 3 3 6 2" xfId="667"/>
    <cellStyle name="Normal 4 3 3 7" xfId="451"/>
    <cellStyle name="Normal 4 3 4" xfId="26"/>
    <cellStyle name="Normal 4 3 4 2" xfId="62"/>
    <cellStyle name="Normal 4 3 4 2 2" xfId="134"/>
    <cellStyle name="Normal 4 3 4 2 2 2" xfId="350"/>
    <cellStyle name="Normal 4 3 4 2 2 2 2" xfId="783"/>
    <cellStyle name="Normal 4 3 4 2 2 3" xfId="567"/>
    <cellStyle name="Normal 4 3 4 2 3" xfId="206"/>
    <cellStyle name="Normal 4 3 4 2 3 2" xfId="422"/>
    <cellStyle name="Normal 4 3 4 2 3 2 2" xfId="855"/>
    <cellStyle name="Normal 4 3 4 2 3 3" xfId="639"/>
    <cellStyle name="Normal 4 3 4 2 4" xfId="278"/>
    <cellStyle name="Normal 4 3 4 2 4 2" xfId="711"/>
    <cellStyle name="Normal 4 3 4 2 5" xfId="495"/>
    <cellStyle name="Normal 4 3 4 3" xfId="98"/>
    <cellStyle name="Normal 4 3 4 3 2" xfId="314"/>
    <cellStyle name="Normal 4 3 4 3 2 2" xfId="747"/>
    <cellStyle name="Normal 4 3 4 3 3" xfId="531"/>
    <cellStyle name="Normal 4 3 4 4" xfId="170"/>
    <cellStyle name="Normal 4 3 4 4 2" xfId="386"/>
    <cellStyle name="Normal 4 3 4 4 2 2" xfId="819"/>
    <cellStyle name="Normal 4 3 4 4 3" xfId="603"/>
    <cellStyle name="Normal 4 3 4 5" xfId="242"/>
    <cellStyle name="Normal 4 3 4 5 2" xfId="675"/>
    <cellStyle name="Normal 4 3 4 6" xfId="459"/>
    <cellStyle name="Normal 4 3 5" xfId="46"/>
    <cellStyle name="Normal 4 3 5 2" xfId="118"/>
    <cellStyle name="Normal 4 3 5 2 2" xfId="334"/>
    <cellStyle name="Normal 4 3 5 2 2 2" xfId="767"/>
    <cellStyle name="Normal 4 3 5 2 3" xfId="551"/>
    <cellStyle name="Normal 4 3 5 3" xfId="190"/>
    <cellStyle name="Normal 4 3 5 3 2" xfId="406"/>
    <cellStyle name="Normal 4 3 5 3 2 2" xfId="839"/>
    <cellStyle name="Normal 4 3 5 3 3" xfId="623"/>
    <cellStyle name="Normal 4 3 5 4" xfId="262"/>
    <cellStyle name="Normal 4 3 5 4 2" xfId="695"/>
    <cellStyle name="Normal 4 3 5 5" xfId="479"/>
    <cellStyle name="Normal 4 3 6" xfId="82"/>
    <cellStyle name="Normal 4 3 6 2" xfId="298"/>
    <cellStyle name="Normal 4 3 6 2 2" xfId="731"/>
    <cellStyle name="Normal 4 3 6 3" xfId="515"/>
    <cellStyle name="Normal 4 3 7" xfId="154"/>
    <cellStyle name="Normal 4 3 7 2" xfId="370"/>
    <cellStyle name="Normal 4 3 7 2 2" xfId="803"/>
    <cellStyle name="Normal 4 3 7 3" xfId="587"/>
    <cellStyle name="Normal 4 3 8" xfId="226"/>
    <cellStyle name="Normal 4 3 8 2" xfId="659"/>
    <cellStyle name="Normal 4 3 9" xfId="443"/>
    <cellStyle name="Normal 4 4" xfId="12"/>
    <cellStyle name="Normal 4 4 2" xfId="20"/>
    <cellStyle name="Normal 4 4 2 2" xfId="36"/>
    <cellStyle name="Normal 4 4 2 2 2" xfId="72"/>
    <cellStyle name="Normal 4 4 2 2 2 2" xfId="144"/>
    <cellStyle name="Normal 4 4 2 2 2 2 2" xfId="360"/>
    <cellStyle name="Normal 4 4 2 2 2 2 2 2" xfId="793"/>
    <cellStyle name="Normal 4 4 2 2 2 2 3" xfId="577"/>
    <cellStyle name="Normal 4 4 2 2 2 3" xfId="216"/>
    <cellStyle name="Normal 4 4 2 2 2 3 2" xfId="432"/>
    <cellStyle name="Normal 4 4 2 2 2 3 2 2" xfId="865"/>
    <cellStyle name="Normal 4 4 2 2 2 3 3" xfId="649"/>
    <cellStyle name="Normal 4 4 2 2 2 4" xfId="288"/>
    <cellStyle name="Normal 4 4 2 2 2 4 2" xfId="721"/>
    <cellStyle name="Normal 4 4 2 2 2 5" xfId="505"/>
    <cellStyle name="Normal 4 4 2 2 3" xfId="108"/>
    <cellStyle name="Normal 4 4 2 2 3 2" xfId="324"/>
    <cellStyle name="Normal 4 4 2 2 3 2 2" xfId="757"/>
    <cellStyle name="Normal 4 4 2 2 3 3" xfId="541"/>
    <cellStyle name="Normal 4 4 2 2 4" xfId="180"/>
    <cellStyle name="Normal 4 4 2 2 4 2" xfId="396"/>
    <cellStyle name="Normal 4 4 2 2 4 2 2" xfId="829"/>
    <cellStyle name="Normal 4 4 2 2 4 3" xfId="613"/>
    <cellStyle name="Normal 4 4 2 2 5" xfId="252"/>
    <cellStyle name="Normal 4 4 2 2 5 2" xfId="685"/>
    <cellStyle name="Normal 4 4 2 2 6" xfId="469"/>
    <cellStyle name="Normal 4 4 2 3" xfId="56"/>
    <cellStyle name="Normal 4 4 2 3 2" xfId="128"/>
    <cellStyle name="Normal 4 4 2 3 2 2" xfId="344"/>
    <cellStyle name="Normal 4 4 2 3 2 2 2" xfId="777"/>
    <cellStyle name="Normal 4 4 2 3 2 3" xfId="561"/>
    <cellStyle name="Normal 4 4 2 3 3" xfId="200"/>
    <cellStyle name="Normal 4 4 2 3 3 2" xfId="416"/>
    <cellStyle name="Normal 4 4 2 3 3 2 2" xfId="849"/>
    <cellStyle name="Normal 4 4 2 3 3 3" xfId="633"/>
    <cellStyle name="Normal 4 4 2 3 4" xfId="272"/>
    <cellStyle name="Normal 4 4 2 3 4 2" xfId="705"/>
    <cellStyle name="Normal 4 4 2 3 5" xfId="489"/>
    <cellStyle name="Normal 4 4 2 4" xfId="92"/>
    <cellStyle name="Normal 4 4 2 4 2" xfId="308"/>
    <cellStyle name="Normal 4 4 2 4 2 2" xfId="741"/>
    <cellStyle name="Normal 4 4 2 4 3" xfId="525"/>
    <cellStyle name="Normal 4 4 2 5" xfId="164"/>
    <cellStyle name="Normal 4 4 2 5 2" xfId="380"/>
    <cellStyle name="Normal 4 4 2 5 2 2" xfId="813"/>
    <cellStyle name="Normal 4 4 2 5 3" xfId="597"/>
    <cellStyle name="Normal 4 4 2 6" xfId="236"/>
    <cellStyle name="Normal 4 4 2 6 2" xfId="669"/>
    <cellStyle name="Normal 4 4 2 7" xfId="453"/>
    <cellStyle name="Normal 4 4 3" xfId="28"/>
    <cellStyle name="Normal 4 4 3 2" xfId="64"/>
    <cellStyle name="Normal 4 4 3 2 2" xfId="136"/>
    <cellStyle name="Normal 4 4 3 2 2 2" xfId="352"/>
    <cellStyle name="Normal 4 4 3 2 2 2 2" xfId="785"/>
    <cellStyle name="Normal 4 4 3 2 2 3" xfId="569"/>
    <cellStyle name="Normal 4 4 3 2 3" xfId="208"/>
    <cellStyle name="Normal 4 4 3 2 3 2" xfId="424"/>
    <cellStyle name="Normal 4 4 3 2 3 2 2" xfId="857"/>
    <cellStyle name="Normal 4 4 3 2 3 3" xfId="641"/>
    <cellStyle name="Normal 4 4 3 2 4" xfId="280"/>
    <cellStyle name="Normal 4 4 3 2 4 2" xfId="713"/>
    <cellStyle name="Normal 4 4 3 2 5" xfId="497"/>
    <cellStyle name="Normal 4 4 3 3" xfId="100"/>
    <cellStyle name="Normal 4 4 3 3 2" xfId="316"/>
    <cellStyle name="Normal 4 4 3 3 2 2" xfId="749"/>
    <cellStyle name="Normal 4 4 3 3 3" xfId="533"/>
    <cellStyle name="Normal 4 4 3 4" xfId="172"/>
    <cellStyle name="Normal 4 4 3 4 2" xfId="388"/>
    <cellStyle name="Normal 4 4 3 4 2 2" xfId="821"/>
    <cellStyle name="Normal 4 4 3 4 3" xfId="605"/>
    <cellStyle name="Normal 4 4 3 5" xfId="244"/>
    <cellStyle name="Normal 4 4 3 5 2" xfId="677"/>
    <cellStyle name="Normal 4 4 3 6" xfId="461"/>
    <cellStyle name="Normal 4 4 4" xfId="48"/>
    <cellStyle name="Normal 4 4 4 2" xfId="120"/>
    <cellStyle name="Normal 4 4 4 2 2" xfId="336"/>
    <cellStyle name="Normal 4 4 4 2 2 2" xfId="769"/>
    <cellStyle name="Normal 4 4 4 2 3" xfId="553"/>
    <cellStyle name="Normal 4 4 4 3" xfId="192"/>
    <cellStyle name="Normal 4 4 4 3 2" xfId="408"/>
    <cellStyle name="Normal 4 4 4 3 2 2" xfId="841"/>
    <cellStyle name="Normal 4 4 4 3 3" xfId="625"/>
    <cellStyle name="Normal 4 4 4 4" xfId="264"/>
    <cellStyle name="Normal 4 4 4 4 2" xfId="697"/>
    <cellStyle name="Normal 4 4 4 5" xfId="481"/>
    <cellStyle name="Normal 4 4 5" xfId="84"/>
    <cellStyle name="Normal 4 4 5 2" xfId="300"/>
    <cellStyle name="Normal 4 4 5 2 2" xfId="733"/>
    <cellStyle name="Normal 4 4 5 3" xfId="517"/>
    <cellStyle name="Normal 4 4 6" xfId="156"/>
    <cellStyle name="Normal 4 4 6 2" xfId="372"/>
    <cellStyle name="Normal 4 4 6 2 2" xfId="805"/>
    <cellStyle name="Normal 4 4 6 3" xfId="589"/>
    <cellStyle name="Normal 4 4 7" xfId="228"/>
    <cellStyle name="Normal 4 4 7 2" xfId="661"/>
    <cellStyle name="Normal 4 4 8" xfId="445"/>
    <cellStyle name="Normal 4 5" xfId="16"/>
    <cellStyle name="Normal 4 5 2" xfId="32"/>
    <cellStyle name="Normal 4 5 2 2" xfId="68"/>
    <cellStyle name="Normal 4 5 2 2 2" xfId="140"/>
    <cellStyle name="Normal 4 5 2 2 2 2" xfId="356"/>
    <cellStyle name="Normal 4 5 2 2 2 2 2" xfId="789"/>
    <cellStyle name="Normal 4 5 2 2 2 3" xfId="573"/>
    <cellStyle name="Normal 4 5 2 2 3" xfId="212"/>
    <cellStyle name="Normal 4 5 2 2 3 2" xfId="428"/>
    <cellStyle name="Normal 4 5 2 2 3 2 2" xfId="861"/>
    <cellStyle name="Normal 4 5 2 2 3 3" xfId="645"/>
    <cellStyle name="Normal 4 5 2 2 4" xfId="284"/>
    <cellStyle name="Normal 4 5 2 2 4 2" xfId="717"/>
    <cellStyle name="Normal 4 5 2 2 5" xfId="501"/>
    <cellStyle name="Normal 4 5 2 3" xfId="104"/>
    <cellStyle name="Normal 4 5 2 3 2" xfId="320"/>
    <cellStyle name="Normal 4 5 2 3 2 2" xfId="753"/>
    <cellStyle name="Normal 4 5 2 3 3" xfId="537"/>
    <cellStyle name="Normal 4 5 2 4" xfId="176"/>
    <cellStyle name="Normal 4 5 2 4 2" xfId="392"/>
    <cellStyle name="Normal 4 5 2 4 2 2" xfId="825"/>
    <cellStyle name="Normal 4 5 2 4 3" xfId="609"/>
    <cellStyle name="Normal 4 5 2 5" xfId="248"/>
    <cellStyle name="Normal 4 5 2 5 2" xfId="681"/>
    <cellStyle name="Normal 4 5 2 6" xfId="465"/>
    <cellStyle name="Normal 4 5 3" xfId="52"/>
    <cellStyle name="Normal 4 5 3 2" xfId="124"/>
    <cellStyle name="Normal 4 5 3 2 2" xfId="340"/>
    <cellStyle name="Normal 4 5 3 2 2 2" xfId="773"/>
    <cellStyle name="Normal 4 5 3 2 3" xfId="557"/>
    <cellStyle name="Normal 4 5 3 3" xfId="196"/>
    <cellStyle name="Normal 4 5 3 3 2" xfId="412"/>
    <cellStyle name="Normal 4 5 3 3 2 2" xfId="845"/>
    <cellStyle name="Normal 4 5 3 3 3" xfId="629"/>
    <cellStyle name="Normal 4 5 3 4" xfId="268"/>
    <cellStyle name="Normal 4 5 3 4 2" xfId="701"/>
    <cellStyle name="Normal 4 5 3 5" xfId="485"/>
    <cellStyle name="Normal 4 5 4" xfId="88"/>
    <cellStyle name="Normal 4 5 4 2" xfId="304"/>
    <cellStyle name="Normal 4 5 4 2 2" xfId="737"/>
    <cellStyle name="Normal 4 5 4 3" xfId="521"/>
    <cellStyle name="Normal 4 5 5" xfId="160"/>
    <cellStyle name="Normal 4 5 5 2" xfId="376"/>
    <cellStyle name="Normal 4 5 5 2 2" xfId="809"/>
    <cellStyle name="Normal 4 5 5 3" xfId="593"/>
    <cellStyle name="Normal 4 5 6" xfId="232"/>
    <cellStyle name="Normal 4 5 6 2" xfId="665"/>
    <cellStyle name="Normal 4 5 7" xfId="449"/>
    <cellStyle name="Normal 4 6" xfId="24"/>
    <cellStyle name="Normal 4 6 2" xfId="60"/>
    <cellStyle name="Normal 4 6 2 2" xfId="132"/>
    <cellStyle name="Normal 4 6 2 2 2" xfId="348"/>
    <cellStyle name="Normal 4 6 2 2 2 2" xfId="781"/>
    <cellStyle name="Normal 4 6 2 2 3" xfId="565"/>
    <cellStyle name="Normal 4 6 2 3" xfId="204"/>
    <cellStyle name="Normal 4 6 2 3 2" xfId="420"/>
    <cellStyle name="Normal 4 6 2 3 2 2" xfId="853"/>
    <cellStyle name="Normal 4 6 2 3 3" xfId="637"/>
    <cellStyle name="Normal 4 6 2 4" xfId="276"/>
    <cellStyle name="Normal 4 6 2 4 2" xfId="709"/>
    <cellStyle name="Normal 4 6 2 5" xfId="493"/>
    <cellStyle name="Normal 4 6 3" xfId="96"/>
    <cellStyle name="Normal 4 6 3 2" xfId="312"/>
    <cellStyle name="Normal 4 6 3 2 2" xfId="745"/>
    <cellStyle name="Normal 4 6 3 3" xfId="529"/>
    <cellStyle name="Normal 4 6 4" xfId="168"/>
    <cellStyle name="Normal 4 6 4 2" xfId="384"/>
    <cellStyle name="Normal 4 6 4 2 2" xfId="817"/>
    <cellStyle name="Normal 4 6 4 3" xfId="601"/>
    <cellStyle name="Normal 4 6 5" xfId="240"/>
    <cellStyle name="Normal 4 6 5 2" xfId="673"/>
    <cellStyle name="Normal 4 6 6" xfId="457"/>
    <cellStyle name="Normal 4 7" xfId="44"/>
    <cellStyle name="Normal 4 7 2" xfId="116"/>
    <cellStyle name="Normal 4 7 2 2" xfId="332"/>
    <cellStyle name="Normal 4 7 2 2 2" xfId="765"/>
    <cellStyle name="Normal 4 7 2 3" xfId="549"/>
    <cellStyle name="Normal 4 7 3" xfId="188"/>
    <cellStyle name="Normal 4 7 3 2" xfId="404"/>
    <cellStyle name="Normal 4 7 3 2 2" xfId="837"/>
    <cellStyle name="Normal 4 7 3 3" xfId="621"/>
    <cellStyle name="Normal 4 7 4" xfId="260"/>
    <cellStyle name="Normal 4 7 4 2" xfId="693"/>
    <cellStyle name="Normal 4 7 5" xfId="477"/>
    <cellStyle name="Normal 4 8" xfId="80"/>
    <cellStyle name="Normal 4 8 2" xfId="296"/>
    <cellStyle name="Normal 4 8 2 2" xfId="729"/>
    <cellStyle name="Normal 4 8 3" xfId="513"/>
    <cellStyle name="Normal 4 9" xfId="152"/>
    <cellStyle name="Normal 4 9 2" xfId="368"/>
    <cellStyle name="Normal 4 9 2 2" xfId="801"/>
    <cellStyle name="Normal 4 9 3" xfId="585"/>
    <cellStyle name="Normal 5" xfId="4"/>
    <cellStyle name="Normal 6" xfId="5"/>
    <cellStyle name="Normal 7" xfId="6"/>
    <cellStyle name="Normal 8" xfId="7"/>
    <cellStyle name="Normal 9" xfId="40"/>
    <cellStyle name="Normal 9 2" xfId="76"/>
    <cellStyle name="Normal 9 2 2" xfId="148"/>
    <cellStyle name="Normal 9 2 2 2" xfId="364"/>
    <cellStyle name="Normal 9 2 2 2 2" xfId="797"/>
    <cellStyle name="Normal 9 2 2 3" xfId="581"/>
    <cellStyle name="Normal 9 2 3" xfId="220"/>
    <cellStyle name="Normal 9 2 3 2" xfId="436"/>
    <cellStyle name="Normal 9 2 3 2 2" xfId="869"/>
    <cellStyle name="Normal 9 2 3 3" xfId="653"/>
    <cellStyle name="Normal 9 2 4" xfId="292"/>
    <cellStyle name="Normal 9 2 4 2" xfId="725"/>
    <cellStyle name="Normal 9 2 5" xfId="509"/>
    <cellStyle name="Normal 9 3" xfId="112"/>
    <cellStyle name="Normal 9 3 2" xfId="328"/>
    <cellStyle name="Normal 9 3 2 2" xfId="761"/>
    <cellStyle name="Normal 9 3 3" xfId="545"/>
    <cellStyle name="Normal 9 4" xfId="184"/>
    <cellStyle name="Normal 9 4 2" xfId="400"/>
    <cellStyle name="Normal 9 4 2 2" xfId="833"/>
    <cellStyle name="Normal 9 4 3" xfId="617"/>
    <cellStyle name="Normal 9 5" xfId="256"/>
    <cellStyle name="Normal 9 5 2" xfId="689"/>
    <cellStyle name="Normal 9 6" xfId="4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zoomScaleNormal="100" workbookViewId="0">
      <pane ySplit="3" topLeftCell="A41" activePane="bottomLeft" state="frozen"/>
      <selection pane="bottomLeft" activeCell="A121" sqref="A121"/>
    </sheetView>
  </sheetViews>
  <sheetFormatPr defaultRowHeight="15" x14ac:dyDescent="0.25"/>
  <cols>
    <col min="1" max="1" width="48.5703125" bestFit="1" customWidth="1"/>
    <col min="2" max="2" width="17.7109375" customWidth="1"/>
    <col min="3" max="3" width="17.7109375" style="70" customWidth="1"/>
    <col min="4" max="4" width="16.85546875" style="70" bestFit="1" customWidth="1"/>
    <col min="5" max="5" width="20" style="70" bestFit="1" customWidth="1"/>
    <col min="6" max="6" width="15.7109375" style="70" bestFit="1" customWidth="1"/>
    <col min="7" max="8" width="16.85546875" style="70" bestFit="1" customWidth="1"/>
    <col min="9" max="9" width="18" style="70" bestFit="1" customWidth="1"/>
    <col min="10" max="10" width="15.42578125" customWidth="1"/>
    <col min="11" max="11" width="13.85546875" bestFit="1" customWidth="1"/>
  </cols>
  <sheetData>
    <row r="1" spans="1:12" x14ac:dyDescent="0.25">
      <c r="A1" s="205" t="s">
        <v>1284</v>
      </c>
      <c r="B1" s="205"/>
      <c r="C1" s="205"/>
      <c r="D1" s="205"/>
      <c r="E1" s="205"/>
      <c r="F1" s="205"/>
      <c r="G1" s="205"/>
      <c r="H1" s="205"/>
      <c r="I1" s="205"/>
    </row>
    <row r="3" spans="1:12" x14ac:dyDescent="0.25">
      <c r="A3" t="s">
        <v>0</v>
      </c>
      <c r="B3" t="s">
        <v>1</v>
      </c>
      <c r="C3" s="70" t="s">
        <v>3</v>
      </c>
      <c r="D3" s="70" t="s">
        <v>4</v>
      </c>
      <c r="E3" s="70" t="s">
        <v>5</v>
      </c>
      <c r="F3" s="70" t="s">
        <v>96</v>
      </c>
      <c r="G3" s="70" t="s">
        <v>7</v>
      </c>
      <c r="H3" s="70" t="s">
        <v>8</v>
      </c>
      <c r="I3" s="70" t="s">
        <v>97</v>
      </c>
    </row>
    <row r="4" spans="1:12" x14ac:dyDescent="0.25">
      <c r="A4" s="61" t="s">
        <v>11</v>
      </c>
      <c r="B4" s="61">
        <v>1</v>
      </c>
      <c r="C4" s="70">
        <v>59172354581</v>
      </c>
      <c r="D4" s="70">
        <v>2613989927</v>
      </c>
      <c r="E4" s="70">
        <v>5680549583</v>
      </c>
      <c r="F4" s="70">
        <v>0</v>
      </c>
      <c r="G4" s="70">
        <v>1818582784</v>
      </c>
      <c r="H4" s="70">
        <v>4181934459</v>
      </c>
      <c r="I4" s="70">
        <v>44877297828</v>
      </c>
      <c r="J4" s="60"/>
      <c r="K4" s="33"/>
      <c r="L4" s="32"/>
    </row>
    <row r="5" spans="1:12" x14ac:dyDescent="0.25">
      <c r="A5" s="61" t="s">
        <v>87</v>
      </c>
      <c r="B5" s="61">
        <v>351</v>
      </c>
      <c r="C5" s="70">
        <v>59172354581</v>
      </c>
      <c r="D5" s="70">
        <v>2613989927</v>
      </c>
      <c r="E5" s="70">
        <v>5680549583</v>
      </c>
      <c r="F5" s="70">
        <v>0</v>
      </c>
      <c r="G5" s="70">
        <v>1818582784</v>
      </c>
      <c r="H5" s="70">
        <v>4181934459</v>
      </c>
      <c r="I5" s="70">
        <v>44877297828</v>
      </c>
      <c r="J5" s="60"/>
      <c r="K5" s="33"/>
      <c r="L5" s="32"/>
    </row>
    <row r="6" spans="1:12" x14ac:dyDescent="0.25">
      <c r="A6" s="61" t="s">
        <v>88</v>
      </c>
      <c r="B6" s="61">
        <v>354</v>
      </c>
      <c r="C6" s="70">
        <v>59172354581</v>
      </c>
      <c r="D6" s="70">
        <v>2613989927</v>
      </c>
      <c r="E6" s="70">
        <v>5680549583</v>
      </c>
      <c r="F6" s="70">
        <v>0</v>
      </c>
      <c r="G6" s="70">
        <v>1818582784</v>
      </c>
      <c r="H6" s="70">
        <v>4181934459</v>
      </c>
      <c r="I6" s="70">
        <v>44877297828</v>
      </c>
      <c r="J6" s="60"/>
      <c r="K6" s="33"/>
      <c r="L6" s="32"/>
    </row>
    <row r="7" spans="1:12" x14ac:dyDescent="0.25">
      <c r="A7" s="10"/>
      <c r="B7" s="10"/>
      <c r="C7" s="71"/>
      <c r="D7" s="71"/>
      <c r="E7" s="71"/>
      <c r="F7" s="71"/>
      <c r="G7" s="71"/>
      <c r="H7" s="71"/>
      <c r="I7" s="71"/>
    </row>
    <row r="8" spans="1:12" x14ac:dyDescent="0.25">
      <c r="A8" s="10"/>
      <c r="B8" s="10"/>
      <c r="C8" s="71"/>
      <c r="D8" s="71"/>
      <c r="E8" s="71"/>
      <c r="F8" s="71"/>
      <c r="G8" s="71"/>
      <c r="H8" s="71"/>
      <c r="I8" s="71"/>
    </row>
    <row r="9" spans="1:12" x14ac:dyDescent="0.25">
      <c r="A9" s="44" t="s">
        <v>12</v>
      </c>
      <c r="B9" s="61">
        <v>201</v>
      </c>
      <c r="C9" s="70">
        <v>131644491</v>
      </c>
      <c r="D9" s="70">
        <v>1981513</v>
      </c>
      <c r="E9" s="70">
        <v>21211653</v>
      </c>
      <c r="F9" s="70">
        <v>0</v>
      </c>
      <c r="G9" s="70">
        <v>0</v>
      </c>
      <c r="H9" s="70">
        <v>11123602</v>
      </c>
      <c r="I9" s="70">
        <v>97327723</v>
      </c>
      <c r="J9" s="33"/>
      <c r="K9" s="33"/>
      <c r="L9" s="33"/>
    </row>
    <row r="10" spans="1:12" x14ac:dyDescent="0.25">
      <c r="A10" s="44" t="s">
        <v>13</v>
      </c>
      <c r="B10" s="61">
        <v>202</v>
      </c>
      <c r="C10" s="70">
        <v>14949546607</v>
      </c>
      <c r="D10" s="70">
        <v>2946606</v>
      </c>
      <c r="E10" s="70">
        <v>1467002634</v>
      </c>
      <c r="F10" s="70">
        <v>0</v>
      </c>
      <c r="G10" s="70">
        <v>477728854</v>
      </c>
      <c r="H10" s="70">
        <v>1349917720</v>
      </c>
      <c r="I10" s="70">
        <v>11651950793</v>
      </c>
      <c r="J10" s="33"/>
      <c r="K10" s="33"/>
      <c r="L10" s="33"/>
    </row>
    <row r="11" spans="1:12" x14ac:dyDescent="0.25">
      <c r="A11" s="44" t="s">
        <v>1094</v>
      </c>
      <c r="B11" s="61">
        <v>1141</v>
      </c>
      <c r="C11" s="70">
        <v>14949546607</v>
      </c>
      <c r="D11" s="70">
        <v>2946606</v>
      </c>
      <c r="E11" s="70">
        <v>1467002634</v>
      </c>
      <c r="F11" s="70">
        <v>0</v>
      </c>
      <c r="G11" s="70">
        <v>477728854</v>
      </c>
      <c r="H11" s="70">
        <v>1349917720</v>
      </c>
      <c r="I11" s="70">
        <v>11651950793</v>
      </c>
    </row>
    <row r="12" spans="1:12" x14ac:dyDescent="0.25">
      <c r="A12" s="44" t="s">
        <v>14</v>
      </c>
      <c r="B12" s="61">
        <v>203</v>
      </c>
      <c r="C12" s="70">
        <v>967109064</v>
      </c>
      <c r="D12" s="70">
        <v>3497620</v>
      </c>
      <c r="E12" s="70">
        <v>103625000</v>
      </c>
      <c r="F12" s="70">
        <v>0</v>
      </c>
      <c r="G12" s="70">
        <v>0</v>
      </c>
      <c r="H12" s="70">
        <v>15190360</v>
      </c>
      <c r="I12" s="70">
        <v>844796084</v>
      </c>
    </row>
    <row r="13" spans="1:12" x14ac:dyDescent="0.25">
      <c r="A13" s="44" t="s">
        <v>15</v>
      </c>
      <c r="B13" s="61">
        <v>204</v>
      </c>
      <c r="C13" s="70">
        <v>74565891</v>
      </c>
      <c r="D13" s="70">
        <v>0</v>
      </c>
      <c r="E13" s="70">
        <v>7750000</v>
      </c>
      <c r="F13" s="70">
        <v>0</v>
      </c>
      <c r="G13" s="70">
        <v>0</v>
      </c>
      <c r="H13" s="70">
        <v>1321704</v>
      </c>
      <c r="I13" s="70">
        <v>65494187</v>
      </c>
    </row>
    <row r="14" spans="1:12" x14ac:dyDescent="0.25">
      <c r="A14" s="44" t="s">
        <v>16</v>
      </c>
      <c r="B14" s="61">
        <v>205</v>
      </c>
      <c r="C14" s="70">
        <v>102889421</v>
      </c>
      <c r="D14" s="70">
        <v>11198397</v>
      </c>
      <c r="E14" s="70">
        <v>8079566</v>
      </c>
      <c r="F14" s="70">
        <v>0</v>
      </c>
      <c r="G14" s="70">
        <v>799429</v>
      </c>
      <c r="H14" s="70">
        <v>7071648</v>
      </c>
      <c r="I14" s="70">
        <v>75740381</v>
      </c>
    </row>
    <row r="15" spans="1:12" x14ac:dyDescent="0.25">
      <c r="A15" s="44" t="s">
        <v>17</v>
      </c>
      <c r="B15" s="61">
        <v>206</v>
      </c>
      <c r="C15" s="70">
        <v>165708120</v>
      </c>
      <c r="D15" s="70">
        <v>2130448</v>
      </c>
      <c r="E15" s="70">
        <v>24871513</v>
      </c>
      <c r="F15" s="70">
        <v>0</v>
      </c>
      <c r="G15" s="70">
        <v>0</v>
      </c>
      <c r="H15" s="70">
        <v>1055273</v>
      </c>
      <c r="I15" s="70">
        <v>137650886</v>
      </c>
    </row>
    <row r="16" spans="1:12" x14ac:dyDescent="0.25">
      <c r="A16" s="44" t="s">
        <v>18</v>
      </c>
      <c r="B16" s="61">
        <v>207</v>
      </c>
      <c r="C16" s="70">
        <v>4267293154</v>
      </c>
      <c r="D16" s="70">
        <v>6270949</v>
      </c>
      <c r="E16" s="70">
        <v>549222181</v>
      </c>
      <c r="F16" s="70">
        <v>0</v>
      </c>
      <c r="G16" s="70">
        <v>229815785</v>
      </c>
      <c r="H16" s="70">
        <v>144299300</v>
      </c>
      <c r="I16" s="70">
        <v>3337684939</v>
      </c>
    </row>
    <row r="17" spans="1:12" x14ac:dyDescent="0.25">
      <c r="A17" s="44" t="s">
        <v>19</v>
      </c>
      <c r="B17" s="61">
        <v>208</v>
      </c>
      <c r="C17" s="70">
        <v>506691946</v>
      </c>
      <c r="D17" s="70">
        <v>1975978</v>
      </c>
      <c r="E17" s="70">
        <v>28496859</v>
      </c>
      <c r="F17" s="70">
        <v>0</v>
      </c>
      <c r="G17" s="70">
        <v>0</v>
      </c>
      <c r="H17" s="70">
        <v>2081392</v>
      </c>
      <c r="I17" s="70">
        <v>474137717</v>
      </c>
    </row>
    <row r="18" spans="1:12" x14ac:dyDescent="0.25">
      <c r="A18" s="44" t="s">
        <v>20</v>
      </c>
      <c r="B18" s="61">
        <v>209</v>
      </c>
      <c r="C18" s="70">
        <v>34308075</v>
      </c>
      <c r="D18" s="70">
        <v>0</v>
      </c>
      <c r="E18" s="70">
        <v>1180829</v>
      </c>
      <c r="F18" s="70">
        <v>0</v>
      </c>
      <c r="G18" s="70">
        <v>0</v>
      </c>
      <c r="H18" s="70">
        <v>0</v>
      </c>
      <c r="I18" s="70">
        <v>33127246</v>
      </c>
    </row>
    <row r="19" spans="1:12" x14ac:dyDescent="0.25">
      <c r="A19" s="44" t="s">
        <v>21</v>
      </c>
      <c r="B19" s="61">
        <v>210</v>
      </c>
      <c r="C19" s="70">
        <v>9117978774</v>
      </c>
      <c r="D19" s="70">
        <v>17791349</v>
      </c>
      <c r="E19" s="70">
        <v>1210299604</v>
      </c>
      <c r="F19" s="70">
        <v>0</v>
      </c>
      <c r="G19" s="70">
        <v>981127480</v>
      </c>
      <c r="H19" s="70">
        <v>452040756</v>
      </c>
      <c r="I19" s="70">
        <v>6456719585</v>
      </c>
    </row>
    <row r="20" spans="1:12" x14ac:dyDescent="0.25">
      <c r="A20" s="44" t="s">
        <v>22</v>
      </c>
      <c r="B20" s="61">
        <v>211</v>
      </c>
      <c r="C20" s="70">
        <v>2034881429</v>
      </c>
      <c r="D20" s="70">
        <v>1938485</v>
      </c>
      <c r="E20" s="70">
        <v>351220217</v>
      </c>
      <c r="F20" s="70">
        <v>0</v>
      </c>
      <c r="G20" s="70">
        <v>14043430</v>
      </c>
      <c r="H20" s="70">
        <v>148537820</v>
      </c>
      <c r="I20" s="70">
        <v>1519141477</v>
      </c>
    </row>
    <row r="21" spans="1:12" x14ac:dyDescent="0.25">
      <c r="A21" s="44" t="s">
        <v>23</v>
      </c>
      <c r="B21" s="61">
        <v>212</v>
      </c>
      <c r="C21" s="70">
        <v>550297042</v>
      </c>
      <c r="D21" s="70">
        <v>12173319</v>
      </c>
      <c r="E21" s="70">
        <v>99829528</v>
      </c>
      <c r="F21" s="70">
        <v>0</v>
      </c>
      <c r="G21" s="70">
        <v>88329710</v>
      </c>
      <c r="H21" s="70">
        <v>45145780</v>
      </c>
      <c r="I21" s="70">
        <v>304818705</v>
      </c>
    </row>
    <row r="22" spans="1:12" x14ac:dyDescent="0.25">
      <c r="A22" s="44" t="s">
        <v>24</v>
      </c>
      <c r="B22" s="61">
        <v>213</v>
      </c>
      <c r="C22" s="70">
        <v>28325623</v>
      </c>
      <c r="D22" s="70">
        <v>0</v>
      </c>
      <c r="E22" s="70">
        <v>123141</v>
      </c>
      <c r="F22" s="70">
        <v>0</v>
      </c>
      <c r="G22" s="70">
        <v>0</v>
      </c>
      <c r="H22" s="70">
        <v>716500</v>
      </c>
      <c r="I22" s="70">
        <v>27485982</v>
      </c>
    </row>
    <row r="23" spans="1:12" x14ac:dyDescent="0.25">
      <c r="A23" s="44" t="s">
        <v>25</v>
      </c>
      <c r="B23" s="61">
        <v>214</v>
      </c>
      <c r="C23" s="70">
        <v>29657695</v>
      </c>
      <c r="D23" s="70">
        <v>0</v>
      </c>
      <c r="E23" s="70">
        <v>3843022</v>
      </c>
      <c r="F23" s="70">
        <v>0</v>
      </c>
      <c r="G23" s="70">
        <v>0</v>
      </c>
      <c r="H23" s="70">
        <v>9264326</v>
      </c>
      <c r="I23" s="70">
        <v>16550347</v>
      </c>
    </row>
    <row r="24" spans="1:12" x14ac:dyDescent="0.25">
      <c r="A24" s="10"/>
      <c r="B24" s="10"/>
      <c r="C24" s="71"/>
      <c r="D24" s="71"/>
      <c r="E24" s="71"/>
      <c r="F24" s="71"/>
      <c r="G24" s="71"/>
      <c r="H24" s="71"/>
      <c r="I24" s="71"/>
    </row>
    <row r="25" spans="1:12" x14ac:dyDescent="0.25">
      <c r="A25" s="10"/>
      <c r="B25" s="10"/>
      <c r="C25" s="71"/>
      <c r="D25" s="71"/>
      <c r="E25" s="71"/>
      <c r="F25" s="71"/>
      <c r="G25" s="71"/>
      <c r="H25" s="71"/>
      <c r="I25" s="71"/>
    </row>
    <row r="26" spans="1:12" x14ac:dyDescent="0.25">
      <c r="A26" s="44" t="s">
        <v>26</v>
      </c>
      <c r="B26" s="61">
        <v>225</v>
      </c>
      <c r="C26" s="70">
        <v>4889236706</v>
      </c>
      <c r="D26" s="70">
        <v>404991905</v>
      </c>
      <c r="E26" s="70">
        <v>472826770</v>
      </c>
      <c r="F26" s="70">
        <v>0</v>
      </c>
      <c r="G26" s="70">
        <v>26738096</v>
      </c>
      <c r="H26" s="70">
        <v>153485153</v>
      </c>
      <c r="I26" s="70">
        <v>3831194782</v>
      </c>
      <c r="J26" s="30"/>
      <c r="K26" s="30"/>
      <c r="L26" s="35"/>
    </row>
    <row r="27" spans="1:12" x14ac:dyDescent="0.25">
      <c r="A27" s="44" t="s">
        <v>27</v>
      </c>
      <c r="B27" s="61">
        <v>1056</v>
      </c>
      <c r="C27" s="70">
        <v>4423831999</v>
      </c>
      <c r="D27" s="70">
        <v>0</v>
      </c>
      <c r="E27" s="70">
        <v>444921291</v>
      </c>
      <c r="F27" s="70">
        <v>0</v>
      </c>
      <c r="G27" s="70">
        <v>443306265</v>
      </c>
      <c r="H27" s="70">
        <v>385212455</v>
      </c>
      <c r="I27" s="70">
        <v>3150391988</v>
      </c>
      <c r="J27" s="30"/>
      <c r="K27" s="30"/>
      <c r="L27" s="35"/>
    </row>
    <row r="28" spans="1:12" x14ac:dyDescent="0.25">
      <c r="A28" s="44" t="s">
        <v>28</v>
      </c>
      <c r="B28" s="61">
        <v>1058</v>
      </c>
      <c r="C28" s="70">
        <v>165708120</v>
      </c>
      <c r="D28" s="70">
        <v>2130448</v>
      </c>
      <c r="E28" s="70">
        <v>24871513</v>
      </c>
      <c r="F28" s="70">
        <v>0</v>
      </c>
      <c r="G28" s="70">
        <v>0</v>
      </c>
      <c r="H28" s="70">
        <v>1055273</v>
      </c>
      <c r="I28" s="70">
        <v>137650886</v>
      </c>
      <c r="J28" s="30"/>
      <c r="K28" s="30"/>
      <c r="L28" s="35"/>
    </row>
    <row r="29" spans="1:12" x14ac:dyDescent="0.25">
      <c r="A29" s="44" t="s">
        <v>29</v>
      </c>
      <c r="B29" s="61">
        <v>1060</v>
      </c>
      <c r="C29" s="70">
        <v>691894666</v>
      </c>
      <c r="D29" s="70">
        <v>0</v>
      </c>
      <c r="E29" s="70">
        <v>91400210</v>
      </c>
      <c r="F29" s="70">
        <v>0</v>
      </c>
      <c r="G29" s="70">
        <v>0</v>
      </c>
      <c r="H29" s="70">
        <v>62219417</v>
      </c>
      <c r="I29" s="70">
        <v>538275039</v>
      </c>
      <c r="J29" s="30"/>
      <c r="K29" s="30"/>
      <c r="L29" s="35"/>
    </row>
    <row r="30" spans="1:12" x14ac:dyDescent="0.25">
      <c r="A30" s="44" t="s">
        <v>30</v>
      </c>
      <c r="B30" s="61">
        <v>1062</v>
      </c>
      <c r="C30" s="70">
        <v>34308075</v>
      </c>
      <c r="D30" s="70">
        <v>0</v>
      </c>
      <c r="E30" s="70">
        <v>1180829</v>
      </c>
      <c r="F30" s="70">
        <v>0</v>
      </c>
      <c r="G30" s="70">
        <v>0</v>
      </c>
      <c r="H30" s="70">
        <v>0</v>
      </c>
      <c r="I30" s="70">
        <v>33127246</v>
      </c>
      <c r="J30" s="30"/>
      <c r="K30" s="30"/>
      <c r="L30" s="35"/>
    </row>
    <row r="31" spans="1:12" x14ac:dyDescent="0.25">
      <c r="A31" s="44" t="s">
        <v>31</v>
      </c>
      <c r="B31" s="61">
        <v>1064</v>
      </c>
      <c r="C31" s="70">
        <v>9117978774</v>
      </c>
      <c r="D31" s="70">
        <v>17791349</v>
      </c>
      <c r="E31" s="70">
        <v>1210299604</v>
      </c>
      <c r="F31" s="70">
        <v>0</v>
      </c>
      <c r="G31" s="70">
        <v>981127480</v>
      </c>
      <c r="H31" s="70">
        <v>452040756</v>
      </c>
      <c r="I31" s="70">
        <v>6456719585</v>
      </c>
      <c r="J31" s="30"/>
      <c r="K31" s="30"/>
      <c r="L31" s="35"/>
    </row>
    <row r="32" spans="1:12" x14ac:dyDescent="0.25">
      <c r="A32" s="44" t="s">
        <v>32</v>
      </c>
      <c r="B32" s="61">
        <v>1066</v>
      </c>
      <c r="C32" s="70">
        <v>1188468794</v>
      </c>
      <c r="D32" s="70">
        <v>1749483</v>
      </c>
      <c r="E32" s="70">
        <v>204020458</v>
      </c>
      <c r="F32" s="70">
        <v>0</v>
      </c>
      <c r="G32" s="70">
        <v>4315037</v>
      </c>
      <c r="H32" s="70">
        <v>108751176</v>
      </c>
      <c r="I32" s="70">
        <v>869632640</v>
      </c>
      <c r="J32" s="30"/>
      <c r="K32" s="30"/>
      <c r="L32" s="35"/>
    </row>
    <row r="33" spans="1:12" x14ac:dyDescent="0.25">
      <c r="A33" s="44" t="s">
        <v>33</v>
      </c>
      <c r="B33" s="61">
        <v>1068</v>
      </c>
      <c r="C33" s="70">
        <v>28325623</v>
      </c>
      <c r="D33" s="70">
        <v>0</v>
      </c>
      <c r="E33" s="70">
        <v>123141</v>
      </c>
      <c r="F33" s="70">
        <v>0</v>
      </c>
      <c r="G33" s="70">
        <v>0</v>
      </c>
      <c r="H33" s="70">
        <v>716500</v>
      </c>
      <c r="I33" s="70">
        <v>27485982</v>
      </c>
      <c r="J33" s="30"/>
      <c r="K33" s="30"/>
      <c r="L33" s="35">
        <v>0</v>
      </c>
    </row>
    <row r="34" spans="1:12" x14ac:dyDescent="0.25">
      <c r="A34" s="10" t="s">
        <v>1086</v>
      </c>
      <c r="B34" s="10"/>
      <c r="C34" s="209">
        <f>SUM(C26:C33)</f>
        <v>20539752757</v>
      </c>
      <c r="D34" s="209">
        <f t="shared" ref="D34:I34" si="0">SUM(D26:D33)</f>
        <v>426663185</v>
      </c>
      <c r="E34" s="209">
        <f t="shared" si="0"/>
        <v>2449643816</v>
      </c>
      <c r="F34" s="209">
        <f t="shared" si="0"/>
        <v>0</v>
      </c>
      <c r="G34" s="209">
        <f t="shared" si="0"/>
        <v>1455486878</v>
      </c>
      <c r="H34" s="209">
        <f t="shared" si="0"/>
        <v>1163480730</v>
      </c>
      <c r="I34" s="209">
        <f t="shared" si="0"/>
        <v>15044478148</v>
      </c>
      <c r="J34" s="10"/>
    </row>
    <row r="35" spans="1:12" x14ac:dyDescent="0.25">
      <c r="A35" s="10"/>
      <c r="B35" s="10"/>
      <c r="C35" s="71"/>
      <c r="D35" s="71"/>
      <c r="E35" s="71"/>
      <c r="F35" s="71"/>
      <c r="G35" s="71"/>
      <c r="H35" s="71"/>
      <c r="I35" s="71"/>
    </row>
    <row r="36" spans="1:12" x14ac:dyDescent="0.25">
      <c r="A36" s="44" t="s">
        <v>34</v>
      </c>
      <c r="B36" s="61">
        <v>227</v>
      </c>
      <c r="C36" s="70">
        <v>10728154763</v>
      </c>
      <c r="D36" s="70">
        <v>971452879</v>
      </c>
      <c r="E36" s="70">
        <v>928425357</v>
      </c>
      <c r="F36" s="70">
        <v>0</v>
      </c>
      <c r="G36" s="70">
        <v>0</v>
      </c>
      <c r="H36" s="70">
        <v>623925155</v>
      </c>
      <c r="I36" s="70">
        <v>8204351372</v>
      </c>
    </row>
    <row r="37" spans="1:12" x14ac:dyDescent="0.25">
      <c r="A37" s="44" t="s">
        <v>35</v>
      </c>
      <c r="B37" s="61">
        <v>1070</v>
      </c>
      <c r="C37" s="70">
        <v>131644491</v>
      </c>
      <c r="D37" s="70">
        <v>1981513</v>
      </c>
      <c r="E37" s="70">
        <v>21211653</v>
      </c>
      <c r="F37" s="70">
        <v>0</v>
      </c>
      <c r="G37" s="70">
        <v>0</v>
      </c>
      <c r="H37" s="70">
        <v>11123602</v>
      </c>
      <c r="I37" s="70">
        <v>97327723</v>
      </c>
    </row>
    <row r="38" spans="1:12" x14ac:dyDescent="0.25">
      <c r="A38" s="44" t="s">
        <v>36</v>
      </c>
      <c r="B38" s="61">
        <v>1072</v>
      </c>
      <c r="C38" s="70">
        <v>5900282719</v>
      </c>
      <c r="D38" s="70">
        <v>1930</v>
      </c>
      <c r="E38" s="70">
        <v>677738181</v>
      </c>
      <c r="F38" s="70">
        <v>0</v>
      </c>
      <c r="G38" s="70">
        <v>22884300</v>
      </c>
      <c r="H38" s="70">
        <v>446223461</v>
      </c>
      <c r="I38" s="70">
        <v>4753434847</v>
      </c>
    </row>
    <row r="39" spans="1:12" x14ac:dyDescent="0.25">
      <c r="A39" s="44" t="s">
        <v>37</v>
      </c>
      <c r="B39" s="61">
        <v>1074</v>
      </c>
      <c r="C39" s="70">
        <v>967109064</v>
      </c>
      <c r="D39" s="70">
        <v>3497620</v>
      </c>
      <c r="E39" s="70">
        <v>103625000</v>
      </c>
      <c r="F39" s="70">
        <v>0</v>
      </c>
      <c r="G39" s="70">
        <v>0</v>
      </c>
      <c r="H39" s="70">
        <v>15190360</v>
      </c>
      <c r="I39" s="70">
        <v>844796084</v>
      </c>
    </row>
    <row r="40" spans="1:12" x14ac:dyDescent="0.25">
      <c r="A40" s="44" t="s">
        <v>38</v>
      </c>
      <c r="B40" s="61">
        <v>1076</v>
      </c>
      <c r="C40" s="70">
        <v>3575398488</v>
      </c>
      <c r="D40" s="70">
        <v>6270949</v>
      </c>
      <c r="E40" s="70">
        <v>457821971</v>
      </c>
      <c r="F40" s="70">
        <v>0</v>
      </c>
      <c r="G40" s="70">
        <v>229815785</v>
      </c>
      <c r="H40" s="70">
        <v>82079883</v>
      </c>
      <c r="I40" s="70">
        <v>2799409900</v>
      </c>
    </row>
    <row r="41" spans="1:12" x14ac:dyDescent="0.25">
      <c r="A41" s="44" t="s">
        <v>39</v>
      </c>
      <c r="B41" s="61">
        <v>1078</v>
      </c>
      <c r="C41" s="70">
        <v>506691946</v>
      </c>
      <c r="D41" s="70">
        <v>1975978</v>
      </c>
      <c r="E41" s="70">
        <v>28496859</v>
      </c>
      <c r="F41" s="70">
        <v>0</v>
      </c>
      <c r="G41" s="70">
        <v>0</v>
      </c>
      <c r="H41" s="70">
        <v>2081392</v>
      </c>
      <c r="I41" s="70">
        <v>474137717</v>
      </c>
    </row>
    <row r="42" spans="1:12" x14ac:dyDescent="0.25">
      <c r="A42" s="44" t="s">
        <v>40</v>
      </c>
      <c r="B42" s="61">
        <v>1080</v>
      </c>
      <c r="C42" s="70">
        <v>846412635</v>
      </c>
      <c r="D42" s="70">
        <v>189002</v>
      </c>
      <c r="E42" s="70">
        <v>147199759</v>
      </c>
      <c r="F42" s="70">
        <v>0</v>
      </c>
      <c r="G42" s="70">
        <v>9728393</v>
      </c>
      <c r="H42" s="70">
        <v>39786644</v>
      </c>
      <c r="I42" s="70">
        <v>649508837</v>
      </c>
    </row>
    <row r="43" spans="1:12" x14ac:dyDescent="0.25">
      <c r="A43" s="44" t="s">
        <v>41</v>
      </c>
      <c r="B43" s="61">
        <v>1082</v>
      </c>
      <c r="C43" s="70">
        <v>550297042</v>
      </c>
      <c r="D43" s="70">
        <v>12173319</v>
      </c>
      <c r="E43" s="70">
        <v>99829528</v>
      </c>
      <c r="F43" s="70">
        <v>0</v>
      </c>
      <c r="G43" s="70">
        <v>88329710</v>
      </c>
      <c r="H43" s="70">
        <v>45145780</v>
      </c>
      <c r="I43" s="70">
        <v>304818705</v>
      </c>
    </row>
    <row r="44" spans="1:12" x14ac:dyDescent="0.25">
      <c r="A44" s="10" t="s">
        <v>1087</v>
      </c>
      <c r="B44" s="10"/>
      <c r="C44" s="209">
        <f>SUM(C36:C43)</f>
        <v>23205991148</v>
      </c>
      <c r="D44" s="209">
        <f t="shared" ref="D44:I44" si="1">SUM(D36:D43)</f>
        <v>997543190</v>
      </c>
      <c r="E44" s="209">
        <f t="shared" si="1"/>
        <v>2464348308</v>
      </c>
      <c r="F44" s="209">
        <f t="shared" si="1"/>
        <v>0</v>
      </c>
      <c r="G44" s="209">
        <f t="shared" si="1"/>
        <v>350758188</v>
      </c>
      <c r="H44" s="209">
        <f t="shared" si="1"/>
        <v>1265556277</v>
      </c>
      <c r="I44" s="209">
        <f t="shared" si="1"/>
        <v>18127785185</v>
      </c>
    </row>
    <row r="45" spans="1:12" x14ac:dyDescent="0.25">
      <c r="A45" s="10"/>
      <c r="B45" s="10"/>
      <c r="C45" s="71"/>
      <c r="D45" s="71"/>
      <c r="E45" s="71"/>
      <c r="F45" s="71"/>
      <c r="G45" s="71"/>
      <c r="H45" s="71"/>
      <c r="I45" s="71"/>
    </row>
    <row r="46" spans="1:12" x14ac:dyDescent="0.25">
      <c r="A46" s="44" t="s">
        <v>42</v>
      </c>
      <c r="B46" s="61">
        <v>228</v>
      </c>
      <c r="C46" s="70">
        <v>5226658827</v>
      </c>
      <c r="D46" s="70">
        <v>577346531</v>
      </c>
      <c r="E46" s="70">
        <v>241105374</v>
      </c>
      <c r="F46" s="70">
        <v>0</v>
      </c>
      <c r="G46" s="70">
        <v>0</v>
      </c>
      <c r="H46" s="70">
        <v>658920832</v>
      </c>
      <c r="I46" s="70">
        <v>3749286090</v>
      </c>
    </row>
    <row r="47" spans="1:12" x14ac:dyDescent="0.25">
      <c r="A47" s="44" t="s">
        <v>43</v>
      </c>
      <c r="B47" s="61">
        <v>1084</v>
      </c>
      <c r="C47" s="70">
        <v>2545769228</v>
      </c>
      <c r="D47" s="70">
        <v>2944676</v>
      </c>
      <c r="E47" s="70">
        <v>231639202</v>
      </c>
      <c r="F47" s="70">
        <v>0</v>
      </c>
      <c r="G47" s="70">
        <v>0</v>
      </c>
      <c r="H47" s="70">
        <v>145569213</v>
      </c>
      <c r="I47" s="70">
        <v>2165616137</v>
      </c>
    </row>
    <row r="48" spans="1:12" x14ac:dyDescent="0.25">
      <c r="A48" s="44" t="s">
        <v>44</v>
      </c>
      <c r="B48" s="61">
        <v>1086</v>
      </c>
      <c r="C48" s="70">
        <v>74565891</v>
      </c>
      <c r="D48" s="70">
        <v>0</v>
      </c>
      <c r="E48" s="70">
        <v>7750000</v>
      </c>
      <c r="F48" s="70">
        <v>0</v>
      </c>
      <c r="G48" s="70">
        <v>0</v>
      </c>
      <c r="H48" s="70">
        <v>1321704</v>
      </c>
      <c r="I48" s="70">
        <v>65494187</v>
      </c>
    </row>
    <row r="49" spans="1:10" x14ac:dyDescent="0.25">
      <c r="A49" s="44" t="s">
        <v>45</v>
      </c>
      <c r="B49" s="61">
        <v>1088</v>
      </c>
      <c r="C49" s="70">
        <v>102889421</v>
      </c>
      <c r="D49" s="70">
        <v>11198397</v>
      </c>
      <c r="E49" s="70">
        <v>8079566</v>
      </c>
      <c r="F49" s="70">
        <v>0</v>
      </c>
      <c r="G49" s="70">
        <v>799429</v>
      </c>
      <c r="H49" s="70">
        <v>7071648</v>
      </c>
      <c r="I49" s="70">
        <v>75740381</v>
      </c>
    </row>
    <row r="50" spans="1:10" x14ac:dyDescent="0.25">
      <c r="A50" s="10" t="s">
        <v>1088</v>
      </c>
      <c r="B50" s="10"/>
      <c r="C50" s="209">
        <f>SUM(C46:C49)</f>
        <v>7949883367</v>
      </c>
      <c r="D50" s="209">
        <f t="shared" ref="D50:I50" si="2">SUM(D46:D49)</f>
        <v>591489604</v>
      </c>
      <c r="E50" s="209">
        <f t="shared" si="2"/>
        <v>488574142</v>
      </c>
      <c r="F50" s="209">
        <f t="shared" si="2"/>
        <v>0</v>
      </c>
      <c r="G50" s="209">
        <f t="shared" si="2"/>
        <v>799429</v>
      </c>
      <c r="H50" s="209">
        <f t="shared" si="2"/>
        <v>812883397</v>
      </c>
      <c r="I50" s="209">
        <f t="shared" si="2"/>
        <v>6056136795</v>
      </c>
    </row>
    <row r="51" spans="1:10" x14ac:dyDescent="0.25">
      <c r="A51" s="10"/>
      <c r="B51" s="10"/>
      <c r="C51" s="71"/>
      <c r="D51" s="71"/>
      <c r="E51" s="71"/>
      <c r="F51" s="71"/>
      <c r="G51" s="71"/>
      <c r="H51" s="71"/>
      <c r="I51" s="71"/>
    </row>
    <row r="52" spans="1:10" x14ac:dyDescent="0.25">
      <c r="A52" s="44" t="s">
        <v>46</v>
      </c>
      <c r="B52" s="61">
        <v>229</v>
      </c>
      <c r="C52" s="70">
        <v>5367406953</v>
      </c>
      <c r="D52" s="70">
        <v>598293948</v>
      </c>
      <c r="E52" s="70">
        <v>161436335</v>
      </c>
      <c r="F52" s="70">
        <v>0</v>
      </c>
      <c r="G52" s="70">
        <v>0</v>
      </c>
      <c r="H52" s="70">
        <v>557837138</v>
      </c>
      <c r="I52" s="70">
        <v>4049839532</v>
      </c>
    </row>
    <row r="53" spans="1:10" x14ac:dyDescent="0.25">
      <c r="A53" s="44" t="s">
        <v>47</v>
      </c>
      <c r="B53" s="61">
        <v>1090</v>
      </c>
      <c r="C53" s="70">
        <v>2079662661</v>
      </c>
      <c r="D53" s="70">
        <v>0</v>
      </c>
      <c r="E53" s="70">
        <v>112703960</v>
      </c>
      <c r="F53" s="70">
        <v>0</v>
      </c>
      <c r="G53" s="70">
        <v>11538289</v>
      </c>
      <c r="H53" s="70">
        <v>372912591</v>
      </c>
      <c r="I53" s="70">
        <v>1582507821</v>
      </c>
    </row>
    <row r="54" spans="1:10" x14ac:dyDescent="0.25">
      <c r="A54" s="44" t="s">
        <v>48</v>
      </c>
      <c r="B54" s="61">
        <v>1092</v>
      </c>
      <c r="C54" s="70">
        <v>29657695</v>
      </c>
      <c r="D54" s="70">
        <v>0</v>
      </c>
      <c r="E54" s="70">
        <v>3843022</v>
      </c>
      <c r="F54" s="70">
        <v>0</v>
      </c>
      <c r="G54" s="70">
        <v>0</v>
      </c>
      <c r="H54" s="70">
        <v>9264326</v>
      </c>
      <c r="I54" s="70">
        <v>16550347</v>
      </c>
    </row>
    <row r="55" spans="1:10" x14ac:dyDescent="0.25">
      <c r="A55" s="10" t="s">
        <v>1089</v>
      </c>
      <c r="B55" s="10"/>
      <c r="C55" s="209">
        <f>SUM(C52:C54)</f>
        <v>7476727309</v>
      </c>
      <c r="D55" s="209">
        <f t="shared" ref="D55:I55" si="3">SUM(D52:D54)</f>
        <v>598293948</v>
      </c>
      <c r="E55" s="209">
        <f t="shared" si="3"/>
        <v>277983317</v>
      </c>
      <c r="F55" s="209">
        <f t="shared" si="3"/>
        <v>0</v>
      </c>
      <c r="G55" s="209">
        <f t="shared" si="3"/>
        <v>11538289</v>
      </c>
      <c r="H55" s="209">
        <f t="shared" si="3"/>
        <v>940014055</v>
      </c>
      <c r="I55" s="209">
        <f t="shared" si="3"/>
        <v>5648897700</v>
      </c>
    </row>
    <row r="56" spans="1:10" x14ac:dyDescent="0.25">
      <c r="A56" s="10" t="s">
        <v>1090</v>
      </c>
      <c r="B56" s="10"/>
      <c r="C56" s="209">
        <f>C34+C44+C50+C55</f>
        <v>59172354581</v>
      </c>
      <c r="D56" s="209">
        <f t="shared" ref="D56:I56" si="4">D34+D44+D50+D55</f>
        <v>2613989927</v>
      </c>
      <c r="E56" s="209">
        <f t="shared" si="4"/>
        <v>5680549583</v>
      </c>
      <c r="F56" s="209">
        <f t="shared" si="4"/>
        <v>0</v>
      </c>
      <c r="G56" s="209">
        <f t="shared" si="4"/>
        <v>1818582784</v>
      </c>
      <c r="H56" s="209">
        <f t="shared" si="4"/>
        <v>4181934459</v>
      </c>
      <c r="I56" s="209">
        <f t="shared" si="4"/>
        <v>44877297828</v>
      </c>
    </row>
    <row r="57" spans="1:10" x14ac:dyDescent="0.25">
      <c r="A57" s="10"/>
      <c r="B57" s="10"/>
      <c r="C57" s="71"/>
      <c r="D57" s="71"/>
      <c r="E57" s="71"/>
      <c r="F57" s="71"/>
      <c r="G57" s="71"/>
      <c r="H57" s="71"/>
      <c r="I57" s="71"/>
    </row>
    <row r="58" spans="1:10" x14ac:dyDescent="0.25">
      <c r="A58" s="10"/>
      <c r="B58" s="10"/>
      <c r="C58" s="71"/>
      <c r="D58" s="71"/>
      <c r="E58" s="71"/>
      <c r="F58" s="71"/>
      <c r="G58" s="71"/>
      <c r="H58" s="71"/>
      <c r="I58" s="71"/>
    </row>
    <row r="59" spans="1:10" x14ac:dyDescent="0.25">
      <c r="A59" s="44" t="s">
        <v>49</v>
      </c>
      <c r="B59" s="44">
        <v>1005</v>
      </c>
      <c r="C59" s="70">
        <v>31544180424</v>
      </c>
      <c r="D59" s="70">
        <v>819309173</v>
      </c>
      <c r="E59" s="70">
        <v>2698980923</v>
      </c>
      <c r="F59" s="70">
        <v>0</v>
      </c>
      <c r="G59" s="70">
        <v>686213579</v>
      </c>
      <c r="H59" s="70">
        <v>2056041913</v>
      </c>
      <c r="I59" s="70">
        <v>25283634836</v>
      </c>
    </row>
    <row r="60" spans="1:10" x14ac:dyDescent="0.25">
      <c r="A60" s="44" t="s">
        <v>50</v>
      </c>
      <c r="B60" s="44">
        <v>1054</v>
      </c>
      <c r="C60" s="70">
        <v>31544180424</v>
      </c>
      <c r="D60" s="70">
        <v>819309173</v>
      </c>
      <c r="E60" s="70">
        <v>2698980923</v>
      </c>
      <c r="F60" s="70">
        <v>0</v>
      </c>
      <c r="G60" s="70">
        <v>686213579</v>
      </c>
      <c r="H60" s="70">
        <v>2056041913</v>
      </c>
      <c r="I60" s="70">
        <v>25283634836</v>
      </c>
    </row>
    <row r="61" spans="1:10" x14ac:dyDescent="0.25">
      <c r="A61" s="44" t="s">
        <v>51</v>
      </c>
      <c r="B61" s="44">
        <v>1011</v>
      </c>
      <c r="C61" s="70">
        <v>31544180424</v>
      </c>
      <c r="D61" s="70">
        <v>819309173</v>
      </c>
      <c r="E61" s="70">
        <v>2698980923</v>
      </c>
      <c r="F61" s="70">
        <v>0</v>
      </c>
      <c r="G61" s="70">
        <v>686213579</v>
      </c>
      <c r="H61" s="70">
        <v>2056041913</v>
      </c>
      <c r="I61" s="70">
        <v>25283634836</v>
      </c>
    </row>
    <row r="62" spans="1:10" x14ac:dyDescent="0.25">
      <c r="A62" s="10"/>
      <c r="B62" s="10"/>
      <c r="C62" s="71"/>
      <c r="D62" s="71"/>
      <c r="E62" s="71"/>
      <c r="F62" s="71"/>
      <c r="G62" s="71"/>
      <c r="H62" s="71"/>
      <c r="I62" s="71"/>
      <c r="J62" s="10"/>
    </row>
    <row r="63" spans="1:10" x14ac:dyDescent="0.25">
      <c r="A63" s="44" t="s">
        <v>52</v>
      </c>
      <c r="B63" s="44">
        <v>1032</v>
      </c>
      <c r="C63" s="70">
        <v>11601286312</v>
      </c>
      <c r="D63" s="70">
        <v>1041925383</v>
      </c>
      <c r="E63" s="70">
        <v>1318380880</v>
      </c>
      <c r="F63" s="70">
        <v>0</v>
      </c>
      <c r="G63" s="70">
        <v>144764496</v>
      </c>
      <c r="H63" s="70">
        <v>706454722</v>
      </c>
      <c r="I63" s="70">
        <v>8389760831</v>
      </c>
    </row>
    <row r="64" spans="1:10" x14ac:dyDescent="0.25">
      <c r="A64" s="44" t="s">
        <v>53</v>
      </c>
      <c r="B64" s="44">
        <v>1034</v>
      </c>
      <c r="C64" s="70">
        <v>11601286312</v>
      </c>
      <c r="D64" s="70">
        <v>1041925383</v>
      </c>
      <c r="E64" s="70">
        <v>1318380880</v>
      </c>
      <c r="F64" s="70">
        <v>0</v>
      </c>
      <c r="G64" s="70">
        <v>144764496</v>
      </c>
      <c r="H64" s="70">
        <v>706454722</v>
      </c>
      <c r="I64" s="70">
        <v>8389760831</v>
      </c>
    </row>
    <row r="65" spans="1:10" x14ac:dyDescent="0.25">
      <c r="A65" s="44" t="s">
        <v>54</v>
      </c>
      <c r="B65" s="44">
        <v>1118</v>
      </c>
      <c r="C65" s="70">
        <v>11601286312</v>
      </c>
      <c r="D65" s="70">
        <v>1041925383</v>
      </c>
      <c r="E65" s="70">
        <v>1318380880</v>
      </c>
      <c r="F65" s="70">
        <v>0</v>
      </c>
      <c r="G65" s="70">
        <v>144764496</v>
      </c>
      <c r="H65" s="70">
        <v>706454722</v>
      </c>
      <c r="I65" s="70">
        <v>8389760831</v>
      </c>
    </row>
    <row r="66" spans="1:10" x14ac:dyDescent="0.25">
      <c r="A66" s="10"/>
      <c r="B66" s="10"/>
      <c r="C66" s="71"/>
      <c r="D66" s="71"/>
      <c r="E66" s="71"/>
      <c r="F66" s="71"/>
      <c r="G66" s="71"/>
      <c r="H66" s="71"/>
      <c r="I66" s="71"/>
      <c r="J66" s="10"/>
    </row>
    <row r="67" spans="1:10" x14ac:dyDescent="0.25">
      <c r="A67" s="44" t="s">
        <v>55</v>
      </c>
      <c r="B67" s="44">
        <v>1044</v>
      </c>
      <c r="C67" s="70">
        <v>11923634069</v>
      </c>
      <c r="D67" s="70">
        <v>185474163</v>
      </c>
      <c r="E67" s="70">
        <v>1497464662</v>
      </c>
      <c r="F67" s="70">
        <v>0</v>
      </c>
      <c r="G67" s="70">
        <v>986805280</v>
      </c>
      <c r="H67" s="70">
        <v>524059916</v>
      </c>
      <c r="I67" s="70">
        <v>8729830048</v>
      </c>
    </row>
    <row r="68" spans="1:10" x14ac:dyDescent="0.25">
      <c r="A68" s="44" t="s">
        <v>56</v>
      </c>
      <c r="B68" s="44">
        <v>1050</v>
      </c>
      <c r="C68" s="70">
        <v>11923634069</v>
      </c>
      <c r="D68" s="70">
        <v>185474163</v>
      </c>
      <c r="E68" s="70">
        <v>1497464662</v>
      </c>
      <c r="F68" s="70">
        <v>0</v>
      </c>
      <c r="G68" s="70">
        <v>986805280</v>
      </c>
      <c r="H68" s="70">
        <v>524059916</v>
      </c>
      <c r="I68" s="70">
        <v>8729830048</v>
      </c>
    </row>
    <row r="69" spans="1:10" x14ac:dyDescent="0.25">
      <c r="A69" s="44" t="s">
        <v>57</v>
      </c>
      <c r="B69" s="44">
        <v>1046</v>
      </c>
      <c r="C69" s="70">
        <v>11923634069</v>
      </c>
      <c r="D69" s="70">
        <v>185474163</v>
      </c>
      <c r="E69" s="70">
        <v>1497464662</v>
      </c>
      <c r="F69" s="70">
        <v>0</v>
      </c>
      <c r="G69" s="70">
        <v>986805280</v>
      </c>
      <c r="H69" s="70">
        <v>524059916</v>
      </c>
      <c r="I69" s="70">
        <v>8729830048</v>
      </c>
    </row>
    <row r="70" spans="1:10" x14ac:dyDescent="0.25">
      <c r="A70" s="10"/>
      <c r="B70" s="10"/>
      <c r="C70" s="71"/>
      <c r="D70" s="71"/>
      <c r="E70" s="71"/>
      <c r="F70" s="71"/>
      <c r="G70" s="71"/>
      <c r="H70" s="71"/>
      <c r="I70" s="71"/>
    </row>
    <row r="71" spans="1:10" x14ac:dyDescent="0.25">
      <c r="A71" s="44" t="s">
        <v>58</v>
      </c>
      <c r="B71" s="44">
        <v>1024</v>
      </c>
      <c r="C71" s="70">
        <v>2049793389</v>
      </c>
      <c r="D71" s="70">
        <v>299450535</v>
      </c>
      <c r="E71" s="70">
        <v>81385554</v>
      </c>
      <c r="F71" s="70">
        <v>0</v>
      </c>
      <c r="G71" s="70">
        <v>799429</v>
      </c>
      <c r="H71" s="70">
        <v>228925023</v>
      </c>
      <c r="I71" s="70">
        <v>1439232848</v>
      </c>
    </row>
    <row r="72" spans="1:10" x14ac:dyDescent="0.25">
      <c r="A72" s="44" t="s">
        <v>59</v>
      </c>
      <c r="B72" s="44">
        <v>1026</v>
      </c>
      <c r="C72" s="70">
        <v>2049793389</v>
      </c>
      <c r="D72" s="70">
        <v>299450535</v>
      </c>
      <c r="E72" s="70">
        <v>81385554</v>
      </c>
      <c r="F72" s="70">
        <v>0</v>
      </c>
      <c r="G72" s="70">
        <v>799429</v>
      </c>
      <c r="H72" s="70">
        <v>228925023</v>
      </c>
      <c r="I72" s="70">
        <v>1439232848</v>
      </c>
    </row>
    <row r="73" spans="1:10" x14ac:dyDescent="0.25">
      <c r="A73" s="44" t="s">
        <v>60</v>
      </c>
      <c r="B73" s="44">
        <v>1028</v>
      </c>
      <c r="C73" s="70">
        <v>2049793389</v>
      </c>
      <c r="D73" s="70">
        <v>299450535</v>
      </c>
      <c r="E73" s="70">
        <v>81385554</v>
      </c>
      <c r="F73" s="70">
        <v>0</v>
      </c>
      <c r="G73" s="70">
        <v>799429</v>
      </c>
      <c r="H73" s="70">
        <v>228925023</v>
      </c>
      <c r="I73" s="70">
        <v>1439232848</v>
      </c>
    </row>
    <row r="74" spans="1:10" x14ac:dyDescent="0.25">
      <c r="A74" s="10"/>
      <c r="B74" s="10"/>
      <c r="C74" s="71"/>
      <c r="D74" s="71"/>
      <c r="E74" s="71"/>
      <c r="F74" s="71"/>
      <c r="G74" s="71"/>
      <c r="H74" s="71"/>
      <c r="I74" s="71"/>
    </row>
    <row r="75" spans="1:10" x14ac:dyDescent="0.25">
      <c r="A75" s="44" t="s">
        <v>61</v>
      </c>
      <c r="B75" s="44">
        <v>1040</v>
      </c>
      <c r="C75" s="70">
        <v>1431473314</v>
      </c>
      <c r="D75" s="70">
        <v>144059100</v>
      </c>
      <c r="E75" s="70">
        <v>44275425</v>
      </c>
      <c r="F75" s="70">
        <v>0</v>
      </c>
      <c r="G75" s="70">
        <v>0</v>
      </c>
      <c r="H75" s="70">
        <v>396598717</v>
      </c>
      <c r="I75" s="70">
        <v>846540072</v>
      </c>
    </row>
    <row r="76" spans="1:10" x14ac:dyDescent="0.25">
      <c r="A76" s="44" t="s">
        <v>62</v>
      </c>
      <c r="B76" s="44">
        <v>1123</v>
      </c>
      <c r="C76" s="70">
        <v>1431473314</v>
      </c>
      <c r="D76" s="70">
        <v>144059100</v>
      </c>
      <c r="E76" s="70">
        <v>44275425</v>
      </c>
      <c r="F76" s="70">
        <v>0</v>
      </c>
      <c r="G76" s="70">
        <v>0</v>
      </c>
      <c r="H76" s="70">
        <v>396598717</v>
      </c>
      <c r="I76" s="70">
        <v>846540072</v>
      </c>
    </row>
    <row r="77" spans="1:10" x14ac:dyDescent="0.25">
      <c r="A77" s="44" t="s">
        <v>63</v>
      </c>
      <c r="B77" s="44">
        <v>1125</v>
      </c>
      <c r="C77" s="70">
        <v>1431473314</v>
      </c>
      <c r="D77" s="70">
        <v>144059100</v>
      </c>
      <c r="E77" s="70">
        <v>44275425</v>
      </c>
      <c r="F77" s="70">
        <v>0</v>
      </c>
      <c r="G77" s="70">
        <v>0</v>
      </c>
      <c r="H77" s="70">
        <v>396598717</v>
      </c>
      <c r="I77" s="70">
        <v>846540072</v>
      </c>
    </row>
    <row r="78" spans="1:10" x14ac:dyDescent="0.25">
      <c r="A78" s="10"/>
      <c r="B78" s="10"/>
      <c r="C78" s="71"/>
      <c r="D78" s="71"/>
      <c r="E78" s="71"/>
      <c r="F78" s="71"/>
      <c r="G78" s="71"/>
      <c r="H78" s="71"/>
      <c r="I78" s="71"/>
    </row>
    <row r="79" spans="1:10" x14ac:dyDescent="0.25">
      <c r="A79" s="44" t="s">
        <v>64</v>
      </c>
      <c r="B79" s="44">
        <v>1018</v>
      </c>
      <c r="C79" s="70">
        <v>621987073</v>
      </c>
      <c r="D79" s="70">
        <v>123771573</v>
      </c>
      <c r="E79" s="70">
        <v>40062139</v>
      </c>
      <c r="F79" s="70">
        <v>0</v>
      </c>
      <c r="G79" s="70">
        <v>0</v>
      </c>
      <c r="H79" s="70">
        <v>269854168</v>
      </c>
      <c r="I79" s="70">
        <v>188299193</v>
      </c>
    </row>
    <row r="80" spans="1:10" x14ac:dyDescent="0.25">
      <c r="A80" s="44" t="s">
        <v>65</v>
      </c>
      <c r="B80" s="44">
        <v>1016</v>
      </c>
      <c r="C80" s="70">
        <v>621987073</v>
      </c>
      <c r="D80" s="70">
        <v>123771573</v>
      </c>
      <c r="E80" s="70">
        <v>40062139</v>
      </c>
      <c r="F80" s="70">
        <v>0</v>
      </c>
      <c r="G80" s="70">
        <v>0</v>
      </c>
      <c r="H80" s="70">
        <v>269854168</v>
      </c>
      <c r="I80" s="70">
        <v>188299193</v>
      </c>
    </row>
    <row r="81" spans="1:9" x14ac:dyDescent="0.25">
      <c r="A81" s="44" t="s">
        <v>66</v>
      </c>
      <c r="B81" s="44">
        <v>1020</v>
      </c>
      <c r="C81" s="70">
        <v>621987073</v>
      </c>
      <c r="D81" s="70">
        <v>123771573</v>
      </c>
      <c r="E81" s="70">
        <v>40062139</v>
      </c>
      <c r="F81" s="70">
        <v>0</v>
      </c>
      <c r="G81" s="70">
        <v>0</v>
      </c>
      <c r="H81" s="70">
        <v>269854168</v>
      </c>
      <c r="I81" s="70">
        <v>188299193</v>
      </c>
    </row>
    <row r="82" spans="1:9" x14ac:dyDescent="0.25">
      <c r="A82" s="10" t="s">
        <v>1091</v>
      </c>
      <c r="B82" s="10"/>
      <c r="C82" s="209">
        <f>C60+C64+C69+C72+C75+C80</f>
        <v>59172354581</v>
      </c>
      <c r="D82" s="209">
        <f t="shared" ref="D82:I82" si="5">D60+D64+D69+D72+D75+D80</f>
        <v>2613989927</v>
      </c>
      <c r="E82" s="209">
        <f t="shared" si="5"/>
        <v>5680549583</v>
      </c>
      <c r="F82" s="209">
        <f t="shared" si="5"/>
        <v>0</v>
      </c>
      <c r="G82" s="209">
        <f t="shared" si="5"/>
        <v>1818582784</v>
      </c>
      <c r="H82" s="209">
        <f t="shared" si="5"/>
        <v>4181934459</v>
      </c>
      <c r="I82" s="209">
        <f t="shared" si="5"/>
        <v>44877297828</v>
      </c>
    </row>
    <row r="83" spans="1:9" x14ac:dyDescent="0.25">
      <c r="A83" s="10"/>
      <c r="B83" s="10"/>
      <c r="C83" s="71"/>
      <c r="D83" s="71"/>
      <c r="E83" s="71"/>
      <c r="F83" s="71"/>
      <c r="G83" s="71"/>
      <c r="H83" s="71"/>
      <c r="I83" s="71"/>
    </row>
    <row r="84" spans="1:9" x14ac:dyDescent="0.25">
      <c r="A84" s="44" t="s">
        <v>67</v>
      </c>
      <c r="B84" s="44">
        <v>242</v>
      </c>
      <c r="C84" s="70">
        <v>635065947</v>
      </c>
      <c r="D84" s="70">
        <v>45054014</v>
      </c>
      <c r="E84" s="70">
        <v>81848084</v>
      </c>
      <c r="F84" s="70">
        <v>0</v>
      </c>
      <c r="G84" s="70">
        <v>0</v>
      </c>
      <c r="H84" s="70">
        <v>10332369</v>
      </c>
      <c r="I84" s="70">
        <v>497831480</v>
      </c>
    </row>
    <row r="85" spans="1:9" x14ac:dyDescent="0.25">
      <c r="A85" s="44" t="s">
        <v>68</v>
      </c>
      <c r="B85" s="44">
        <v>246</v>
      </c>
      <c r="C85" s="70">
        <v>1360642207</v>
      </c>
      <c r="D85" s="70">
        <v>109569212</v>
      </c>
      <c r="E85" s="70">
        <v>176218997</v>
      </c>
      <c r="F85" s="70">
        <v>0</v>
      </c>
      <c r="G85" s="70">
        <v>88329710</v>
      </c>
      <c r="H85" s="70">
        <v>58212502</v>
      </c>
      <c r="I85" s="70">
        <v>928311786</v>
      </c>
    </row>
    <row r="86" spans="1:9" x14ac:dyDescent="0.25">
      <c r="A86" s="44" t="s">
        <v>69</v>
      </c>
      <c r="B86" s="44">
        <v>247</v>
      </c>
      <c r="C86" s="70">
        <v>2879446685</v>
      </c>
      <c r="D86" s="70">
        <v>185209166</v>
      </c>
      <c r="E86" s="70">
        <v>69981804</v>
      </c>
      <c r="F86" s="70">
        <v>0</v>
      </c>
      <c r="G86" s="70">
        <v>0</v>
      </c>
      <c r="H86" s="70">
        <v>400458989</v>
      </c>
      <c r="I86" s="70">
        <v>2223796726</v>
      </c>
    </row>
    <row r="87" spans="1:9" x14ac:dyDescent="0.25">
      <c r="A87" s="44" t="s">
        <v>70</v>
      </c>
      <c r="B87" s="44">
        <v>249</v>
      </c>
      <c r="C87" s="70">
        <v>487711663</v>
      </c>
      <c r="D87" s="70">
        <v>114698142</v>
      </c>
      <c r="E87" s="70">
        <v>50576307</v>
      </c>
      <c r="F87" s="70">
        <v>0</v>
      </c>
      <c r="G87" s="70">
        <v>0</v>
      </c>
      <c r="H87" s="70">
        <v>72335245</v>
      </c>
      <c r="I87" s="70">
        <v>250101969</v>
      </c>
    </row>
    <row r="88" spans="1:9" x14ac:dyDescent="0.25">
      <c r="A88" s="44" t="s">
        <v>71</v>
      </c>
      <c r="B88" s="44">
        <v>250</v>
      </c>
      <c r="C88" s="70">
        <v>1717128908</v>
      </c>
      <c r="D88" s="70">
        <v>0</v>
      </c>
      <c r="E88" s="70">
        <v>37365223</v>
      </c>
      <c r="F88" s="70">
        <v>0</v>
      </c>
      <c r="G88" s="70">
        <v>28483</v>
      </c>
      <c r="H88" s="70">
        <v>82975806</v>
      </c>
      <c r="I88" s="70">
        <v>1596759396</v>
      </c>
    </row>
    <row r="89" spans="1:9" x14ac:dyDescent="0.25">
      <c r="A89" s="44" t="s">
        <v>72</v>
      </c>
      <c r="B89" s="44">
        <v>251</v>
      </c>
      <c r="C89" s="70">
        <v>296207761</v>
      </c>
      <c r="D89" s="70">
        <v>0</v>
      </c>
      <c r="E89" s="70">
        <v>32749892</v>
      </c>
      <c r="F89" s="70">
        <v>0</v>
      </c>
      <c r="G89" s="70">
        <v>770433</v>
      </c>
      <c r="H89" s="70">
        <v>20079838</v>
      </c>
      <c r="I89" s="70">
        <v>242607598</v>
      </c>
    </row>
    <row r="90" spans="1:9" x14ac:dyDescent="0.25">
      <c r="A90" s="44" t="s">
        <v>73</v>
      </c>
      <c r="B90" s="44">
        <v>252</v>
      </c>
      <c r="C90" s="70">
        <v>2878092303</v>
      </c>
      <c r="D90" s="70">
        <v>309850574</v>
      </c>
      <c r="E90" s="70">
        <v>307525279</v>
      </c>
      <c r="F90" s="70">
        <v>0</v>
      </c>
      <c r="G90" s="70">
        <v>0</v>
      </c>
      <c r="H90" s="70">
        <v>98295619</v>
      </c>
      <c r="I90" s="70">
        <v>2162420831</v>
      </c>
    </row>
    <row r="91" spans="1:9" x14ac:dyDescent="0.25">
      <c r="A91" s="44" t="s">
        <v>74</v>
      </c>
      <c r="B91" s="44">
        <v>253</v>
      </c>
      <c r="C91" s="70">
        <v>1872424329</v>
      </c>
      <c r="D91" s="70">
        <v>274490404</v>
      </c>
      <c r="E91" s="70">
        <v>51815300</v>
      </c>
      <c r="F91" s="70">
        <v>0</v>
      </c>
      <c r="G91" s="70">
        <v>0</v>
      </c>
      <c r="H91" s="70">
        <v>139980219</v>
      </c>
      <c r="I91" s="70">
        <v>1406138406</v>
      </c>
    </row>
    <row r="92" spans="1:9" x14ac:dyDescent="0.25">
      <c r="A92" s="44" t="s">
        <v>75</v>
      </c>
      <c r="B92" s="44">
        <v>254</v>
      </c>
      <c r="C92" s="70">
        <v>13527976622</v>
      </c>
      <c r="D92" s="70">
        <v>342110167</v>
      </c>
      <c r="E92" s="70">
        <v>1522717735</v>
      </c>
      <c r="F92" s="70">
        <v>0</v>
      </c>
      <c r="G92" s="70">
        <v>243859215</v>
      </c>
      <c r="H92" s="70">
        <v>432889426</v>
      </c>
      <c r="I92" s="70">
        <v>10986400079</v>
      </c>
    </row>
    <row r="93" spans="1:9" x14ac:dyDescent="0.25">
      <c r="A93" s="44" t="s">
        <v>76</v>
      </c>
      <c r="B93" s="44">
        <v>255</v>
      </c>
      <c r="C93" s="70">
        <v>16257153432</v>
      </c>
      <c r="D93" s="70">
        <v>386578811</v>
      </c>
      <c r="E93" s="70">
        <v>1842963470</v>
      </c>
      <c r="F93" s="70">
        <v>0</v>
      </c>
      <c r="G93" s="70">
        <v>1007726913</v>
      </c>
      <c r="H93" s="70">
        <v>627869798</v>
      </c>
      <c r="I93" s="70">
        <v>12392014440</v>
      </c>
    </row>
    <row r="94" spans="1:9" x14ac:dyDescent="0.25">
      <c r="A94" s="10"/>
      <c r="B94" s="10"/>
      <c r="C94" s="71"/>
      <c r="D94" s="71"/>
      <c r="E94" s="71"/>
      <c r="F94" s="71"/>
      <c r="G94" s="71"/>
      <c r="H94" s="71"/>
      <c r="I94" s="71"/>
    </row>
    <row r="95" spans="1:9" x14ac:dyDescent="0.25">
      <c r="A95" s="10"/>
      <c r="B95" s="10"/>
      <c r="C95" s="71"/>
      <c r="D95" s="71"/>
      <c r="E95" s="71"/>
      <c r="F95" s="71"/>
      <c r="G95" s="71"/>
      <c r="H95" s="71"/>
      <c r="I95" s="71"/>
    </row>
    <row r="96" spans="1:9" x14ac:dyDescent="0.25">
      <c r="A96" s="44" t="s">
        <v>77</v>
      </c>
      <c r="B96" s="44">
        <v>271</v>
      </c>
      <c r="C96" s="70">
        <v>44222807974</v>
      </c>
      <c r="D96" s="70">
        <v>2611043321</v>
      </c>
      <c r="E96" s="70">
        <v>4213546949</v>
      </c>
      <c r="F96" s="70">
        <v>0</v>
      </c>
      <c r="G96" s="70">
        <v>1340853930</v>
      </c>
      <c r="H96" s="70">
        <v>2832016739</v>
      </c>
      <c r="I96" s="70">
        <v>33225347035</v>
      </c>
    </row>
    <row r="97" spans="1:11" x14ac:dyDescent="0.25">
      <c r="A97" s="44" t="s">
        <v>78</v>
      </c>
      <c r="B97" s="44">
        <v>272</v>
      </c>
      <c r="C97" s="70">
        <v>35103582180</v>
      </c>
      <c r="D97" s="70">
        <v>2593251972</v>
      </c>
      <c r="E97" s="70">
        <v>3003122345</v>
      </c>
      <c r="F97" s="70">
        <v>0</v>
      </c>
      <c r="G97" s="70">
        <v>359726450</v>
      </c>
      <c r="H97" s="70">
        <v>2379975983</v>
      </c>
      <c r="I97" s="70">
        <v>26767505430</v>
      </c>
    </row>
    <row r="98" spans="1:11" x14ac:dyDescent="0.25">
      <c r="A98" s="10"/>
      <c r="B98" s="10"/>
      <c r="C98" s="71"/>
      <c r="D98" s="71"/>
      <c r="E98" s="71"/>
      <c r="F98" s="71"/>
      <c r="G98" s="71"/>
      <c r="H98" s="71"/>
      <c r="I98" s="71"/>
    </row>
    <row r="99" spans="1:11" x14ac:dyDescent="0.25">
      <c r="A99" s="10"/>
      <c r="B99" s="10"/>
      <c r="C99" s="71"/>
      <c r="D99" s="71"/>
      <c r="E99" s="71"/>
      <c r="F99" s="71"/>
      <c r="G99" s="71"/>
      <c r="H99" s="71"/>
      <c r="I99" s="71"/>
    </row>
    <row r="100" spans="1:11" x14ac:dyDescent="0.25">
      <c r="A100" s="44" t="s">
        <v>79</v>
      </c>
      <c r="B100" s="44">
        <v>280</v>
      </c>
      <c r="C100" s="70">
        <v>4438411</v>
      </c>
      <c r="D100" s="70">
        <v>104041</v>
      </c>
      <c r="E100" s="70">
        <v>541655</v>
      </c>
      <c r="F100" s="70">
        <v>0</v>
      </c>
      <c r="G100" s="70">
        <v>0</v>
      </c>
      <c r="H100" s="70">
        <v>543592</v>
      </c>
      <c r="I100" s="70">
        <v>3249123</v>
      </c>
    </row>
    <row r="101" spans="1:11" x14ac:dyDescent="0.25">
      <c r="A101" s="44" t="s">
        <v>80</v>
      </c>
      <c r="B101" s="44">
        <v>281</v>
      </c>
      <c r="C101" s="70">
        <v>321241382</v>
      </c>
      <c r="D101" s="70">
        <v>12662929</v>
      </c>
      <c r="E101" s="70">
        <v>30754731</v>
      </c>
      <c r="F101" s="70">
        <v>0</v>
      </c>
      <c r="G101" s="70">
        <v>0</v>
      </c>
      <c r="H101" s="70">
        <v>2000104</v>
      </c>
      <c r="I101" s="70">
        <v>275823618</v>
      </c>
    </row>
    <row r="102" spans="1:11" x14ac:dyDescent="0.25">
      <c r="A102" s="44" t="s">
        <v>81</v>
      </c>
      <c r="B102" s="44">
        <v>282</v>
      </c>
      <c r="C102" s="70">
        <v>29864966</v>
      </c>
      <c r="D102" s="70">
        <v>796996</v>
      </c>
      <c r="E102" s="70">
        <v>375000</v>
      </c>
      <c r="F102" s="70">
        <v>0</v>
      </c>
      <c r="G102" s="70">
        <v>0</v>
      </c>
      <c r="H102" s="70">
        <v>1000</v>
      </c>
      <c r="I102" s="70">
        <v>28691970</v>
      </c>
    </row>
    <row r="103" spans="1:11" x14ac:dyDescent="0.25">
      <c r="A103" s="44" t="s">
        <v>82</v>
      </c>
      <c r="B103" s="44">
        <v>283</v>
      </c>
      <c r="C103" s="70">
        <v>3536396802</v>
      </c>
      <c r="D103" s="70">
        <v>55163519</v>
      </c>
      <c r="E103" s="70">
        <v>233777726</v>
      </c>
      <c r="F103" s="70">
        <v>0</v>
      </c>
      <c r="G103" s="70">
        <v>0</v>
      </c>
      <c r="H103" s="70">
        <v>53247266</v>
      </c>
      <c r="I103" s="70">
        <v>3194208291</v>
      </c>
    </row>
    <row r="104" spans="1:11" x14ac:dyDescent="0.25">
      <c r="A104" s="44" t="s">
        <v>83</v>
      </c>
      <c r="B104" s="44">
        <v>284</v>
      </c>
      <c r="C104" s="70">
        <v>165205743</v>
      </c>
      <c r="D104" s="70">
        <v>3821252</v>
      </c>
      <c r="E104" s="70">
        <v>4750000</v>
      </c>
      <c r="F104" s="70">
        <v>0</v>
      </c>
      <c r="G104" s="70">
        <v>0</v>
      </c>
      <c r="H104" s="70">
        <v>0</v>
      </c>
      <c r="I104" s="70">
        <v>156634491</v>
      </c>
    </row>
    <row r="105" spans="1:11" x14ac:dyDescent="0.25">
      <c r="A105" s="44" t="s">
        <v>84</v>
      </c>
      <c r="B105" s="44">
        <v>285</v>
      </c>
      <c r="C105" s="70">
        <v>5316314</v>
      </c>
      <c r="D105" s="70">
        <v>104041</v>
      </c>
      <c r="E105" s="70">
        <v>666010</v>
      </c>
      <c r="F105" s="70">
        <v>0</v>
      </c>
      <c r="G105" s="70">
        <v>0</v>
      </c>
      <c r="H105" s="70">
        <v>613700</v>
      </c>
      <c r="I105" s="70">
        <v>3932563</v>
      </c>
    </row>
    <row r="106" spans="1:11" x14ac:dyDescent="0.25">
      <c r="A106" s="44" t="s">
        <v>85</v>
      </c>
      <c r="B106" s="44">
        <v>301</v>
      </c>
      <c r="C106" s="70">
        <v>638911875</v>
      </c>
      <c r="D106" s="70">
        <v>20427341</v>
      </c>
      <c r="E106" s="70">
        <v>50190196</v>
      </c>
      <c r="F106" s="70">
        <v>0</v>
      </c>
      <c r="G106" s="70">
        <v>0</v>
      </c>
      <c r="H106" s="70">
        <v>9187010</v>
      </c>
      <c r="I106" s="70">
        <v>559107328</v>
      </c>
    </row>
    <row r="107" spans="1:11" x14ac:dyDescent="0.25">
      <c r="A107" s="44" t="s">
        <v>86</v>
      </c>
      <c r="B107" s="44">
        <v>1138</v>
      </c>
      <c r="C107" s="70">
        <v>3837436442</v>
      </c>
      <c r="D107" s="70">
        <v>111171200</v>
      </c>
      <c r="E107" s="70">
        <v>257140161</v>
      </c>
      <c r="F107" s="70">
        <v>0</v>
      </c>
      <c r="G107" s="70">
        <v>0</v>
      </c>
      <c r="H107" s="70">
        <v>187100935</v>
      </c>
      <c r="I107" s="70">
        <v>3282024146</v>
      </c>
      <c r="J107" s="1"/>
      <c r="K107" s="1"/>
    </row>
    <row r="108" spans="1:11" x14ac:dyDescent="0.25">
      <c r="C108" s="71"/>
      <c r="D108" s="71"/>
      <c r="E108" s="71"/>
      <c r="F108" s="71"/>
      <c r="G108" s="71"/>
      <c r="H108" s="71"/>
      <c r="I108" s="71"/>
    </row>
    <row r="109" spans="1:11" x14ac:dyDescent="0.25">
      <c r="C109" s="71"/>
      <c r="D109" s="71"/>
      <c r="E109" s="71"/>
      <c r="F109" s="71"/>
      <c r="G109" s="71"/>
      <c r="H109" s="71"/>
      <c r="I109" s="71"/>
    </row>
    <row r="110" spans="1:11" x14ac:dyDescent="0.25">
      <c r="A110" t="s">
        <v>109</v>
      </c>
      <c r="B110" t="s">
        <v>1036</v>
      </c>
      <c r="C110" s="71" t="s">
        <v>3</v>
      </c>
      <c r="D110" s="71" t="s">
        <v>4</v>
      </c>
      <c r="E110" s="71" t="s">
        <v>5</v>
      </c>
      <c r="F110" s="71" t="s">
        <v>6</v>
      </c>
      <c r="G110" s="71" t="s">
        <v>108</v>
      </c>
      <c r="H110" s="71" t="s">
        <v>8</v>
      </c>
      <c r="I110" s="71" t="s">
        <v>1099</v>
      </c>
    </row>
    <row r="111" spans="1:11" x14ac:dyDescent="0.25">
      <c r="A111" s="204" t="s">
        <v>1267</v>
      </c>
      <c r="B111" s="44" t="s">
        <v>99</v>
      </c>
      <c r="C111" s="70">
        <v>117791008</v>
      </c>
      <c r="D111" s="70">
        <v>0</v>
      </c>
      <c r="E111" s="70">
        <v>0</v>
      </c>
      <c r="F111" s="70">
        <v>0</v>
      </c>
      <c r="G111" s="70">
        <v>1389130</v>
      </c>
      <c r="H111" s="70">
        <v>2294110</v>
      </c>
      <c r="I111" s="70">
        <v>114107768</v>
      </c>
      <c r="J111" s="8"/>
      <c r="K111" s="1"/>
    </row>
    <row r="112" spans="1:11" x14ac:dyDescent="0.25">
      <c r="A112" s="204" t="s">
        <v>1268</v>
      </c>
      <c r="B112" s="44" t="s">
        <v>99</v>
      </c>
      <c r="C112" s="70">
        <v>843747259</v>
      </c>
      <c r="D112" s="70">
        <v>623996</v>
      </c>
      <c r="E112" s="70">
        <v>49843524</v>
      </c>
      <c r="F112" s="70">
        <v>0</v>
      </c>
      <c r="G112" s="70">
        <v>75337779</v>
      </c>
      <c r="H112" s="70">
        <v>36410264</v>
      </c>
      <c r="I112" s="70">
        <v>681531696</v>
      </c>
    </row>
    <row r="113" spans="1:9" x14ac:dyDescent="0.25">
      <c r="A113" s="204" t="s">
        <v>1269</v>
      </c>
      <c r="B113" s="44" t="s">
        <v>99</v>
      </c>
      <c r="C113" s="70">
        <v>449518081</v>
      </c>
      <c r="D113" s="70">
        <v>0</v>
      </c>
      <c r="E113" s="70">
        <v>27921473</v>
      </c>
      <c r="F113" s="70">
        <v>0</v>
      </c>
      <c r="G113" s="70">
        <v>7179306</v>
      </c>
      <c r="H113" s="70">
        <v>39322636</v>
      </c>
      <c r="I113" s="70">
        <v>375094666</v>
      </c>
    </row>
    <row r="114" spans="1:9" s="12" customFormat="1" x14ac:dyDescent="0.25">
      <c r="A114" s="204" t="s">
        <v>1270</v>
      </c>
      <c r="B114" s="44" t="s">
        <v>99</v>
      </c>
      <c r="C114" s="70">
        <v>304868982</v>
      </c>
      <c r="D114" s="70">
        <v>0</v>
      </c>
      <c r="E114" s="70">
        <v>6497173</v>
      </c>
      <c r="F114" s="70">
        <v>0</v>
      </c>
      <c r="G114" s="70">
        <v>46837927</v>
      </c>
      <c r="H114" s="70">
        <v>21718097</v>
      </c>
      <c r="I114" s="70">
        <v>229815785</v>
      </c>
    </row>
    <row r="115" spans="1:9" s="12" customFormat="1" x14ac:dyDescent="0.25">
      <c r="A115" s="204" t="s">
        <v>1271</v>
      </c>
      <c r="B115" s="44" t="s">
        <v>99</v>
      </c>
      <c r="C115" s="70">
        <v>154637415</v>
      </c>
      <c r="D115" s="70">
        <v>8002199</v>
      </c>
      <c r="E115" s="70">
        <v>18865945</v>
      </c>
      <c r="F115" s="70">
        <v>0</v>
      </c>
      <c r="G115" s="70">
        <v>6639022</v>
      </c>
      <c r="H115" s="70">
        <v>32800539</v>
      </c>
      <c r="I115" s="70">
        <v>88329710</v>
      </c>
    </row>
    <row r="116" spans="1:9" s="36" customFormat="1" x14ac:dyDescent="0.25">
      <c r="A116" s="204" t="s">
        <v>1272</v>
      </c>
      <c r="B116" s="44" t="s">
        <v>99</v>
      </c>
      <c r="C116" s="70">
        <v>15932008</v>
      </c>
      <c r="D116" s="70">
        <v>7692272</v>
      </c>
      <c r="E116" s="70">
        <v>0</v>
      </c>
      <c r="F116" s="70">
        <v>0</v>
      </c>
      <c r="G116" s="70">
        <v>1848548</v>
      </c>
      <c r="H116" s="70">
        <v>5591759</v>
      </c>
      <c r="I116" s="70">
        <v>799429</v>
      </c>
    </row>
    <row r="117" spans="1:9" x14ac:dyDescent="0.25">
      <c r="A117" s="204" t="s">
        <v>1273</v>
      </c>
      <c r="B117" s="44" t="s">
        <v>99</v>
      </c>
      <c r="C117" s="70">
        <v>5526989</v>
      </c>
      <c r="D117" s="70">
        <v>0</v>
      </c>
      <c r="E117" s="70">
        <v>0</v>
      </c>
      <c r="F117" s="70">
        <v>0</v>
      </c>
      <c r="G117" s="70">
        <v>1211952</v>
      </c>
      <c r="H117" s="70">
        <v>0</v>
      </c>
      <c r="I117" s="70">
        <v>4315037</v>
      </c>
    </row>
    <row r="118" spans="1:9" x14ac:dyDescent="0.25">
      <c r="A118" s="204" t="s">
        <v>1274</v>
      </c>
      <c r="B118" s="44" t="s">
        <v>99</v>
      </c>
      <c r="C118" s="70">
        <v>46431127</v>
      </c>
      <c r="D118" s="70">
        <v>0</v>
      </c>
      <c r="E118" s="70">
        <v>0</v>
      </c>
      <c r="F118" s="70">
        <v>0</v>
      </c>
      <c r="G118" s="70">
        <v>4414896</v>
      </c>
      <c r="H118" s="70">
        <v>17476610</v>
      </c>
      <c r="I118" s="70">
        <v>24539621</v>
      </c>
    </row>
    <row r="119" spans="1:9" x14ac:dyDescent="0.25">
      <c r="A119" s="204" t="s">
        <v>1275</v>
      </c>
      <c r="B119" s="44" t="s">
        <v>99</v>
      </c>
      <c r="C119" s="70">
        <v>192477029</v>
      </c>
      <c r="D119" s="70">
        <v>0</v>
      </c>
      <c r="E119" s="70">
        <v>22375000</v>
      </c>
      <c r="F119" s="70">
        <v>0</v>
      </c>
      <c r="G119" s="70">
        <v>40914761</v>
      </c>
      <c r="H119" s="70">
        <v>39976271</v>
      </c>
      <c r="I119" s="70">
        <v>89210997</v>
      </c>
    </row>
    <row r="120" spans="1:9" x14ac:dyDescent="0.25">
      <c r="A120" s="204" t="s">
        <v>1276</v>
      </c>
      <c r="B120" s="44" t="s">
        <v>99</v>
      </c>
      <c r="C120" s="70">
        <v>523088457</v>
      </c>
      <c r="D120" s="70">
        <v>0</v>
      </c>
      <c r="E120" s="70">
        <v>4082533</v>
      </c>
      <c r="F120" s="70">
        <v>0</v>
      </c>
      <c r="G120" s="70">
        <v>211048802</v>
      </c>
      <c r="H120" s="70">
        <v>208802259</v>
      </c>
      <c r="I120" s="70">
        <v>99154863</v>
      </c>
    </row>
    <row r="121" spans="1:9" x14ac:dyDescent="0.25">
      <c r="A121" s="204" t="s">
        <v>1277</v>
      </c>
      <c r="B121" s="44" t="s">
        <v>99</v>
      </c>
      <c r="C121" s="70">
        <v>12888285</v>
      </c>
      <c r="D121" s="70">
        <v>0</v>
      </c>
      <c r="E121" s="70">
        <v>0</v>
      </c>
      <c r="F121" s="70">
        <v>0</v>
      </c>
      <c r="G121" s="70">
        <v>3159892</v>
      </c>
      <c r="H121" s="70">
        <v>0</v>
      </c>
      <c r="I121" s="70">
        <v>9728393</v>
      </c>
    </row>
    <row r="122" spans="1:9" x14ac:dyDescent="0.25">
      <c r="A122" s="204" t="s">
        <v>1278</v>
      </c>
      <c r="B122" s="44" t="s">
        <v>99</v>
      </c>
      <c r="C122" s="70">
        <v>6795258</v>
      </c>
      <c r="D122" s="70">
        <v>0</v>
      </c>
      <c r="E122" s="70">
        <v>0</v>
      </c>
      <c r="F122" s="70">
        <v>0</v>
      </c>
      <c r="G122" s="70">
        <v>4024680</v>
      </c>
      <c r="H122" s="70">
        <v>2301994</v>
      </c>
      <c r="I122" s="70">
        <v>468584</v>
      </c>
    </row>
    <row r="123" spans="1:9" x14ac:dyDescent="0.25">
      <c r="A123" s="204" t="s">
        <v>1279</v>
      </c>
      <c r="B123" s="44" t="s">
        <v>99</v>
      </c>
      <c r="C123" s="70">
        <v>403703935</v>
      </c>
      <c r="D123" s="70">
        <v>0</v>
      </c>
      <c r="E123" s="70">
        <v>17961996</v>
      </c>
      <c r="F123" s="70">
        <v>0</v>
      </c>
      <c r="G123" s="70">
        <v>225820455</v>
      </c>
      <c r="H123" s="70">
        <v>58435249</v>
      </c>
      <c r="I123" s="70">
        <v>101486235</v>
      </c>
    </row>
    <row r="124" spans="1:9" x14ac:dyDescent="0.25">
      <c r="A124" t="s">
        <v>1093</v>
      </c>
      <c r="C124" s="209">
        <f t="shared" ref="C124:F124" si="6">SUM(C111:C123)</f>
        <v>3077405833</v>
      </c>
      <c r="D124" s="209">
        <f t="shared" si="6"/>
        <v>16318467</v>
      </c>
      <c r="E124" s="209">
        <f t="shared" si="6"/>
        <v>147547644</v>
      </c>
      <c r="F124" s="209">
        <f t="shared" si="6"/>
        <v>0</v>
      </c>
      <c r="G124" s="209">
        <f>SUM(G111:G123)</f>
        <v>629827150</v>
      </c>
      <c r="H124" s="209">
        <f>SUM(H111:H123)</f>
        <v>465129788</v>
      </c>
      <c r="I124" s="209">
        <f>SUM(I111:I123)</f>
        <v>1818582784</v>
      </c>
    </row>
  </sheetData>
  <mergeCells count="1">
    <mergeCell ref="A1:I1"/>
  </mergeCells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6"/>
  <sheetViews>
    <sheetView workbookViewId="0">
      <pane ySplit="3" topLeftCell="A4" activePane="bottomLeft" state="frozen"/>
      <selection pane="bottomLeft" sqref="A1:M1"/>
    </sheetView>
  </sheetViews>
  <sheetFormatPr defaultRowHeight="15" x14ac:dyDescent="0.25"/>
  <cols>
    <col min="1" max="1" width="31.7109375" customWidth="1"/>
    <col min="2" max="2" width="6.5703125" customWidth="1"/>
    <col min="3" max="3" width="25.140625" customWidth="1"/>
    <col min="4" max="4" width="25.140625" style="70" customWidth="1"/>
    <col min="5" max="5" width="18" style="70" bestFit="1" customWidth="1"/>
    <col min="6" max="6" width="16.5703125" style="70" customWidth="1"/>
    <col min="7" max="7" width="19.7109375" style="70" customWidth="1"/>
    <col min="8" max="8" width="16.28515625" style="70" customWidth="1"/>
    <col min="9" max="9" width="14.85546875" style="70" customWidth="1"/>
    <col min="10" max="10" width="15.28515625" style="70" bestFit="1" customWidth="1"/>
    <col min="11" max="11" width="16.85546875" style="70" bestFit="1" customWidth="1"/>
    <col min="12" max="12" width="13.140625" style="70" customWidth="1"/>
    <col min="13" max="13" width="18" style="70" bestFit="1" customWidth="1"/>
    <col min="14" max="14" width="9.140625" customWidth="1"/>
  </cols>
  <sheetData>
    <row r="1" spans="1:13" x14ac:dyDescent="0.25">
      <c r="A1" s="205" t="s">
        <v>1283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3" spans="1:13" x14ac:dyDescent="0.25">
      <c r="A3" t="s">
        <v>0</v>
      </c>
      <c r="B3" t="s">
        <v>1</v>
      </c>
      <c r="C3" t="s">
        <v>2</v>
      </c>
      <c r="D3" s="70" t="s">
        <v>1101</v>
      </c>
      <c r="E3" s="70" t="s">
        <v>3</v>
      </c>
      <c r="F3" s="70" t="s">
        <v>4</v>
      </c>
      <c r="G3" s="70" t="s">
        <v>5</v>
      </c>
      <c r="H3" s="70" t="s">
        <v>6</v>
      </c>
      <c r="I3" s="70" t="s">
        <v>7</v>
      </c>
      <c r="J3" s="70" t="s">
        <v>8</v>
      </c>
      <c r="K3" s="70" t="s">
        <v>9</v>
      </c>
      <c r="L3" s="70" t="s">
        <v>108</v>
      </c>
      <c r="M3" s="70" t="s">
        <v>10</v>
      </c>
    </row>
    <row r="4" spans="1:13" x14ac:dyDescent="0.25">
      <c r="A4" s="44" t="s">
        <v>11</v>
      </c>
      <c r="B4" s="61">
        <v>1</v>
      </c>
      <c r="C4" s="76" t="s">
        <v>1037</v>
      </c>
      <c r="D4" s="70">
        <v>8555.5980999999992</v>
      </c>
      <c r="E4" s="70">
        <v>13291525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647286</v>
      </c>
      <c r="M4" s="70">
        <v>13291525</v>
      </c>
    </row>
    <row r="5" spans="1:13" x14ac:dyDescent="0.25">
      <c r="A5" s="44" t="s">
        <v>11</v>
      </c>
      <c r="B5" s="61">
        <v>1</v>
      </c>
      <c r="C5" s="76" t="s">
        <v>1038</v>
      </c>
      <c r="D5" s="70">
        <v>32916.813900000001</v>
      </c>
      <c r="E5" s="70">
        <v>37659336</v>
      </c>
      <c r="F5" s="70">
        <v>0</v>
      </c>
      <c r="G5" s="70">
        <v>0</v>
      </c>
      <c r="H5" s="70">
        <v>0</v>
      </c>
      <c r="I5" s="70">
        <v>580</v>
      </c>
      <c r="J5" s="70">
        <v>0</v>
      </c>
      <c r="K5" s="70">
        <v>0</v>
      </c>
      <c r="L5" s="70">
        <v>212210</v>
      </c>
      <c r="M5" s="70">
        <v>37658756</v>
      </c>
    </row>
    <row r="6" spans="1:13" x14ac:dyDescent="0.25">
      <c r="A6" s="44" t="s">
        <v>11</v>
      </c>
      <c r="B6" s="61">
        <v>1</v>
      </c>
      <c r="C6" s="76" t="s">
        <v>1039</v>
      </c>
      <c r="D6" s="70">
        <v>1115.3841</v>
      </c>
      <c r="E6" s="70">
        <v>584679</v>
      </c>
      <c r="F6" s="70">
        <v>0</v>
      </c>
      <c r="G6" s="70">
        <v>0</v>
      </c>
      <c r="H6" s="70">
        <v>0</v>
      </c>
      <c r="I6" s="70">
        <v>1713</v>
      </c>
      <c r="J6" s="70">
        <v>0</v>
      </c>
      <c r="K6" s="70">
        <v>0</v>
      </c>
      <c r="L6" s="70">
        <v>3449</v>
      </c>
      <c r="M6" s="70">
        <v>582966</v>
      </c>
    </row>
    <row r="7" spans="1:13" x14ac:dyDescent="0.25">
      <c r="A7" s="44" t="s">
        <v>11</v>
      </c>
      <c r="B7" s="61">
        <v>1</v>
      </c>
      <c r="C7" s="76" t="s">
        <v>1040</v>
      </c>
      <c r="D7" s="70">
        <v>17274.820599999999</v>
      </c>
      <c r="E7" s="70">
        <v>4391591</v>
      </c>
      <c r="F7" s="70">
        <v>0</v>
      </c>
      <c r="G7" s="70">
        <v>0</v>
      </c>
      <c r="H7" s="70">
        <v>0</v>
      </c>
      <c r="I7" s="70">
        <v>1942</v>
      </c>
      <c r="J7" s="70">
        <v>0</v>
      </c>
      <c r="K7" s="70">
        <v>0</v>
      </c>
      <c r="L7" s="70">
        <v>11268</v>
      </c>
      <c r="M7" s="70">
        <v>4389649</v>
      </c>
    </row>
    <row r="8" spans="1:13" x14ac:dyDescent="0.25">
      <c r="A8" s="44" t="s">
        <v>11</v>
      </c>
      <c r="B8" s="61">
        <v>1</v>
      </c>
      <c r="C8" s="76" t="s">
        <v>1041</v>
      </c>
      <c r="D8" s="70">
        <v>189956.14610000001</v>
      </c>
      <c r="E8" s="70">
        <v>1928172242</v>
      </c>
      <c r="F8" s="70">
        <v>1840251718</v>
      </c>
      <c r="G8" s="70">
        <v>0</v>
      </c>
      <c r="H8" s="70">
        <v>0</v>
      </c>
      <c r="I8" s="70">
        <v>5806</v>
      </c>
      <c r="J8" s="70">
        <v>0</v>
      </c>
      <c r="K8" s="70">
        <v>0</v>
      </c>
      <c r="L8" s="70">
        <v>262786</v>
      </c>
      <c r="M8" s="70">
        <v>87914718</v>
      </c>
    </row>
    <row r="9" spans="1:13" x14ac:dyDescent="0.25">
      <c r="A9" s="44" t="s">
        <v>11</v>
      </c>
      <c r="B9" s="61">
        <v>1</v>
      </c>
      <c r="C9" s="76" t="s">
        <v>1042</v>
      </c>
      <c r="D9" s="70">
        <v>64162.943899999998</v>
      </c>
      <c r="E9" s="70">
        <v>782734548</v>
      </c>
      <c r="F9" s="70">
        <v>772973143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784</v>
      </c>
      <c r="M9" s="70">
        <v>9761405</v>
      </c>
    </row>
    <row r="10" spans="1:13" x14ac:dyDescent="0.25">
      <c r="A10" s="44" t="s">
        <v>11</v>
      </c>
      <c r="B10" s="61">
        <v>1</v>
      </c>
      <c r="C10" s="76" t="s">
        <v>1043</v>
      </c>
      <c r="D10" s="70">
        <v>193.52799999999999</v>
      </c>
      <c r="E10" s="70">
        <v>766034</v>
      </c>
      <c r="F10" s="70">
        <v>765066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968</v>
      </c>
    </row>
    <row r="11" spans="1:13" x14ac:dyDescent="0.25">
      <c r="A11" s="44" t="s">
        <v>11</v>
      </c>
      <c r="B11" s="61">
        <v>1</v>
      </c>
      <c r="C11" s="76" t="s">
        <v>1044</v>
      </c>
      <c r="D11" s="70">
        <v>3288.672</v>
      </c>
      <c r="E11" s="70">
        <v>944624970</v>
      </c>
      <c r="F11" s="70">
        <v>0</v>
      </c>
      <c r="G11" s="70">
        <v>115272615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829352355</v>
      </c>
    </row>
    <row r="12" spans="1:13" x14ac:dyDescent="0.25">
      <c r="A12" s="44" t="s">
        <v>11</v>
      </c>
      <c r="B12" s="61">
        <v>1</v>
      </c>
      <c r="C12" s="76" t="s">
        <v>1045</v>
      </c>
      <c r="D12" s="70">
        <v>4.843</v>
      </c>
      <c r="E12" s="70">
        <v>315290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315290</v>
      </c>
    </row>
    <row r="13" spans="1:13" x14ac:dyDescent="0.25">
      <c r="A13" s="44" t="s">
        <v>11</v>
      </c>
      <c r="B13" s="61">
        <v>1</v>
      </c>
      <c r="C13" s="76" t="s">
        <v>1046</v>
      </c>
      <c r="D13" s="70">
        <v>54661.27</v>
      </c>
      <c r="E13" s="70">
        <v>3122092344</v>
      </c>
      <c r="F13" s="70">
        <v>0</v>
      </c>
      <c r="G13" s="70">
        <v>195567922</v>
      </c>
      <c r="H13" s="70">
        <v>0</v>
      </c>
      <c r="I13" s="70">
        <v>1099626</v>
      </c>
      <c r="J13" s="70">
        <v>0</v>
      </c>
      <c r="K13" s="70">
        <v>0</v>
      </c>
      <c r="L13" s="70">
        <v>1082112</v>
      </c>
      <c r="M13" s="70">
        <v>2925424796</v>
      </c>
    </row>
    <row r="14" spans="1:13" x14ac:dyDescent="0.25">
      <c r="A14" s="44" t="s">
        <v>11</v>
      </c>
      <c r="B14" s="61">
        <v>1</v>
      </c>
      <c r="C14" s="76" t="s">
        <v>1047</v>
      </c>
      <c r="D14" s="70">
        <v>2306.9506999999999</v>
      </c>
      <c r="E14" s="70">
        <v>66687699</v>
      </c>
      <c r="F14" s="70">
        <v>0</v>
      </c>
      <c r="G14" s="70">
        <v>0</v>
      </c>
      <c r="H14" s="70">
        <v>0</v>
      </c>
      <c r="I14" s="70">
        <v>1739599</v>
      </c>
      <c r="J14" s="70">
        <v>0</v>
      </c>
      <c r="K14" s="70">
        <v>0</v>
      </c>
      <c r="L14" s="70">
        <v>2870633</v>
      </c>
      <c r="M14" s="70">
        <v>64948100</v>
      </c>
    </row>
    <row r="15" spans="1:13" x14ac:dyDescent="0.25">
      <c r="A15" s="44" t="s">
        <v>11</v>
      </c>
      <c r="B15" s="61">
        <v>1</v>
      </c>
      <c r="C15" s="76" t="s">
        <v>1048</v>
      </c>
      <c r="D15" s="70">
        <v>1912.9012</v>
      </c>
      <c r="E15" s="70">
        <v>26228871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26228871</v>
      </c>
    </row>
    <row r="16" spans="1:13" x14ac:dyDescent="0.25">
      <c r="A16" s="44" t="s">
        <v>11</v>
      </c>
      <c r="B16" s="61">
        <v>1</v>
      </c>
      <c r="C16" s="76" t="s">
        <v>1049</v>
      </c>
      <c r="D16" s="70">
        <v>34800.7883</v>
      </c>
      <c r="E16" s="70">
        <v>6682430139</v>
      </c>
      <c r="F16" s="70">
        <v>0</v>
      </c>
      <c r="G16" s="70">
        <v>459542733</v>
      </c>
      <c r="H16" s="70">
        <v>0</v>
      </c>
      <c r="I16" s="70">
        <v>1967366</v>
      </c>
      <c r="J16" s="70">
        <v>0</v>
      </c>
      <c r="K16" s="70">
        <v>0</v>
      </c>
      <c r="L16" s="70">
        <v>355418</v>
      </c>
      <c r="M16" s="70">
        <v>6220920040</v>
      </c>
    </row>
    <row r="17" spans="1:13" x14ac:dyDescent="0.25">
      <c r="A17" s="44" t="s">
        <v>11</v>
      </c>
      <c r="B17" s="61">
        <v>1</v>
      </c>
      <c r="C17" s="76" t="s">
        <v>1050</v>
      </c>
      <c r="D17" s="70">
        <v>1353.4616000000001</v>
      </c>
      <c r="E17" s="70">
        <v>60498696</v>
      </c>
      <c r="F17" s="70">
        <v>0</v>
      </c>
      <c r="G17" s="70">
        <v>0</v>
      </c>
      <c r="H17" s="70">
        <v>0</v>
      </c>
      <c r="I17" s="70">
        <v>1305085</v>
      </c>
      <c r="J17" s="70">
        <v>0</v>
      </c>
      <c r="K17" s="70">
        <v>0</v>
      </c>
      <c r="L17" s="70">
        <v>941928</v>
      </c>
      <c r="M17" s="70">
        <v>59193611</v>
      </c>
    </row>
    <row r="18" spans="1:13" x14ac:dyDescent="0.25">
      <c r="A18" s="44" t="s">
        <v>11</v>
      </c>
      <c r="B18" s="61">
        <v>1</v>
      </c>
      <c r="C18" s="76" t="s">
        <v>1051</v>
      </c>
      <c r="D18" s="70">
        <v>382.73340000000002</v>
      </c>
      <c r="E18" s="70">
        <v>16851101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16851101</v>
      </c>
    </row>
    <row r="19" spans="1:13" x14ac:dyDescent="0.25">
      <c r="A19" s="44" t="s">
        <v>11</v>
      </c>
      <c r="B19" s="61">
        <v>1</v>
      </c>
      <c r="C19" s="76" t="s">
        <v>1052</v>
      </c>
      <c r="D19" s="70">
        <v>4056.4506999999999</v>
      </c>
      <c r="E19" s="70">
        <v>152275</v>
      </c>
      <c r="F19" s="70">
        <v>0</v>
      </c>
      <c r="G19" s="70">
        <v>0</v>
      </c>
      <c r="H19" s="70">
        <v>0</v>
      </c>
      <c r="I19" s="70">
        <v>4</v>
      </c>
      <c r="J19" s="70">
        <v>0</v>
      </c>
      <c r="K19" s="70">
        <v>0</v>
      </c>
      <c r="L19" s="70">
        <v>1254</v>
      </c>
      <c r="M19" s="70">
        <v>152271</v>
      </c>
    </row>
    <row r="20" spans="1:13" x14ac:dyDescent="0.25">
      <c r="A20" s="44" t="s">
        <v>11</v>
      </c>
      <c r="B20" s="61">
        <v>1</v>
      </c>
      <c r="C20" s="76" t="s">
        <v>1053</v>
      </c>
      <c r="D20" s="70">
        <v>3000.2379000000001</v>
      </c>
      <c r="E20" s="70">
        <v>350000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350000</v>
      </c>
    </row>
    <row r="21" spans="1:13" x14ac:dyDescent="0.25">
      <c r="A21" s="44" t="s">
        <v>11</v>
      </c>
      <c r="B21" s="61">
        <v>1</v>
      </c>
      <c r="C21" s="76" t="s">
        <v>1054</v>
      </c>
      <c r="D21" s="70">
        <v>14977.6322</v>
      </c>
      <c r="E21" s="70">
        <v>9556568072</v>
      </c>
      <c r="F21" s="70">
        <v>0</v>
      </c>
      <c r="G21" s="70">
        <v>1429676027</v>
      </c>
      <c r="H21" s="70">
        <v>0</v>
      </c>
      <c r="I21" s="70">
        <v>247620278</v>
      </c>
      <c r="J21" s="70">
        <v>0</v>
      </c>
      <c r="K21" s="70">
        <v>0</v>
      </c>
      <c r="L21" s="70">
        <v>46826278</v>
      </c>
      <c r="M21" s="70">
        <v>7879271767</v>
      </c>
    </row>
    <row r="22" spans="1:13" x14ac:dyDescent="0.25">
      <c r="A22" s="44" t="s">
        <v>11</v>
      </c>
      <c r="B22" s="61">
        <v>1</v>
      </c>
      <c r="C22" s="76" t="s">
        <v>1055</v>
      </c>
      <c r="D22" s="70">
        <v>5793.0520999999999</v>
      </c>
      <c r="E22" s="70">
        <v>1868532197</v>
      </c>
      <c r="F22" s="70">
        <v>0</v>
      </c>
      <c r="G22" s="70">
        <v>0</v>
      </c>
      <c r="H22" s="70">
        <v>0</v>
      </c>
      <c r="I22" s="70">
        <v>338769954</v>
      </c>
      <c r="J22" s="70">
        <v>0</v>
      </c>
      <c r="K22" s="70">
        <v>0</v>
      </c>
      <c r="L22" s="70">
        <v>174190815</v>
      </c>
      <c r="M22" s="70">
        <v>1529762243</v>
      </c>
    </row>
    <row r="23" spans="1:13" x14ac:dyDescent="0.25">
      <c r="A23" s="44" t="s">
        <v>11</v>
      </c>
      <c r="B23" s="61">
        <v>1</v>
      </c>
      <c r="C23" s="76" t="s">
        <v>1056</v>
      </c>
      <c r="D23" s="70">
        <v>799.61590000000001</v>
      </c>
      <c r="E23" s="70">
        <v>96588631</v>
      </c>
      <c r="F23" s="70">
        <v>0</v>
      </c>
      <c r="G23" s="70">
        <v>0</v>
      </c>
      <c r="H23" s="70">
        <v>0</v>
      </c>
      <c r="I23" s="70">
        <v>3904826</v>
      </c>
      <c r="J23" s="70">
        <v>0</v>
      </c>
      <c r="K23" s="70">
        <v>0</v>
      </c>
      <c r="L23" s="70">
        <v>2241990</v>
      </c>
      <c r="M23" s="70">
        <v>92683805</v>
      </c>
    </row>
    <row r="24" spans="1:13" x14ac:dyDescent="0.25">
      <c r="A24" s="44" t="s">
        <v>11</v>
      </c>
      <c r="B24" s="61">
        <v>1</v>
      </c>
      <c r="C24" s="76" t="s">
        <v>1057</v>
      </c>
      <c r="D24" s="70">
        <v>0</v>
      </c>
      <c r="E24" s="70">
        <v>283963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2000</v>
      </c>
      <c r="M24" s="70">
        <v>283963</v>
      </c>
    </row>
    <row r="25" spans="1:13" x14ac:dyDescent="0.25">
      <c r="A25" s="44" t="s">
        <v>11</v>
      </c>
      <c r="B25" s="61">
        <v>1</v>
      </c>
      <c r="C25" s="76" t="s">
        <v>1058</v>
      </c>
      <c r="D25" s="70">
        <v>1348.4983</v>
      </c>
      <c r="E25" s="70">
        <v>2171866</v>
      </c>
      <c r="F25" s="70">
        <v>0</v>
      </c>
      <c r="G25" s="70">
        <v>0</v>
      </c>
      <c r="H25" s="70">
        <v>0</v>
      </c>
      <c r="I25" s="70">
        <v>206183</v>
      </c>
      <c r="J25" s="70">
        <v>0</v>
      </c>
      <c r="K25" s="70">
        <v>0</v>
      </c>
      <c r="L25" s="70">
        <v>154784</v>
      </c>
      <c r="M25" s="70">
        <v>1965683</v>
      </c>
    </row>
    <row r="26" spans="1:13" x14ac:dyDescent="0.25">
      <c r="A26" s="44" t="s">
        <v>11</v>
      </c>
      <c r="B26" s="61">
        <v>1</v>
      </c>
      <c r="C26" s="76" t="s">
        <v>1059</v>
      </c>
      <c r="D26" s="70">
        <v>240.05119999999999</v>
      </c>
      <c r="E26" s="70">
        <v>1623983717</v>
      </c>
      <c r="F26" s="70">
        <v>0</v>
      </c>
      <c r="G26" s="70">
        <v>124770415</v>
      </c>
      <c r="H26" s="70">
        <v>0</v>
      </c>
      <c r="I26" s="70">
        <v>160245812</v>
      </c>
      <c r="J26" s="70">
        <v>0</v>
      </c>
      <c r="K26" s="70">
        <v>0</v>
      </c>
      <c r="L26" s="70">
        <v>40650830</v>
      </c>
      <c r="M26" s="70">
        <v>1338967490</v>
      </c>
    </row>
    <row r="27" spans="1:13" x14ac:dyDescent="0.25">
      <c r="A27" s="44" t="s">
        <v>11</v>
      </c>
      <c r="B27" s="61">
        <v>1</v>
      </c>
      <c r="C27" s="76" t="s">
        <v>1060</v>
      </c>
      <c r="D27" s="70">
        <v>95.734499999999997</v>
      </c>
      <c r="E27" s="70">
        <v>295485596</v>
      </c>
      <c r="F27" s="70">
        <v>0</v>
      </c>
      <c r="G27" s="70">
        <v>0</v>
      </c>
      <c r="H27" s="70">
        <v>0</v>
      </c>
      <c r="I27" s="70">
        <v>49226773</v>
      </c>
      <c r="J27" s="70">
        <v>0</v>
      </c>
      <c r="K27" s="70">
        <v>0</v>
      </c>
      <c r="L27" s="70">
        <v>50493979</v>
      </c>
      <c r="M27" s="70">
        <v>246258823</v>
      </c>
    </row>
    <row r="28" spans="1:13" x14ac:dyDescent="0.25">
      <c r="A28" s="44" t="s">
        <v>11</v>
      </c>
      <c r="B28" s="61">
        <v>1</v>
      </c>
      <c r="C28" s="76" t="s">
        <v>1061</v>
      </c>
      <c r="D28" s="70">
        <v>0</v>
      </c>
      <c r="E28" s="70">
        <v>41082548</v>
      </c>
      <c r="F28" s="70">
        <v>0</v>
      </c>
      <c r="G28" s="70">
        <v>0</v>
      </c>
      <c r="H28" s="70">
        <v>0</v>
      </c>
      <c r="I28" s="70">
        <v>406011</v>
      </c>
      <c r="J28" s="70">
        <v>0</v>
      </c>
      <c r="K28" s="70">
        <v>0</v>
      </c>
      <c r="L28" s="70">
        <v>189400</v>
      </c>
      <c r="M28" s="70">
        <v>40676537</v>
      </c>
    </row>
    <row r="29" spans="1:13" x14ac:dyDescent="0.25">
      <c r="A29" s="44" t="s">
        <v>11</v>
      </c>
      <c r="B29" s="61">
        <v>1</v>
      </c>
      <c r="C29" s="76" t="s">
        <v>1062</v>
      </c>
      <c r="D29" s="70">
        <v>0</v>
      </c>
      <c r="E29" s="70">
        <v>1119273259</v>
      </c>
      <c r="F29" s="70">
        <v>0</v>
      </c>
      <c r="G29" s="70">
        <v>133017732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986255527</v>
      </c>
    </row>
    <row r="30" spans="1:13" x14ac:dyDescent="0.25">
      <c r="A30" s="44" t="s">
        <v>11</v>
      </c>
      <c r="B30" s="61">
        <v>1</v>
      </c>
      <c r="C30" s="76" t="s">
        <v>1063</v>
      </c>
      <c r="D30" s="70">
        <v>0</v>
      </c>
      <c r="E30" s="70">
        <v>153293076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153293076</v>
      </c>
    </row>
    <row r="31" spans="1:13" x14ac:dyDescent="0.25">
      <c r="A31" s="44" t="s">
        <v>11</v>
      </c>
      <c r="B31" s="61">
        <v>1</v>
      </c>
      <c r="C31" s="76" t="s">
        <v>1064</v>
      </c>
      <c r="D31" s="70">
        <v>0</v>
      </c>
      <c r="E31" s="70">
        <v>500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500</v>
      </c>
    </row>
    <row r="32" spans="1:13" x14ac:dyDescent="0.25">
      <c r="A32" s="44" t="s">
        <v>11</v>
      </c>
      <c r="B32" s="61">
        <v>1</v>
      </c>
      <c r="C32" s="76" t="s">
        <v>1065</v>
      </c>
      <c r="D32" s="70">
        <v>0</v>
      </c>
      <c r="E32" s="70">
        <v>1752164578</v>
      </c>
      <c r="F32" s="70">
        <v>0</v>
      </c>
      <c r="G32" s="70">
        <v>183305466</v>
      </c>
      <c r="H32" s="70">
        <v>0</v>
      </c>
      <c r="I32" s="70">
        <v>1578490</v>
      </c>
      <c r="J32" s="70">
        <v>0</v>
      </c>
      <c r="K32" s="70">
        <v>0</v>
      </c>
      <c r="L32" s="70">
        <v>347607</v>
      </c>
      <c r="M32" s="70">
        <v>1567280622</v>
      </c>
    </row>
    <row r="33" spans="1:13" x14ac:dyDescent="0.25">
      <c r="A33" s="44" t="s">
        <v>11</v>
      </c>
      <c r="B33" s="61">
        <v>1</v>
      </c>
      <c r="C33" s="76" t="s">
        <v>1066</v>
      </c>
      <c r="D33" s="70">
        <v>0</v>
      </c>
      <c r="E33" s="70">
        <v>122582674</v>
      </c>
      <c r="F33" s="70">
        <v>0</v>
      </c>
      <c r="G33" s="70">
        <v>0</v>
      </c>
      <c r="H33" s="70">
        <v>0</v>
      </c>
      <c r="I33" s="70">
        <v>682030</v>
      </c>
      <c r="J33" s="70">
        <v>0</v>
      </c>
      <c r="K33" s="70">
        <v>0</v>
      </c>
      <c r="L33" s="70">
        <v>497998</v>
      </c>
      <c r="M33" s="70">
        <v>121900644</v>
      </c>
    </row>
    <row r="34" spans="1:13" x14ac:dyDescent="0.25">
      <c r="A34" s="44" t="s">
        <v>11</v>
      </c>
      <c r="B34" s="61">
        <v>1</v>
      </c>
      <c r="C34" s="76" t="s">
        <v>1067</v>
      </c>
      <c r="D34" s="70">
        <v>0</v>
      </c>
      <c r="E34" s="70">
        <v>25005131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25005131</v>
      </c>
    </row>
    <row r="35" spans="1:13" x14ac:dyDescent="0.25">
      <c r="A35" s="44" t="s">
        <v>11</v>
      </c>
      <c r="B35" s="61">
        <v>1</v>
      </c>
      <c r="C35" s="76" t="s">
        <v>1068</v>
      </c>
      <c r="D35" s="70">
        <v>0</v>
      </c>
      <c r="E35" s="70">
        <v>6149276591</v>
      </c>
      <c r="F35" s="70">
        <v>0</v>
      </c>
      <c r="G35" s="70">
        <v>598682013</v>
      </c>
      <c r="H35" s="70">
        <v>0</v>
      </c>
      <c r="I35" s="70">
        <v>2392518</v>
      </c>
      <c r="J35" s="70">
        <v>0</v>
      </c>
      <c r="K35" s="70">
        <v>0</v>
      </c>
      <c r="L35" s="70">
        <v>437107</v>
      </c>
      <c r="M35" s="70">
        <v>5548202060</v>
      </c>
    </row>
    <row r="36" spans="1:13" x14ac:dyDescent="0.25">
      <c r="A36" s="44" t="s">
        <v>11</v>
      </c>
      <c r="B36" s="61">
        <v>1</v>
      </c>
      <c r="C36" s="76" t="s">
        <v>1069</v>
      </c>
      <c r="D36" s="70">
        <v>0</v>
      </c>
      <c r="E36" s="70">
        <v>95724339</v>
      </c>
      <c r="F36" s="70">
        <v>0</v>
      </c>
      <c r="G36" s="70">
        <v>0</v>
      </c>
      <c r="H36" s="70">
        <v>0</v>
      </c>
      <c r="I36" s="70">
        <v>406741</v>
      </c>
      <c r="J36" s="70">
        <v>0</v>
      </c>
      <c r="K36" s="70">
        <v>0</v>
      </c>
      <c r="L36" s="70">
        <v>229982</v>
      </c>
      <c r="M36" s="70">
        <v>95317598</v>
      </c>
    </row>
    <row r="37" spans="1:13" x14ac:dyDescent="0.25">
      <c r="A37" s="44" t="s">
        <v>11</v>
      </c>
      <c r="B37" s="61">
        <v>1</v>
      </c>
      <c r="C37" s="76" t="s">
        <v>1070</v>
      </c>
      <c r="D37" s="70">
        <v>0</v>
      </c>
      <c r="E37" s="70">
        <v>29559063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29559063</v>
      </c>
    </row>
    <row r="38" spans="1:13" x14ac:dyDescent="0.25">
      <c r="A38" s="44" t="s">
        <v>11</v>
      </c>
      <c r="B38" s="61">
        <v>1</v>
      </c>
      <c r="C38" s="76" t="s">
        <v>1071</v>
      </c>
      <c r="D38" s="70">
        <v>0</v>
      </c>
      <c r="E38" s="70">
        <v>13960954605</v>
      </c>
      <c r="F38" s="70">
        <v>0</v>
      </c>
      <c r="G38" s="70">
        <v>2207850826</v>
      </c>
      <c r="H38" s="70">
        <v>0</v>
      </c>
      <c r="I38" s="70">
        <v>383082831</v>
      </c>
      <c r="J38" s="70">
        <v>0</v>
      </c>
      <c r="K38" s="70">
        <v>0</v>
      </c>
      <c r="L38" s="70">
        <v>63446497</v>
      </c>
      <c r="M38" s="70">
        <v>11370020948</v>
      </c>
    </row>
    <row r="39" spans="1:13" x14ac:dyDescent="0.25">
      <c r="A39" s="44" t="s">
        <v>11</v>
      </c>
      <c r="B39" s="61">
        <v>1</v>
      </c>
      <c r="C39" s="76" t="s">
        <v>1072</v>
      </c>
      <c r="D39" s="70">
        <v>0</v>
      </c>
      <c r="E39" s="70">
        <v>3263695422</v>
      </c>
      <c r="F39" s="70">
        <v>0</v>
      </c>
      <c r="G39" s="70">
        <v>0</v>
      </c>
      <c r="H39" s="70">
        <v>0</v>
      </c>
      <c r="I39" s="70">
        <v>603834832</v>
      </c>
      <c r="J39" s="70">
        <v>0</v>
      </c>
      <c r="K39" s="70">
        <v>0</v>
      </c>
      <c r="L39" s="70">
        <v>239369961</v>
      </c>
      <c r="M39" s="70">
        <v>2659860590</v>
      </c>
    </row>
    <row r="40" spans="1:13" x14ac:dyDescent="0.25">
      <c r="A40" s="44" t="s">
        <v>11</v>
      </c>
      <c r="B40" s="61">
        <v>1</v>
      </c>
      <c r="C40" s="76" t="s">
        <v>1073</v>
      </c>
      <c r="D40" s="70">
        <v>0</v>
      </c>
      <c r="E40" s="70">
        <v>245435325</v>
      </c>
      <c r="F40" s="70">
        <v>0</v>
      </c>
      <c r="G40" s="70">
        <v>0</v>
      </c>
      <c r="H40" s="70">
        <v>0</v>
      </c>
      <c r="I40" s="70">
        <v>12967558</v>
      </c>
      <c r="J40" s="70">
        <v>0</v>
      </c>
      <c r="K40" s="70">
        <v>0</v>
      </c>
      <c r="L40" s="70">
        <v>1689558</v>
      </c>
      <c r="M40" s="70">
        <v>232467767</v>
      </c>
    </row>
    <row r="41" spans="1:13" x14ac:dyDescent="0.25">
      <c r="A41" s="44" t="s">
        <v>11</v>
      </c>
      <c r="B41" s="61">
        <v>1</v>
      </c>
      <c r="C41" s="76" t="s">
        <v>1074</v>
      </c>
      <c r="D41" s="70">
        <v>0</v>
      </c>
      <c r="E41" s="70">
        <v>109964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109964</v>
      </c>
    </row>
    <row r="42" spans="1:13" x14ac:dyDescent="0.25">
      <c r="A42" s="44" t="s">
        <v>11</v>
      </c>
      <c r="B42" s="76">
        <v>1</v>
      </c>
      <c r="C42" s="76" t="s">
        <v>1075</v>
      </c>
      <c r="D42" s="70">
        <v>0</v>
      </c>
      <c r="E42" s="70">
        <v>105209792</v>
      </c>
      <c r="F42" s="70">
        <v>0</v>
      </c>
      <c r="G42" s="70">
        <v>24726191</v>
      </c>
      <c r="H42" s="70">
        <v>0</v>
      </c>
      <c r="I42" s="70">
        <v>1141188</v>
      </c>
      <c r="J42" s="70">
        <v>0</v>
      </c>
      <c r="K42" s="70">
        <v>0</v>
      </c>
      <c r="L42" s="70">
        <v>341172</v>
      </c>
      <c r="M42" s="70">
        <v>79342413</v>
      </c>
    </row>
    <row r="43" spans="1:13" s="75" customFormat="1" x14ac:dyDescent="0.25">
      <c r="A43" s="44" t="s">
        <v>11</v>
      </c>
      <c r="B43" s="76">
        <v>1</v>
      </c>
      <c r="C43" s="76" t="s">
        <v>1076</v>
      </c>
      <c r="D43" s="70">
        <v>0</v>
      </c>
      <c r="E43" s="70">
        <v>24789371</v>
      </c>
      <c r="F43" s="70">
        <v>0</v>
      </c>
      <c r="G43" s="70">
        <v>8541172</v>
      </c>
      <c r="H43" s="70">
        <v>0</v>
      </c>
      <c r="I43" s="70">
        <v>554055</v>
      </c>
      <c r="J43" s="70">
        <v>0</v>
      </c>
      <c r="K43" s="70">
        <v>0</v>
      </c>
      <c r="L43" s="70">
        <v>118085</v>
      </c>
      <c r="M43" s="70">
        <v>15694144</v>
      </c>
    </row>
    <row r="44" spans="1:13" s="75" customFormat="1" x14ac:dyDescent="0.25">
      <c r="A44" s="44" t="s">
        <v>11</v>
      </c>
      <c r="B44" s="76">
        <v>1</v>
      </c>
      <c r="C44" s="76" t="s">
        <v>1077</v>
      </c>
      <c r="D44" s="70">
        <v>0</v>
      </c>
      <c r="E44" s="70">
        <v>313728053</v>
      </c>
      <c r="F44" s="70">
        <v>0</v>
      </c>
      <c r="G44" s="70">
        <v>73579180</v>
      </c>
      <c r="H44" s="70">
        <v>0</v>
      </c>
      <c r="I44" s="70">
        <v>556269</v>
      </c>
      <c r="J44" s="70">
        <v>0</v>
      </c>
      <c r="K44" s="70">
        <v>0</v>
      </c>
      <c r="L44" s="70">
        <v>336658</v>
      </c>
      <c r="M44" s="70">
        <v>239592604</v>
      </c>
    </row>
    <row r="45" spans="1:13" s="75" customFormat="1" x14ac:dyDescent="0.25">
      <c r="A45" s="44" t="s">
        <v>11</v>
      </c>
      <c r="B45" s="76">
        <v>1</v>
      </c>
      <c r="C45" s="76" t="s">
        <v>1078</v>
      </c>
      <c r="D45" s="70">
        <v>0</v>
      </c>
      <c r="E45" s="70">
        <v>2736584</v>
      </c>
      <c r="F45" s="70">
        <v>0</v>
      </c>
      <c r="G45" s="70">
        <v>1244975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1491609</v>
      </c>
    </row>
    <row r="46" spans="1:13" x14ac:dyDescent="0.25">
      <c r="A46" s="44" t="s">
        <v>11</v>
      </c>
      <c r="B46" s="61">
        <v>1</v>
      </c>
      <c r="C46" s="76" t="s">
        <v>1079</v>
      </c>
      <c r="D46" s="70">
        <v>0</v>
      </c>
      <c r="E46" s="70">
        <v>91799378</v>
      </c>
      <c r="F46" s="70">
        <v>0</v>
      </c>
      <c r="G46" s="70">
        <v>27500000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64299378</v>
      </c>
    </row>
    <row r="47" spans="1:13" x14ac:dyDescent="0.25">
      <c r="A47" s="44" t="s">
        <v>11</v>
      </c>
      <c r="B47" s="61">
        <v>1</v>
      </c>
      <c r="C47" s="76" t="s">
        <v>1080</v>
      </c>
      <c r="D47" s="70">
        <v>0</v>
      </c>
      <c r="E47" s="70">
        <v>73026399</v>
      </c>
      <c r="F47" s="70">
        <v>0</v>
      </c>
      <c r="G47" s="70">
        <v>0</v>
      </c>
      <c r="H47" s="70">
        <v>0</v>
      </c>
      <c r="I47" s="70">
        <v>118675</v>
      </c>
      <c r="J47" s="70">
        <v>0</v>
      </c>
      <c r="K47" s="70">
        <v>0</v>
      </c>
      <c r="L47" s="70">
        <v>967095</v>
      </c>
      <c r="M47" s="70">
        <v>72907724</v>
      </c>
    </row>
    <row r="48" spans="1:13" x14ac:dyDescent="0.25">
      <c r="A48" s="44" t="s">
        <v>11</v>
      </c>
      <c r="B48" s="61">
        <v>1</v>
      </c>
      <c r="C48" s="76" t="s">
        <v>1081</v>
      </c>
      <c r="D48" s="70">
        <v>0</v>
      </c>
      <c r="E48" s="70">
        <v>30376278</v>
      </c>
      <c r="F48" s="70">
        <v>0</v>
      </c>
      <c r="G48" s="70">
        <v>1884077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28492201</v>
      </c>
    </row>
    <row r="49" spans="1:13" x14ac:dyDescent="0.25">
      <c r="A49" s="44" t="s">
        <v>11</v>
      </c>
      <c r="B49" s="61">
        <v>1</v>
      </c>
      <c r="C49" s="76" t="s">
        <v>1082</v>
      </c>
      <c r="D49" s="70">
        <v>0</v>
      </c>
      <c r="E49" s="70">
        <v>258964345</v>
      </c>
      <c r="F49" s="70">
        <v>0</v>
      </c>
      <c r="G49" s="70">
        <v>95388239</v>
      </c>
      <c r="H49" s="70">
        <v>0</v>
      </c>
      <c r="I49" s="70">
        <v>4766039</v>
      </c>
      <c r="J49" s="70">
        <v>0</v>
      </c>
      <c r="K49" s="70">
        <v>0</v>
      </c>
      <c r="L49" s="70">
        <v>906226</v>
      </c>
      <c r="M49" s="70">
        <v>158810067</v>
      </c>
    </row>
    <row r="50" spans="1:13" x14ac:dyDescent="0.25">
      <c r="A50" s="44" t="s">
        <v>11</v>
      </c>
      <c r="B50" s="61">
        <v>1</v>
      </c>
      <c r="C50" s="76" t="s">
        <v>1083</v>
      </c>
      <c r="D50" s="70">
        <v>337139.8407</v>
      </c>
      <c r="E50" s="70">
        <v>4181934459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4181934459</v>
      </c>
      <c r="L50" s="70">
        <v>0</v>
      </c>
      <c r="M50" s="70">
        <v>0</v>
      </c>
    </row>
    <row r="51" spans="1:13" x14ac:dyDescent="0.25">
      <c r="A51" s="44" t="s">
        <v>11</v>
      </c>
      <c r="B51" s="61">
        <v>1</v>
      </c>
      <c r="C51" s="76" t="s">
        <v>1281</v>
      </c>
      <c r="D51" s="70">
        <v>0</v>
      </c>
      <c r="E51" s="70">
        <v>65487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65487</v>
      </c>
    </row>
    <row r="52" spans="1:13" x14ac:dyDescent="0.25">
      <c r="A52" s="44" t="s">
        <v>11</v>
      </c>
      <c r="B52" s="61">
        <v>1</v>
      </c>
      <c r="C52" s="76" t="s">
        <v>1282</v>
      </c>
      <c r="D52" s="70">
        <v>1.2501</v>
      </c>
      <c r="E52" s="70">
        <v>121978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121978</v>
      </c>
    </row>
    <row r="53" spans="1:13" s="12" customFormat="1" x14ac:dyDescent="0.25">
      <c r="A53" s="10" t="s">
        <v>1085</v>
      </c>
      <c r="B53" s="10"/>
      <c r="C53" s="44"/>
      <c r="D53" s="71">
        <f t="shared" ref="D53:M53" si="0">SUM(D4:D52)</f>
        <v>780339.21849999996</v>
      </c>
      <c r="E53" s="71">
        <f t="shared" si="0"/>
        <v>59172354581</v>
      </c>
      <c r="F53" s="71">
        <f t="shared" si="0"/>
        <v>2613989927</v>
      </c>
      <c r="G53" s="71">
        <f t="shared" si="0"/>
        <v>5680549583</v>
      </c>
      <c r="H53" s="71">
        <f t="shared" si="0"/>
        <v>0</v>
      </c>
      <c r="I53" s="71">
        <f t="shared" si="0"/>
        <v>1818582784</v>
      </c>
      <c r="J53" s="71">
        <f t="shared" si="0"/>
        <v>0</v>
      </c>
      <c r="K53" s="71">
        <f t="shared" si="0"/>
        <v>4181934459</v>
      </c>
      <c r="L53" s="71">
        <f t="shared" si="0"/>
        <v>629827150</v>
      </c>
      <c r="M53" s="71">
        <f t="shared" si="0"/>
        <v>44877297828</v>
      </c>
    </row>
    <row r="54" spans="1:13" x14ac:dyDescent="0.25">
      <c r="A54" s="10"/>
      <c r="B54" s="10"/>
      <c r="C54" s="44"/>
      <c r="D54" s="71"/>
      <c r="E54" s="71"/>
      <c r="F54" s="71"/>
      <c r="G54" s="71"/>
      <c r="H54" s="71"/>
      <c r="I54" s="71"/>
      <c r="J54" s="71"/>
      <c r="K54" s="71"/>
      <c r="L54" s="71"/>
      <c r="M54" s="71"/>
    </row>
    <row r="55" spans="1:13" x14ac:dyDescent="0.25">
      <c r="A55" s="44" t="s">
        <v>12</v>
      </c>
      <c r="B55" s="61">
        <v>201</v>
      </c>
      <c r="C55" s="77" t="s">
        <v>1041</v>
      </c>
      <c r="D55" s="70">
        <v>126.7332</v>
      </c>
      <c r="E55" s="70">
        <v>1654597</v>
      </c>
      <c r="F55" s="70">
        <v>1588697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65900</v>
      </c>
    </row>
    <row r="56" spans="1:13" x14ac:dyDescent="0.25">
      <c r="A56" s="44" t="s">
        <v>12</v>
      </c>
      <c r="B56" s="61">
        <v>201</v>
      </c>
      <c r="C56" s="77" t="s">
        <v>1042</v>
      </c>
      <c r="D56" s="70">
        <v>23.707999999999998</v>
      </c>
      <c r="E56" s="70">
        <v>396372</v>
      </c>
      <c r="F56" s="70">
        <v>392816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3556</v>
      </c>
    </row>
    <row r="57" spans="1:13" x14ac:dyDescent="0.25">
      <c r="A57" s="44" t="s">
        <v>12</v>
      </c>
      <c r="B57" s="61">
        <v>201</v>
      </c>
      <c r="C57" s="77" t="s">
        <v>1053</v>
      </c>
      <c r="D57" s="70">
        <v>4.1340000000000003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</row>
    <row r="58" spans="1:13" x14ac:dyDescent="0.25">
      <c r="A58" s="44" t="s">
        <v>12</v>
      </c>
      <c r="B58" s="61">
        <v>201</v>
      </c>
      <c r="C58" s="77" t="s">
        <v>1054</v>
      </c>
      <c r="D58" s="70">
        <v>271.16239999999999</v>
      </c>
      <c r="E58" s="70">
        <v>42974173</v>
      </c>
      <c r="F58" s="70">
        <v>0</v>
      </c>
      <c r="G58" s="70">
        <v>9490897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33483276</v>
      </c>
    </row>
    <row r="59" spans="1:13" x14ac:dyDescent="0.25">
      <c r="A59" s="44" t="s">
        <v>12</v>
      </c>
      <c r="B59" s="61">
        <v>201</v>
      </c>
      <c r="C59" s="77" t="s">
        <v>1055</v>
      </c>
      <c r="D59" s="70">
        <v>77.460999999999999</v>
      </c>
      <c r="E59" s="70">
        <v>6920666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6920666</v>
      </c>
    </row>
    <row r="60" spans="1:13" x14ac:dyDescent="0.25">
      <c r="A60" s="44" t="s">
        <v>12</v>
      </c>
      <c r="B60" s="61">
        <v>201</v>
      </c>
      <c r="C60" s="77" t="s">
        <v>1056</v>
      </c>
      <c r="D60" s="70">
        <v>63.076000000000001</v>
      </c>
      <c r="E60" s="70">
        <v>733472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733472</v>
      </c>
    </row>
    <row r="61" spans="1:13" x14ac:dyDescent="0.25">
      <c r="A61" s="44" t="s">
        <v>12</v>
      </c>
      <c r="B61" s="61">
        <v>201</v>
      </c>
      <c r="C61" s="77" t="s">
        <v>1061</v>
      </c>
      <c r="D61" s="70">
        <v>0</v>
      </c>
      <c r="E61" s="70">
        <v>264503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264503</v>
      </c>
    </row>
    <row r="62" spans="1:13" x14ac:dyDescent="0.25">
      <c r="A62" s="44" t="s">
        <v>12</v>
      </c>
      <c r="B62" s="61">
        <v>201</v>
      </c>
      <c r="C62" s="77" t="s">
        <v>1071</v>
      </c>
      <c r="D62" s="70">
        <v>0</v>
      </c>
      <c r="E62" s="70">
        <v>36419483</v>
      </c>
      <c r="F62" s="70">
        <v>0</v>
      </c>
      <c r="G62" s="70">
        <v>9757645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26661838</v>
      </c>
    </row>
    <row r="63" spans="1:13" x14ac:dyDescent="0.25">
      <c r="A63" s="44" t="s">
        <v>12</v>
      </c>
      <c r="B63" s="61">
        <v>201</v>
      </c>
      <c r="C63" s="77" t="s">
        <v>1072</v>
      </c>
      <c r="D63" s="70">
        <v>0</v>
      </c>
      <c r="E63" s="70">
        <v>19594707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19594707</v>
      </c>
    </row>
    <row r="64" spans="1:13" x14ac:dyDescent="0.25">
      <c r="A64" s="44" t="s">
        <v>12</v>
      </c>
      <c r="B64" s="61">
        <v>201</v>
      </c>
      <c r="C64" s="77" t="s">
        <v>1073</v>
      </c>
      <c r="D64" s="70">
        <v>0</v>
      </c>
      <c r="E64" s="70">
        <v>2561316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2561316</v>
      </c>
    </row>
    <row r="65" spans="1:13" x14ac:dyDescent="0.25">
      <c r="A65" s="44" t="s">
        <v>12</v>
      </c>
      <c r="B65" s="61">
        <v>201</v>
      </c>
      <c r="C65" s="77" t="s">
        <v>1075</v>
      </c>
      <c r="D65" s="70">
        <v>0</v>
      </c>
      <c r="E65" s="70">
        <v>3993643</v>
      </c>
      <c r="F65" s="70">
        <v>0</v>
      </c>
      <c r="G65" s="70">
        <v>754744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3238899</v>
      </c>
    </row>
    <row r="66" spans="1:13" x14ac:dyDescent="0.25">
      <c r="A66" s="44" t="s">
        <v>12</v>
      </c>
      <c r="B66" s="61">
        <v>201</v>
      </c>
      <c r="C66" s="77" t="s">
        <v>1076</v>
      </c>
      <c r="D66" s="70">
        <v>0</v>
      </c>
      <c r="E66" s="70">
        <v>202409</v>
      </c>
      <c r="F66" s="70">
        <v>0</v>
      </c>
      <c r="G66" s="70">
        <v>45452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156957</v>
      </c>
    </row>
    <row r="67" spans="1:13" x14ac:dyDescent="0.25">
      <c r="A67" s="44" t="s">
        <v>12</v>
      </c>
      <c r="B67" s="61">
        <v>201</v>
      </c>
      <c r="C67" s="77" t="s">
        <v>1077</v>
      </c>
      <c r="D67" s="70">
        <v>0</v>
      </c>
      <c r="E67" s="70">
        <v>4200649</v>
      </c>
      <c r="F67" s="70">
        <v>0</v>
      </c>
      <c r="G67" s="70">
        <v>1073359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3127290</v>
      </c>
    </row>
    <row r="68" spans="1:13" x14ac:dyDescent="0.25">
      <c r="A68" s="44" t="s">
        <v>12</v>
      </c>
      <c r="B68" s="61">
        <v>201</v>
      </c>
      <c r="C68" s="77" t="s">
        <v>1080</v>
      </c>
      <c r="D68" s="70">
        <v>0</v>
      </c>
      <c r="E68" s="70">
        <v>97380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97380</v>
      </c>
    </row>
    <row r="69" spans="1:13" x14ac:dyDescent="0.25">
      <c r="A69" s="44" t="s">
        <v>12</v>
      </c>
      <c r="B69" s="61">
        <v>201</v>
      </c>
      <c r="C69" s="77" t="s">
        <v>1082</v>
      </c>
      <c r="D69" s="70">
        <v>0</v>
      </c>
      <c r="E69" s="70">
        <v>507519</v>
      </c>
      <c r="F69" s="70">
        <v>0</v>
      </c>
      <c r="G69" s="70">
        <v>89556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417963</v>
      </c>
    </row>
    <row r="70" spans="1:13" x14ac:dyDescent="0.25">
      <c r="A70" s="44" t="s">
        <v>12</v>
      </c>
      <c r="B70" s="61">
        <v>201</v>
      </c>
      <c r="C70" s="77" t="s">
        <v>1083</v>
      </c>
      <c r="D70" s="70">
        <v>29.514399999999998</v>
      </c>
      <c r="E70" s="70">
        <v>11123602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11123602</v>
      </c>
      <c r="L70" s="70">
        <v>0</v>
      </c>
      <c r="M70" s="70">
        <v>0</v>
      </c>
    </row>
    <row r="71" spans="1:13" x14ac:dyDescent="0.25">
      <c r="A71" s="10" t="s">
        <v>1085</v>
      </c>
      <c r="B71" s="10"/>
      <c r="C71" s="10"/>
      <c r="D71" s="71">
        <f>SUM(D55:D70)</f>
        <v>595.78899999999999</v>
      </c>
      <c r="E71" s="71">
        <f>SUM(E55:E70)</f>
        <v>131644491</v>
      </c>
      <c r="F71" s="71">
        <f t="shared" ref="F71:M71" si="1">SUM(F55:F70)</f>
        <v>1981513</v>
      </c>
      <c r="G71" s="71">
        <f t="shared" si="1"/>
        <v>21211653</v>
      </c>
      <c r="H71" s="71">
        <f t="shared" si="1"/>
        <v>0</v>
      </c>
      <c r="I71" s="71">
        <f t="shared" si="1"/>
        <v>0</v>
      </c>
      <c r="J71" s="71">
        <f t="shared" si="1"/>
        <v>0</v>
      </c>
      <c r="K71" s="71">
        <f t="shared" si="1"/>
        <v>11123602</v>
      </c>
      <c r="L71" s="71">
        <f t="shared" si="1"/>
        <v>0</v>
      </c>
      <c r="M71" s="71">
        <f t="shared" si="1"/>
        <v>97327723</v>
      </c>
    </row>
    <row r="72" spans="1:13" x14ac:dyDescent="0.25">
      <c r="A72" s="10"/>
      <c r="B72" s="10"/>
      <c r="C72" s="10"/>
      <c r="D72" s="71"/>
      <c r="E72" s="71"/>
      <c r="F72" s="71"/>
      <c r="G72" s="71"/>
      <c r="H72" s="71"/>
      <c r="I72" s="71"/>
      <c r="J72" s="71"/>
      <c r="K72" s="71"/>
      <c r="L72" s="71"/>
      <c r="M72" s="71"/>
    </row>
    <row r="73" spans="1:13" x14ac:dyDescent="0.25">
      <c r="A73" s="44" t="s">
        <v>13</v>
      </c>
      <c r="B73" s="61">
        <v>202</v>
      </c>
      <c r="C73" s="79" t="s">
        <v>1038</v>
      </c>
      <c r="D73" s="70">
        <v>54.698399999999999</v>
      </c>
      <c r="E73" s="70">
        <v>32217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32217</v>
      </c>
    </row>
    <row r="74" spans="1:13" x14ac:dyDescent="0.25">
      <c r="A74" s="44" t="s">
        <v>13</v>
      </c>
      <c r="B74" s="61">
        <v>202</v>
      </c>
      <c r="C74" s="79" t="s">
        <v>1041</v>
      </c>
      <c r="D74" s="70">
        <v>13.608000000000001</v>
      </c>
      <c r="E74" s="70">
        <v>1768234</v>
      </c>
      <c r="F74" s="70">
        <v>1761158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7076</v>
      </c>
    </row>
    <row r="75" spans="1:13" x14ac:dyDescent="0.25">
      <c r="A75" s="44" t="s">
        <v>13</v>
      </c>
      <c r="B75" s="61">
        <v>202</v>
      </c>
      <c r="C75" s="79" t="s">
        <v>1042</v>
      </c>
      <c r="D75" s="70">
        <v>3.6234999999999999</v>
      </c>
      <c r="E75" s="70">
        <v>1185992</v>
      </c>
      <c r="F75" s="70">
        <v>1185448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544</v>
      </c>
    </row>
    <row r="76" spans="1:13" x14ac:dyDescent="0.25">
      <c r="A76" s="44" t="s">
        <v>13</v>
      </c>
      <c r="B76" s="61">
        <v>202</v>
      </c>
      <c r="C76" s="79" t="s">
        <v>1049</v>
      </c>
      <c r="D76" s="70">
        <v>7.7035999999999998</v>
      </c>
      <c r="E76" s="70">
        <v>612388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612388</v>
      </c>
    </row>
    <row r="77" spans="1:13" x14ac:dyDescent="0.25">
      <c r="A77" s="44" t="s">
        <v>13</v>
      </c>
      <c r="B77" s="61">
        <v>202</v>
      </c>
      <c r="C77" s="79" t="s">
        <v>1052</v>
      </c>
      <c r="D77" s="70">
        <v>9.4925999999999995</v>
      </c>
      <c r="E77" s="70">
        <v>95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95</v>
      </c>
    </row>
    <row r="78" spans="1:13" x14ac:dyDescent="0.25">
      <c r="A78" s="44" t="s">
        <v>13</v>
      </c>
      <c r="B78" s="61">
        <v>202</v>
      </c>
      <c r="C78" s="79" t="s">
        <v>1053</v>
      </c>
      <c r="D78" s="70">
        <v>14.3322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</row>
    <row r="79" spans="1:13" x14ac:dyDescent="0.25">
      <c r="A79" s="44" t="s">
        <v>13</v>
      </c>
      <c r="B79" s="61">
        <v>202</v>
      </c>
      <c r="C79" s="79" t="s">
        <v>1054</v>
      </c>
      <c r="D79" s="70">
        <v>3933.4600999999998</v>
      </c>
      <c r="E79" s="70">
        <v>4153483485</v>
      </c>
      <c r="F79" s="70">
        <v>0</v>
      </c>
      <c r="G79" s="70">
        <v>578929773</v>
      </c>
      <c r="H79" s="70">
        <v>0</v>
      </c>
      <c r="I79" s="70">
        <v>80949862</v>
      </c>
      <c r="J79" s="70">
        <v>0</v>
      </c>
      <c r="K79" s="70">
        <v>0</v>
      </c>
      <c r="L79" s="70">
        <v>9906553</v>
      </c>
      <c r="M79" s="70">
        <v>3493603850</v>
      </c>
    </row>
    <row r="80" spans="1:13" x14ac:dyDescent="0.25">
      <c r="A80" s="44" t="s">
        <v>13</v>
      </c>
      <c r="B80" s="61">
        <v>202</v>
      </c>
      <c r="C80" s="79" t="s">
        <v>1055</v>
      </c>
      <c r="D80" s="70">
        <v>1930.5205000000001</v>
      </c>
      <c r="E80" s="70">
        <v>1032396923</v>
      </c>
      <c r="F80" s="70">
        <v>0</v>
      </c>
      <c r="G80" s="70">
        <v>0</v>
      </c>
      <c r="H80" s="70">
        <v>0</v>
      </c>
      <c r="I80" s="70">
        <v>78802758</v>
      </c>
      <c r="J80" s="70">
        <v>0</v>
      </c>
      <c r="K80" s="70">
        <v>0</v>
      </c>
      <c r="L80" s="70">
        <v>59881007</v>
      </c>
      <c r="M80" s="70">
        <v>953594165</v>
      </c>
    </row>
    <row r="81" spans="1:13" x14ac:dyDescent="0.25">
      <c r="A81" s="44" t="s">
        <v>13</v>
      </c>
      <c r="B81" s="61">
        <v>202</v>
      </c>
      <c r="C81" s="79" t="s">
        <v>1056</v>
      </c>
      <c r="D81" s="70">
        <v>190.25399999999999</v>
      </c>
      <c r="E81" s="70">
        <v>29660464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29660464</v>
      </c>
    </row>
    <row r="82" spans="1:13" x14ac:dyDescent="0.25">
      <c r="A82" s="44" t="s">
        <v>13</v>
      </c>
      <c r="B82" s="61">
        <v>202</v>
      </c>
      <c r="C82" s="79" t="s">
        <v>1057</v>
      </c>
      <c r="D82" s="70">
        <v>0</v>
      </c>
      <c r="E82" s="70">
        <v>5000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500</v>
      </c>
      <c r="M82" s="70">
        <v>5000</v>
      </c>
    </row>
    <row r="83" spans="1:13" x14ac:dyDescent="0.25">
      <c r="A83" s="44" t="s">
        <v>13</v>
      </c>
      <c r="B83" s="61">
        <v>202</v>
      </c>
      <c r="C83" s="79" t="s">
        <v>1058</v>
      </c>
      <c r="D83" s="70">
        <v>205.54179999999999</v>
      </c>
      <c r="E83" s="70">
        <v>548706</v>
      </c>
      <c r="F83" s="70">
        <v>0</v>
      </c>
      <c r="G83" s="70">
        <v>0</v>
      </c>
      <c r="H83" s="70">
        <v>0</v>
      </c>
      <c r="I83" s="70">
        <v>10788</v>
      </c>
      <c r="J83" s="70">
        <v>0</v>
      </c>
      <c r="K83" s="70">
        <v>0</v>
      </c>
      <c r="L83" s="70">
        <v>25712</v>
      </c>
      <c r="M83" s="70">
        <v>537918</v>
      </c>
    </row>
    <row r="84" spans="1:13" x14ac:dyDescent="0.25">
      <c r="A84" s="44" t="s">
        <v>13</v>
      </c>
      <c r="B84" s="61">
        <v>202</v>
      </c>
      <c r="C84" s="79" t="s">
        <v>1059</v>
      </c>
      <c r="D84" s="70">
        <v>72.445300000000003</v>
      </c>
      <c r="E84" s="70">
        <v>900027269</v>
      </c>
      <c r="F84" s="70">
        <v>0</v>
      </c>
      <c r="G84" s="70">
        <v>68505661</v>
      </c>
      <c r="H84" s="70">
        <v>0</v>
      </c>
      <c r="I84" s="70">
        <v>102726393</v>
      </c>
      <c r="J84" s="70">
        <v>0</v>
      </c>
      <c r="K84" s="70">
        <v>0</v>
      </c>
      <c r="L84" s="70">
        <v>121554</v>
      </c>
      <c r="M84" s="70">
        <v>728795215</v>
      </c>
    </row>
    <row r="85" spans="1:13" s="12" customFormat="1" x14ac:dyDescent="0.25">
      <c r="A85" s="44" t="s">
        <v>13</v>
      </c>
      <c r="B85" s="61">
        <v>202</v>
      </c>
      <c r="C85" s="79" t="s">
        <v>1060</v>
      </c>
      <c r="D85" s="70">
        <v>30.837700000000002</v>
      </c>
      <c r="E85" s="70">
        <v>161452805</v>
      </c>
      <c r="F85" s="70">
        <v>0</v>
      </c>
      <c r="G85" s="70">
        <v>0</v>
      </c>
      <c r="H85" s="70">
        <v>0</v>
      </c>
      <c r="I85" s="70">
        <v>33218295</v>
      </c>
      <c r="J85" s="70">
        <v>0</v>
      </c>
      <c r="K85" s="70">
        <v>0</v>
      </c>
      <c r="L85" s="70">
        <v>47567926</v>
      </c>
      <c r="M85" s="70">
        <v>128234510</v>
      </c>
    </row>
    <row r="86" spans="1:13" x14ac:dyDescent="0.25">
      <c r="A86" s="44" t="s">
        <v>13</v>
      </c>
      <c r="B86" s="61">
        <v>202</v>
      </c>
      <c r="C86" s="79" t="s">
        <v>1061</v>
      </c>
      <c r="D86" s="70">
        <v>0</v>
      </c>
      <c r="E86" s="70">
        <v>20256149</v>
      </c>
      <c r="F86" s="70">
        <v>0</v>
      </c>
      <c r="G86" s="70">
        <v>0</v>
      </c>
      <c r="H86" s="70">
        <v>0</v>
      </c>
      <c r="I86" s="70">
        <v>49653</v>
      </c>
      <c r="J86" s="70">
        <v>0</v>
      </c>
      <c r="K86" s="70">
        <v>0</v>
      </c>
      <c r="L86" s="70">
        <v>42827</v>
      </c>
      <c r="M86" s="70">
        <v>20206496</v>
      </c>
    </row>
    <row r="87" spans="1:13" x14ac:dyDescent="0.25">
      <c r="A87" s="44" t="s">
        <v>13</v>
      </c>
      <c r="B87" s="61">
        <v>202</v>
      </c>
      <c r="C87" s="79" t="s">
        <v>1063</v>
      </c>
      <c r="D87" s="70">
        <v>0</v>
      </c>
      <c r="E87" s="70">
        <v>90695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90695</v>
      </c>
    </row>
    <row r="88" spans="1:13" s="78" customFormat="1" x14ac:dyDescent="0.25">
      <c r="A88" s="44" t="s">
        <v>13</v>
      </c>
      <c r="B88" s="79">
        <v>202</v>
      </c>
      <c r="C88" s="79" t="s">
        <v>1068</v>
      </c>
      <c r="D88" s="70">
        <v>0</v>
      </c>
      <c r="E88" s="70">
        <v>656352</v>
      </c>
      <c r="F88" s="70">
        <v>0</v>
      </c>
      <c r="G88" s="70">
        <v>80848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575504</v>
      </c>
    </row>
    <row r="89" spans="1:13" s="78" customFormat="1" x14ac:dyDescent="0.25">
      <c r="A89" s="44" t="s">
        <v>13</v>
      </c>
      <c r="B89" s="79">
        <v>202</v>
      </c>
      <c r="C89" s="79" t="s">
        <v>1071</v>
      </c>
      <c r="D89" s="70">
        <v>0</v>
      </c>
      <c r="E89" s="70">
        <v>5384962784</v>
      </c>
      <c r="F89" s="70">
        <v>0</v>
      </c>
      <c r="G89" s="70">
        <v>769167349</v>
      </c>
      <c r="H89" s="70">
        <v>0</v>
      </c>
      <c r="I89" s="70">
        <v>109290582</v>
      </c>
      <c r="J89" s="70">
        <v>0</v>
      </c>
      <c r="K89" s="70">
        <v>0</v>
      </c>
      <c r="L89" s="70">
        <v>6942677</v>
      </c>
      <c r="M89" s="70">
        <v>4506504853</v>
      </c>
    </row>
    <row r="90" spans="1:13" x14ac:dyDescent="0.25">
      <c r="A90" s="44" t="s">
        <v>13</v>
      </c>
      <c r="B90" s="61">
        <v>202</v>
      </c>
      <c r="C90" s="79" t="s">
        <v>1072</v>
      </c>
      <c r="D90" s="70">
        <v>0</v>
      </c>
      <c r="E90" s="70">
        <v>1742931100</v>
      </c>
      <c r="F90" s="70">
        <v>0</v>
      </c>
      <c r="G90" s="70">
        <v>0</v>
      </c>
      <c r="H90" s="70">
        <v>0</v>
      </c>
      <c r="I90" s="70">
        <v>72680523</v>
      </c>
      <c r="J90" s="70">
        <v>0</v>
      </c>
      <c r="K90" s="70">
        <v>0</v>
      </c>
      <c r="L90" s="70">
        <v>96050021</v>
      </c>
      <c r="M90" s="70">
        <v>1670250577</v>
      </c>
    </row>
    <row r="91" spans="1:13" x14ac:dyDescent="0.25">
      <c r="A91" s="44" t="s">
        <v>13</v>
      </c>
      <c r="B91" s="61">
        <v>202</v>
      </c>
      <c r="C91" s="79" t="s">
        <v>1073</v>
      </c>
      <c r="D91" s="70">
        <v>0</v>
      </c>
      <c r="E91" s="70">
        <v>38564032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38564032</v>
      </c>
    </row>
    <row r="92" spans="1:13" x14ac:dyDescent="0.25">
      <c r="A92" s="44" t="s">
        <v>13</v>
      </c>
      <c r="B92" s="61">
        <v>202</v>
      </c>
      <c r="C92" s="79" t="s">
        <v>1075</v>
      </c>
      <c r="D92" s="70">
        <v>0</v>
      </c>
      <c r="E92" s="70">
        <v>6906035</v>
      </c>
      <c r="F92" s="70">
        <v>0</v>
      </c>
      <c r="G92" s="70">
        <v>2121750</v>
      </c>
      <c r="H92" s="70">
        <v>0</v>
      </c>
      <c r="I92" s="70">
        <v>0</v>
      </c>
      <c r="J92" s="70">
        <v>0</v>
      </c>
      <c r="K92" s="70">
        <v>0</v>
      </c>
      <c r="L92" s="70">
        <v>1000</v>
      </c>
      <c r="M92" s="70">
        <v>4784285</v>
      </c>
    </row>
    <row r="93" spans="1:13" x14ac:dyDescent="0.25">
      <c r="A93" s="44" t="s">
        <v>13</v>
      </c>
      <c r="B93" s="61">
        <v>202</v>
      </c>
      <c r="C93" s="79" t="s">
        <v>1076</v>
      </c>
      <c r="D93" s="70">
        <v>0</v>
      </c>
      <c r="E93" s="70">
        <v>8957046</v>
      </c>
      <c r="F93" s="70">
        <v>0</v>
      </c>
      <c r="G93" s="70">
        <v>3850641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5106405</v>
      </c>
    </row>
    <row r="94" spans="1:13" x14ac:dyDescent="0.25">
      <c r="A94" s="44" t="s">
        <v>13</v>
      </c>
      <c r="B94" s="61">
        <v>202</v>
      </c>
      <c r="C94" s="79" t="s">
        <v>1077</v>
      </c>
      <c r="D94" s="70">
        <v>0</v>
      </c>
      <c r="E94" s="70">
        <v>5191162</v>
      </c>
      <c r="F94" s="70">
        <v>0</v>
      </c>
      <c r="G94" s="70">
        <v>1430358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3760804</v>
      </c>
    </row>
    <row r="95" spans="1:13" x14ac:dyDescent="0.25">
      <c r="A95" s="44" t="s">
        <v>13</v>
      </c>
      <c r="B95" s="61">
        <v>202</v>
      </c>
      <c r="C95" s="79" t="s">
        <v>1080</v>
      </c>
      <c r="D95" s="70">
        <v>0</v>
      </c>
      <c r="E95" s="70">
        <v>8096993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8096993</v>
      </c>
    </row>
    <row r="96" spans="1:13" s="12" customFormat="1" x14ac:dyDescent="0.25">
      <c r="A96" s="44" t="s">
        <v>13</v>
      </c>
      <c r="B96" s="61">
        <v>202</v>
      </c>
      <c r="C96" s="79" t="s">
        <v>1081</v>
      </c>
      <c r="D96" s="70">
        <v>0</v>
      </c>
      <c r="E96" s="70">
        <v>23455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23455</v>
      </c>
    </row>
    <row r="97" spans="1:13" s="12" customFormat="1" x14ac:dyDescent="0.25">
      <c r="A97" s="44" t="s">
        <v>13</v>
      </c>
      <c r="B97" s="61">
        <v>202</v>
      </c>
      <c r="C97" s="79" t="s">
        <v>1082</v>
      </c>
      <c r="D97" s="70">
        <v>0</v>
      </c>
      <c r="E97" s="70">
        <v>101812029</v>
      </c>
      <c r="F97" s="70">
        <v>0</v>
      </c>
      <c r="G97" s="70">
        <v>42916254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58895775</v>
      </c>
    </row>
    <row r="98" spans="1:13" x14ac:dyDescent="0.25">
      <c r="A98" s="44" t="s">
        <v>13</v>
      </c>
      <c r="B98" s="61">
        <v>202</v>
      </c>
      <c r="C98" s="79" t="s">
        <v>1083</v>
      </c>
      <c r="D98" s="70">
        <v>1510.4163000000001</v>
      </c>
      <c r="E98" s="70">
        <v>1349917720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1349917720</v>
      </c>
      <c r="L98" s="70">
        <v>0</v>
      </c>
      <c r="M98" s="70">
        <v>0</v>
      </c>
    </row>
    <row r="99" spans="1:13" x14ac:dyDescent="0.25">
      <c r="A99" s="44" t="s">
        <v>13</v>
      </c>
      <c r="B99" s="61">
        <v>202</v>
      </c>
      <c r="C99" s="79" t="s">
        <v>1281</v>
      </c>
      <c r="D99" s="70">
        <v>0</v>
      </c>
      <c r="E99" s="70">
        <v>7477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7477</v>
      </c>
    </row>
    <row r="100" spans="1:13" x14ac:dyDescent="0.25">
      <c r="A100" s="10" t="s">
        <v>1085</v>
      </c>
      <c r="B100" s="10"/>
      <c r="C100" s="44"/>
      <c r="D100" s="71">
        <f t="shared" ref="D100:M100" si="2">SUM(D73:D99)</f>
        <v>7976.9339999999993</v>
      </c>
      <c r="E100" s="71">
        <f t="shared" si="2"/>
        <v>14949546607</v>
      </c>
      <c r="F100" s="71">
        <f t="shared" si="2"/>
        <v>2946606</v>
      </c>
      <c r="G100" s="71">
        <f t="shared" si="2"/>
        <v>1467002634</v>
      </c>
      <c r="H100" s="71">
        <f t="shared" si="2"/>
        <v>0</v>
      </c>
      <c r="I100" s="71">
        <f t="shared" si="2"/>
        <v>477728854</v>
      </c>
      <c r="J100" s="71">
        <f t="shared" si="2"/>
        <v>0</v>
      </c>
      <c r="K100" s="71">
        <f t="shared" si="2"/>
        <v>1349917720</v>
      </c>
      <c r="L100" s="71">
        <f t="shared" si="2"/>
        <v>220539777</v>
      </c>
      <c r="M100" s="71">
        <f t="shared" si="2"/>
        <v>11651950793</v>
      </c>
    </row>
    <row r="101" spans="1:13" x14ac:dyDescent="0.25">
      <c r="A101" s="10"/>
      <c r="B101" s="10"/>
      <c r="C101" s="10"/>
      <c r="D101" s="71"/>
      <c r="E101" s="71"/>
      <c r="F101" s="71"/>
      <c r="G101" s="71"/>
      <c r="H101" s="71"/>
      <c r="I101" s="71"/>
      <c r="J101" s="71"/>
      <c r="K101" s="71"/>
      <c r="L101" s="71"/>
      <c r="M101" s="71"/>
    </row>
    <row r="102" spans="1:13" x14ac:dyDescent="0.25">
      <c r="A102" s="44" t="s">
        <v>1094</v>
      </c>
      <c r="B102" s="61">
        <v>1141</v>
      </c>
      <c r="C102" s="81" t="s">
        <v>1038</v>
      </c>
      <c r="D102" s="70">
        <v>54.698399999999999</v>
      </c>
      <c r="E102" s="70">
        <v>32217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32217</v>
      </c>
    </row>
    <row r="103" spans="1:13" x14ac:dyDescent="0.25">
      <c r="A103" s="44" t="s">
        <v>1094</v>
      </c>
      <c r="B103" s="61">
        <v>1141</v>
      </c>
      <c r="C103" s="81" t="s">
        <v>1041</v>
      </c>
      <c r="D103" s="70">
        <v>13.608000000000001</v>
      </c>
      <c r="E103" s="70">
        <v>1768234</v>
      </c>
      <c r="F103" s="70">
        <v>1761158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7076</v>
      </c>
    </row>
    <row r="104" spans="1:13" x14ac:dyDescent="0.25">
      <c r="A104" s="44" t="s">
        <v>1094</v>
      </c>
      <c r="B104" s="61">
        <v>1141</v>
      </c>
      <c r="C104" s="81" t="s">
        <v>1042</v>
      </c>
      <c r="D104" s="70">
        <v>3.6234999999999999</v>
      </c>
      <c r="E104" s="70">
        <v>1185992</v>
      </c>
      <c r="F104" s="70">
        <v>1185448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544</v>
      </c>
    </row>
    <row r="105" spans="1:13" s="12" customFormat="1" x14ac:dyDescent="0.25">
      <c r="A105" s="44" t="s">
        <v>1094</v>
      </c>
      <c r="B105" s="61">
        <v>1141</v>
      </c>
      <c r="C105" s="81" t="s">
        <v>1049</v>
      </c>
      <c r="D105" s="70">
        <v>7.7035999999999998</v>
      </c>
      <c r="E105" s="70">
        <v>612388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612388</v>
      </c>
    </row>
    <row r="106" spans="1:13" s="12" customFormat="1" x14ac:dyDescent="0.25">
      <c r="A106" s="44" t="s">
        <v>1094</v>
      </c>
      <c r="B106" s="61">
        <v>1141</v>
      </c>
      <c r="C106" s="81" t="s">
        <v>1052</v>
      </c>
      <c r="D106" s="70">
        <v>9.4925999999999995</v>
      </c>
      <c r="E106" s="70">
        <v>95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95</v>
      </c>
    </row>
    <row r="107" spans="1:13" s="12" customFormat="1" x14ac:dyDescent="0.25">
      <c r="A107" s="44" t="s">
        <v>1094</v>
      </c>
      <c r="B107" s="61">
        <v>1141</v>
      </c>
      <c r="C107" s="81" t="s">
        <v>1053</v>
      </c>
      <c r="D107" s="70">
        <v>14.3322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</row>
    <row r="108" spans="1:13" x14ac:dyDescent="0.25">
      <c r="A108" s="44" t="s">
        <v>1094</v>
      </c>
      <c r="B108" s="61">
        <v>1141</v>
      </c>
      <c r="C108" s="81" t="s">
        <v>1054</v>
      </c>
      <c r="D108" s="70">
        <v>3933.4600999999998</v>
      </c>
      <c r="E108" s="70">
        <v>4153483485</v>
      </c>
      <c r="F108" s="70">
        <v>0</v>
      </c>
      <c r="G108" s="70">
        <v>578929773</v>
      </c>
      <c r="H108" s="70">
        <v>0</v>
      </c>
      <c r="I108" s="70">
        <v>80949862</v>
      </c>
      <c r="J108" s="70">
        <v>0</v>
      </c>
      <c r="K108" s="70">
        <v>0</v>
      </c>
      <c r="L108" s="70">
        <v>9906553</v>
      </c>
      <c r="M108" s="70">
        <v>3493603850</v>
      </c>
    </row>
    <row r="109" spans="1:13" x14ac:dyDescent="0.25">
      <c r="A109" s="44" t="s">
        <v>1094</v>
      </c>
      <c r="B109" s="61">
        <v>1141</v>
      </c>
      <c r="C109" s="81" t="s">
        <v>1055</v>
      </c>
      <c r="D109" s="70">
        <v>1930.5205000000001</v>
      </c>
      <c r="E109" s="70">
        <v>1032396923</v>
      </c>
      <c r="F109" s="70">
        <v>0</v>
      </c>
      <c r="G109" s="70">
        <v>0</v>
      </c>
      <c r="H109" s="70">
        <v>0</v>
      </c>
      <c r="I109" s="70">
        <v>78802758</v>
      </c>
      <c r="J109" s="70">
        <v>0</v>
      </c>
      <c r="K109" s="70">
        <v>0</v>
      </c>
      <c r="L109" s="70">
        <v>59881007</v>
      </c>
      <c r="M109" s="70">
        <v>953594165</v>
      </c>
    </row>
    <row r="110" spans="1:13" x14ac:dyDescent="0.25">
      <c r="A110" s="44" t="s">
        <v>1094</v>
      </c>
      <c r="B110" s="61">
        <v>1141</v>
      </c>
      <c r="C110" s="81" t="s">
        <v>1056</v>
      </c>
      <c r="D110" s="70">
        <v>190.25399999999999</v>
      </c>
      <c r="E110" s="70">
        <v>29660464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29660464</v>
      </c>
    </row>
    <row r="111" spans="1:13" x14ac:dyDescent="0.25">
      <c r="A111" s="44" t="s">
        <v>1094</v>
      </c>
      <c r="B111" s="61">
        <v>1141</v>
      </c>
      <c r="C111" s="81" t="s">
        <v>1057</v>
      </c>
      <c r="D111" s="70">
        <v>0</v>
      </c>
      <c r="E111" s="70">
        <v>5000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500</v>
      </c>
      <c r="M111" s="70">
        <v>5000</v>
      </c>
    </row>
    <row r="112" spans="1:13" x14ac:dyDescent="0.25">
      <c r="A112" s="44" t="s">
        <v>1094</v>
      </c>
      <c r="B112" s="61">
        <v>1141</v>
      </c>
      <c r="C112" s="81" t="s">
        <v>1058</v>
      </c>
      <c r="D112" s="70">
        <v>205.54179999999999</v>
      </c>
      <c r="E112" s="70">
        <v>548706</v>
      </c>
      <c r="F112" s="70">
        <v>0</v>
      </c>
      <c r="G112" s="70">
        <v>0</v>
      </c>
      <c r="H112" s="70">
        <v>0</v>
      </c>
      <c r="I112" s="70">
        <v>10788</v>
      </c>
      <c r="J112" s="70">
        <v>0</v>
      </c>
      <c r="K112" s="70">
        <v>0</v>
      </c>
      <c r="L112" s="70">
        <v>25712</v>
      </c>
      <c r="M112" s="70">
        <v>537918</v>
      </c>
    </row>
    <row r="113" spans="1:13" x14ac:dyDescent="0.25">
      <c r="A113" s="44" t="s">
        <v>1094</v>
      </c>
      <c r="B113" s="61">
        <v>1141</v>
      </c>
      <c r="C113" s="81" t="s">
        <v>1059</v>
      </c>
      <c r="D113" s="70">
        <v>72.445300000000003</v>
      </c>
      <c r="E113" s="70">
        <v>900027269</v>
      </c>
      <c r="F113" s="70">
        <v>0</v>
      </c>
      <c r="G113" s="70">
        <v>68505661</v>
      </c>
      <c r="H113" s="70">
        <v>0</v>
      </c>
      <c r="I113" s="70">
        <v>102726393</v>
      </c>
      <c r="J113" s="70">
        <v>0</v>
      </c>
      <c r="K113" s="70">
        <v>0</v>
      </c>
      <c r="L113" s="70">
        <v>121554</v>
      </c>
      <c r="M113" s="70">
        <v>728795215</v>
      </c>
    </row>
    <row r="114" spans="1:13" x14ac:dyDescent="0.25">
      <c r="A114" s="44" t="s">
        <v>1094</v>
      </c>
      <c r="B114" s="61">
        <v>1141</v>
      </c>
      <c r="C114" s="81" t="s">
        <v>1060</v>
      </c>
      <c r="D114" s="70">
        <v>30.837700000000002</v>
      </c>
      <c r="E114" s="70">
        <v>161452805</v>
      </c>
      <c r="F114" s="70">
        <v>0</v>
      </c>
      <c r="G114" s="70">
        <v>0</v>
      </c>
      <c r="H114" s="70">
        <v>0</v>
      </c>
      <c r="I114" s="70">
        <v>33218295</v>
      </c>
      <c r="J114" s="70">
        <v>0</v>
      </c>
      <c r="K114" s="70">
        <v>0</v>
      </c>
      <c r="L114" s="70">
        <v>47567926</v>
      </c>
      <c r="M114" s="70">
        <v>128234510</v>
      </c>
    </row>
    <row r="115" spans="1:13" x14ac:dyDescent="0.25">
      <c r="A115" s="44" t="s">
        <v>1094</v>
      </c>
      <c r="B115" s="61">
        <v>1141</v>
      </c>
      <c r="C115" s="81" t="s">
        <v>1061</v>
      </c>
      <c r="D115" s="70">
        <v>0</v>
      </c>
      <c r="E115" s="70">
        <v>20256149</v>
      </c>
      <c r="F115" s="70">
        <v>0</v>
      </c>
      <c r="G115" s="70">
        <v>0</v>
      </c>
      <c r="H115" s="70">
        <v>0</v>
      </c>
      <c r="I115" s="70">
        <v>49653</v>
      </c>
      <c r="J115" s="70">
        <v>0</v>
      </c>
      <c r="K115" s="70">
        <v>0</v>
      </c>
      <c r="L115" s="70">
        <v>42827</v>
      </c>
      <c r="M115" s="70">
        <v>20206496</v>
      </c>
    </row>
    <row r="116" spans="1:13" x14ac:dyDescent="0.25">
      <c r="A116" s="44" t="s">
        <v>1094</v>
      </c>
      <c r="B116" s="61">
        <v>1141</v>
      </c>
      <c r="C116" s="81" t="s">
        <v>1063</v>
      </c>
      <c r="D116" s="70">
        <v>0</v>
      </c>
      <c r="E116" s="70">
        <v>90695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90695</v>
      </c>
    </row>
    <row r="117" spans="1:13" x14ac:dyDescent="0.25">
      <c r="A117" s="44" t="s">
        <v>1094</v>
      </c>
      <c r="B117" s="61">
        <v>1141</v>
      </c>
      <c r="C117" s="81" t="s">
        <v>1068</v>
      </c>
      <c r="D117" s="70">
        <v>0</v>
      </c>
      <c r="E117" s="70">
        <v>656352</v>
      </c>
      <c r="F117" s="70">
        <v>0</v>
      </c>
      <c r="G117" s="70">
        <v>80848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575504</v>
      </c>
    </row>
    <row r="118" spans="1:13" s="80" customFormat="1" x14ac:dyDescent="0.25">
      <c r="A118" s="44" t="s">
        <v>1094</v>
      </c>
      <c r="B118" s="81">
        <v>1141</v>
      </c>
      <c r="C118" s="81" t="s">
        <v>1071</v>
      </c>
      <c r="D118" s="70">
        <v>0</v>
      </c>
      <c r="E118" s="70">
        <v>5384962784</v>
      </c>
      <c r="F118" s="70">
        <v>0</v>
      </c>
      <c r="G118" s="70">
        <v>769167349</v>
      </c>
      <c r="H118" s="70">
        <v>0</v>
      </c>
      <c r="I118" s="70">
        <v>109290582</v>
      </c>
      <c r="J118" s="70">
        <v>0</v>
      </c>
      <c r="K118" s="70">
        <v>0</v>
      </c>
      <c r="L118" s="70">
        <v>6942677</v>
      </c>
      <c r="M118" s="70">
        <v>4506504853</v>
      </c>
    </row>
    <row r="119" spans="1:13" x14ac:dyDescent="0.25">
      <c r="A119" s="44" t="s">
        <v>1094</v>
      </c>
      <c r="B119" s="81">
        <v>1141</v>
      </c>
      <c r="C119" s="81" t="s">
        <v>1072</v>
      </c>
      <c r="D119" s="70">
        <v>0</v>
      </c>
      <c r="E119" s="70">
        <v>1742931100</v>
      </c>
      <c r="F119" s="70">
        <v>0</v>
      </c>
      <c r="G119" s="70">
        <v>0</v>
      </c>
      <c r="H119" s="70">
        <v>0</v>
      </c>
      <c r="I119" s="70">
        <v>72680523</v>
      </c>
      <c r="J119" s="70">
        <v>0</v>
      </c>
      <c r="K119" s="70">
        <v>0</v>
      </c>
      <c r="L119" s="70">
        <v>96050021</v>
      </c>
      <c r="M119" s="70">
        <v>1670250577</v>
      </c>
    </row>
    <row r="120" spans="1:13" x14ac:dyDescent="0.25">
      <c r="A120" s="44" t="s">
        <v>1094</v>
      </c>
      <c r="B120" s="61">
        <v>1141</v>
      </c>
      <c r="C120" s="81" t="s">
        <v>1073</v>
      </c>
      <c r="D120" s="70">
        <v>0</v>
      </c>
      <c r="E120" s="70">
        <v>38564032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38564032</v>
      </c>
    </row>
    <row r="121" spans="1:13" x14ac:dyDescent="0.25">
      <c r="A121" s="44" t="s">
        <v>1094</v>
      </c>
      <c r="B121" s="61">
        <v>1141</v>
      </c>
      <c r="C121" s="81" t="s">
        <v>1075</v>
      </c>
      <c r="D121" s="70">
        <v>0</v>
      </c>
      <c r="E121" s="70">
        <v>6906035</v>
      </c>
      <c r="F121" s="70">
        <v>0</v>
      </c>
      <c r="G121" s="70">
        <v>2121750</v>
      </c>
      <c r="H121" s="70">
        <v>0</v>
      </c>
      <c r="I121" s="70">
        <v>0</v>
      </c>
      <c r="J121" s="70">
        <v>0</v>
      </c>
      <c r="K121" s="70">
        <v>0</v>
      </c>
      <c r="L121" s="70">
        <v>1000</v>
      </c>
      <c r="M121" s="70">
        <v>4784285</v>
      </c>
    </row>
    <row r="122" spans="1:13" x14ac:dyDescent="0.25">
      <c r="A122" s="44" t="s">
        <v>1094</v>
      </c>
      <c r="B122" s="61">
        <v>1141</v>
      </c>
      <c r="C122" s="81" t="s">
        <v>1076</v>
      </c>
      <c r="D122" s="70">
        <v>0</v>
      </c>
      <c r="E122" s="70">
        <v>8957046</v>
      </c>
      <c r="F122" s="70">
        <v>0</v>
      </c>
      <c r="G122" s="70">
        <v>3850641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5106405</v>
      </c>
    </row>
    <row r="123" spans="1:13" x14ac:dyDescent="0.25">
      <c r="A123" s="44" t="s">
        <v>1094</v>
      </c>
      <c r="B123" s="61">
        <v>1141</v>
      </c>
      <c r="C123" s="81" t="s">
        <v>1077</v>
      </c>
      <c r="D123" s="70">
        <v>0</v>
      </c>
      <c r="E123" s="70">
        <v>5191162</v>
      </c>
      <c r="F123" s="70">
        <v>0</v>
      </c>
      <c r="G123" s="70">
        <v>1430358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3760804</v>
      </c>
    </row>
    <row r="124" spans="1:13" x14ac:dyDescent="0.25">
      <c r="A124" s="44" t="s">
        <v>1094</v>
      </c>
      <c r="B124" s="61">
        <v>1141</v>
      </c>
      <c r="C124" s="81" t="s">
        <v>1080</v>
      </c>
      <c r="D124" s="70">
        <v>0</v>
      </c>
      <c r="E124" s="70">
        <v>8096993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8096993</v>
      </c>
    </row>
    <row r="125" spans="1:13" x14ac:dyDescent="0.25">
      <c r="A125" s="44" t="s">
        <v>1094</v>
      </c>
      <c r="B125" s="61">
        <v>1141</v>
      </c>
      <c r="C125" s="81" t="s">
        <v>1081</v>
      </c>
      <c r="D125" s="70">
        <v>0</v>
      </c>
      <c r="E125" s="70">
        <v>23455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23455</v>
      </c>
    </row>
    <row r="126" spans="1:13" x14ac:dyDescent="0.25">
      <c r="A126" s="44" t="s">
        <v>1094</v>
      </c>
      <c r="B126" s="61">
        <v>1141</v>
      </c>
      <c r="C126" s="81" t="s">
        <v>1082</v>
      </c>
      <c r="D126" s="70">
        <v>0</v>
      </c>
      <c r="E126" s="70">
        <v>101812029</v>
      </c>
      <c r="F126" s="70">
        <v>0</v>
      </c>
      <c r="G126" s="70">
        <v>42916254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58895775</v>
      </c>
    </row>
    <row r="127" spans="1:13" x14ac:dyDescent="0.25">
      <c r="A127" s="44" t="s">
        <v>1094</v>
      </c>
      <c r="B127" s="61">
        <v>1141</v>
      </c>
      <c r="C127" s="81" t="s">
        <v>1083</v>
      </c>
      <c r="D127" s="70">
        <v>1510.4163000000001</v>
      </c>
      <c r="E127" s="70">
        <v>1349917720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1349917720</v>
      </c>
      <c r="L127" s="70">
        <v>0</v>
      </c>
      <c r="M127" s="70">
        <v>0</v>
      </c>
    </row>
    <row r="128" spans="1:13" s="12" customFormat="1" x14ac:dyDescent="0.25">
      <c r="A128" s="44" t="s">
        <v>1094</v>
      </c>
      <c r="B128" s="61">
        <v>1141</v>
      </c>
      <c r="C128" s="81" t="s">
        <v>1281</v>
      </c>
      <c r="D128" s="70">
        <v>0</v>
      </c>
      <c r="E128" s="70">
        <v>7477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7477</v>
      </c>
    </row>
    <row r="129" spans="1:13" x14ac:dyDescent="0.25">
      <c r="A129" s="10" t="s">
        <v>1085</v>
      </c>
      <c r="B129" s="10"/>
      <c r="C129" s="44"/>
      <c r="D129" s="71">
        <f t="shared" ref="D129:M129" si="3">SUM(D102:D128)</f>
        <v>7976.9339999999993</v>
      </c>
      <c r="E129" s="71">
        <f t="shared" si="3"/>
        <v>14949546607</v>
      </c>
      <c r="F129" s="71">
        <f t="shared" si="3"/>
        <v>2946606</v>
      </c>
      <c r="G129" s="71">
        <f t="shared" si="3"/>
        <v>1467002634</v>
      </c>
      <c r="H129" s="71">
        <f t="shared" si="3"/>
        <v>0</v>
      </c>
      <c r="I129" s="71">
        <f t="shared" si="3"/>
        <v>477728854</v>
      </c>
      <c r="J129" s="71">
        <f t="shared" si="3"/>
        <v>0</v>
      </c>
      <c r="K129" s="71">
        <f t="shared" si="3"/>
        <v>1349917720</v>
      </c>
      <c r="L129" s="71">
        <f t="shared" si="3"/>
        <v>220539777</v>
      </c>
      <c r="M129" s="71">
        <f t="shared" si="3"/>
        <v>11651950793</v>
      </c>
    </row>
    <row r="130" spans="1:13" x14ac:dyDescent="0.25">
      <c r="A130" s="10"/>
      <c r="B130" s="10"/>
      <c r="C130" s="10"/>
      <c r="D130" s="71"/>
      <c r="E130" s="71"/>
      <c r="F130" s="71"/>
      <c r="G130" s="71"/>
      <c r="H130" s="71"/>
      <c r="I130" s="71"/>
      <c r="J130" s="71"/>
      <c r="K130" s="71"/>
      <c r="L130" s="71"/>
      <c r="M130" s="71"/>
    </row>
    <row r="131" spans="1:13" x14ac:dyDescent="0.25">
      <c r="A131" s="44" t="s">
        <v>14</v>
      </c>
      <c r="B131" s="61">
        <v>203</v>
      </c>
      <c r="C131" s="82" t="s">
        <v>1037</v>
      </c>
      <c r="D131" s="70">
        <v>5.125</v>
      </c>
      <c r="E131" s="70">
        <v>9476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9476</v>
      </c>
    </row>
    <row r="132" spans="1:13" x14ac:dyDescent="0.25">
      <c r="A132" s="44" t="s">
        <v>14</v>
      </c>
      <c r="B132" s="61">
        <v>203</v>
      </c>
      <c r="C132" s="82" t="s">
        <v>1040</v>
      </c>
      <c r="D132" s="70">
        <v>1.861</v>
      </c>
      <c r="E132" s="70">
        <v>3441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3441</v>
      </c>
    </row>
    <row r="133" spans="1:13" x14ac:dyDescent="0.25">
      <c r="A133" s="44" t="s">
        <v>14</v>
      </c>
      <c r="B133" s="61">
        <v>203</v>
      </c>
      <c r="C133" s="82" t="s">
        <v>1041</v>
      </c>
      <c r="D133" s="70">
        <v>31.310199999999998</v>
      </c>
      <c r="E133" s="70">
        <v>2730135</v>
      </c>
      <c r="F133" s="70">
        <v>2713855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16280</v>
      </c>
    </row>
    <row r="134" spans="1:13" x14ac:dyDescent="0.25">
      <c r="A134" s="44" t="s">
        <v>14</v>
      </c>
      <c r="B134" s="61">
        <v>203</v>
      </c>
      <c r="C134" s="82" t="s">
        <v>1042</v>
      </c>
      <c r="D134" s="70">
        <v>8.2019000000000002</v>
      </c>
      <c r="E134" s="70">
        <v>784996</v>
      </c>
      <c r="F134" s="70">
        <v>783765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1231</v>
      </c>
    </row>
    <row r="135" spans="1:13" s="12" customFormat="1" x14ac:dyDescent="0.25">
      <c r="A135" s="44" t="s">
        <v>14</v>
      </c>
      <c r="B135" s="61">
        <v>203</v>
      </c>
      <c r="C135" s="82" t="s">
        <v>1052</v>
      </c>
      <c r="D135" s="70">
        <v>3</v>
      </c>
      <c r="E135" s="70">
        <v>30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30</v>
      </c>
    </row>
    <row r="136" spans="1:13" s="37" customFormat="1" x14ac:dyDescent="0.25">
      <c r="A136" s="44" t="s">
        <v>14</v>
      </c>
      <c r="B136" s="61">
        <v>203</v>
      </c>
      <c r="C136" s="82" t="s">
        <v>1053</v>
      </c>
      <c r="D136" s="70">
        <v>1.4126000000000001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</row>
    <row r="137" spans="1:13" x14ac:dyDescent="0.25">
      <c r="A137" s="44" t="s">
        <v>14</v>
      </c>
      <c r="B137" s="61">
        <v>203</v>
      </c>
      <c r="C137" s="82" t="s">
        <v>1054</v>
      </c>
      <c r="D137" s="70">
        <v>1222.25</v>
      </c>
      <c r="E137" s="70">
        <v>378296665</v>
      </c>
      <c r="F137" s="70">
        <v>0</v>
      </c>
      <c r="G137" s="70">
        <v>44370960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333925705</v>
      </c>
    </row>
    <row r="138" spans="1:13" x14ac:dyDescent="0.25">
      <c r="A138" s="44" t="s">
        <v>14</v>
      </c>
      <c r="B138" s="61">
        <v>203</v>
      </c>
      <c r="C138" s="82" t="s">
        <v>1055</v>
      </c>
      <c r="D138" s="70">
        <v>75.884200000000007</v>
      </c>
      <c r="E138" s="70">
        <v>18532995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18532995</v>
      </c>
    </row>
    <row r="139" spans="1:13" x14ac:dyDescent="0.25">
      <c r="A139" s="44" t="s">
        <v>14</v>
      </c>
      <c r="B139" s="61">
        <v>203</v>
      </c>
      <c r="C139" s="82" t="s">
        <v>1060</v>
      </c>
      <c r="D139" s="70">
        <v>7.1519000000000004</v>
      </c>
      <c r="E139" s="70">
        <v>10335037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10335037</v>
      </c>
    </row>
    <row r="140" spans="1:13" x14ac:dyDescent="0.25">
      <c r="A140" s="44" t="s">
        <v>14</v>
      </c>
      <c r="B140" s="61">
        <v>203</v>
      </c>
      <c r="C140" s="82" t="s">
        <v>1061</v>
      </c>
      <c r="D140" s="70">
        <v>0</v>
      </c>
      <c r="E140" s="70">
        <v>1663030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1663030</v>
      </c>
    </row>
    <row r="141" spans="1:13" x14ac:dyDescent="0.25">
      <c r="A141" s="44" t="s">
        <v>14</v>
      </c>
      <c r="B141" s="61">
        <v>203</v>
      </c>
      <c r="C141" s="82" t="s">
        <v>1068</v>
      </c>
      <c r="D141" s="70">
        <v>0</v>
      </c>
      <c r="E141" s="70">
        <v>958239</v>
      </c>
      <c r="F141" s="70">
        <v>0</v>
      </c>
      <c r="G141" s="70">
        <v>89841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868398</v>
      </c>
    </row>
    <row r="142" spans="1:13" x14ac:dyDescent="0.25">
      <c r="A142" s="44" t="s">
        <v>14</v>
      </c>
      <c r="B142" s="61">
        <v>203</v>
      </c>
      <c r="C142" s="82" t="s">
        <v>1071</v>
      </c>
      <c r="D142" s="70">
        <v>0</v>
      </c>
      <c r="E142" s="70">
        <v>503796027</v>
      </c>
      <c r="F142" s="70">
        <v>0</v>
      </c>
      <c r="G142" s="70">
        <v>59111871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444684156</v>
      </c>
    </row>
    <row r="143" spans="1:13" x14ac:dyDescent="0.25">
      <c r="A143" s="44" t="s">
        <v>14</v>
      </c>
      <c r="B143" s="61">
        <v>203</v>
      </c>
      <c r="C143" s="82" t="s">
        <v>1072</v>
      </c>
      <c r="D143" s="70">
        <v>0</v>
      </c>
      <c r="E143" s="70">
        <v>34592270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34592270</v>
      </c>
    </row>
    <row r="144" spans="1:13" x14ac:dyDescent="0.25">
      <c r="A144" s="44" t="s">
        <v>14</v>
      </c>
      <c r="B144" s="61">
        <v>203</v>
      </c>
      <c r="C144" s="82" t="s">
        <v>1075</v>
      </c>
      <c r="D144" s="70">
        <v>0</v>
      </c>
      <c r="E144" s="70">
        <v>99125</v>
      </c>
      <c r="F144" s="70">
        <v>0</v>
      </c>
      <c r="G144" s="70">
        <v>25373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73752</v>
      </c>
    </row>
    <row r="145" spans="1:13" x14ac:dyDescent="0.25">
      <c r="A145" s="44" t="s">
        <v>14</v>
      </c>
      <c r="B145" s="61">
        <v>203</v>
      </c>
      <c r="C145" s="82" t="s">
        <v>1076</v>
      </c>
      <c r="D145" s="70">
        <v>0</v>
      </c>
      <c r="E145" s="70">
        <v>750</v>
      </c>
      <c r="F145" s="70">
        <v>0</v>
      </c>
      <c r="G145" s="70">
        <v>210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540</v>
      </c>
    </row>
    <row r="146" spans="1:13" x14ac:dyDescent="0.25">
      <c r="A146" s="44" t="s">
        <v>14</v>
      </c>
      <c r="B146" s="61">
        <v>203</v>
      </c>
      <c r="C146" s="82" t="s">
        <v>1077</v>
      </c>
      <c r="D146" s="70">
        <v>0</v>
      </c>
      <c r="E146" s="70">
        <v>115488</v>
      </c>
      <c r="F146" s="70">
        <v>0</v>
      </c>
      <c r="G146" s="70">
        <v>26745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88743</v>
      </c>
    </row>
    <row r="147" spans="1:13" x14ac:dyDescent="0.25">
      <c r="A147" s="44" t="s">
        <v>14</v>
      </c>
      <c r="B147" s="61">
        <v>203</v>
      </c>
      <c r="C147" s="82" t="s">
        <v>1079</v>
      </c>
      <c r="D147" s="70">
        <v>0</v>
      </c>
      <c r="E147" s="70">
        <v>1000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1000</v>
      </c>
    </row>
    <row r="148" spans="1:13" x14ac:dyDescent="0.25">
      <c r="A148" s="44" t="s">
        <v>14</v>
      </c>
      <c r="B148" s="61">
        <v>203</v>
      </c>
      <c r="C148" s="82" t="s">
        <v>1083</v>
      </c>
      <c r="D148" s="70">
        <v>43.734699999999997</v>
      </c>
      <c r="E148" s="70">
        <v>15190360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15190360</v>
      </c>
      <c r="L148" s="70">
        <v>0</v>
      </c>
      <c r="M148" s="70">
        <v>0</v>
      </c>
    </row>
    <row r="149" spans="1:13" x14ac:dyDescent="0.25">
      <c r="A149" s="10" t="s">
        <v>1085</v>
      </c>
      <c r="B149" s="10"/>
      <c r="C149" s="44"/>
      <c r="D149" s="71">
        <f t="shared" ref="D149:M149" si="4">SUM(D131:D148)</f>
        <v>1399.9314999999999</v>
      </c>
      <c r="E149" s="71">
        <f t="shared" si="4"/>
        <v>967109064</v>
      </c>
      <c r="F149" s="71">
        <f t="shared" si="4"/>
        <v>3497620</v>
      </c>
      <c r="G149" s="71">
        <f t="shared" si="4"/>
        <v>103625000</v>
      </c>
      <c r="H149" s="71">
        <f t="shared" si="4"/>
        <v>0</v>
      </c>
      <c r="I149" s="71">
        <f t="shared" si="4"/>
        <v>0</v>
      </c>
      <c r="J149" s="71">
        <f t="shared" si="4"/>
        <v>0</v>
      </c>
      <c r="K149" s="71">
        <f t="shared" si="4"/>
        <v>15190360</v>
      </c>
      <c r="L149" s="71">
        <f t="shared" si="4"/>
        <v>0</v>
      </c>
      <c r="M149" s="71">
        <f t="shared" si="4"/>
        <v>844796084</v>
      </c>
    </row>
    <row r="150" spans="1:13" x14ac:dyDescent="0.25">
      <c r="A150" s="10"/>
      <c r="B150" s="10"/>
      <c r="C150" s="44"/>
      <c r="D150" s="71"/>
      <c r="E150" s="71"/>
      <c r="F150" s="71"/>
      <c r="G150" s="71"/>
      <c r="H150" s="71"/>
      <c r="I150" s="71"/>
      <c r="J150" s="71"/>
      <c r="K150" s="71"/>
      <c r="L150" s="71"/>
      <c r="M150" s="71"/>
    </row>
    <row r="151" spans="1:13" x14ac:dyDescent="0.25">
      <c r="A151" s="44" t="s">
        <v>15</v>
      </c>
      <c r="B151" s="61">
        <v>204</v>
      </c>
      <c r="C151" s="83" t="s">
        <v>1054</v>
      </c>
      <c r="D151" s="70">
        <v>28.7316</v>
      </c>
      <c r="E151" s="70">
        <v>32063378</v>
      </c>
      <c r="F151" s="70">
        <v>0</v>
      </c>
      <c r="G151" s="70">
        <v>3325401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28737977</v>
      </c>
    </row>
    <row r="152" spans="1:13" x14ac:dyDescent="0.25">
      <c r="A152" s="44" t="s">
        <v>15</v>
      </c>
      <c r="B152" s="61">
        <v>204</v>
      </c>
      <c r="C152" s="83" t="s">
        <v>1055</v>
      </c>
      <c r="D152" s="70">
        <v>2.782</v>
      </c>
      <c r="E152" s="70">
        <v>3166685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3166685</v>
      </c>
    </row>
    <row r="153" spans="1:13" x14ac:dyDescent="0.25">
      <c r="A153" s="44" t="s">
        <v>15</v>
      </c>
      <c r="B153" s="61">
        <v>204</v>
      </c>
      <c r="C153" s="83" t="s">
        <v>1071</v>
      </c>
      <c r="D153" s="70">
        <v>0</v>
      </c>
      <c r="E153" s="70">
        <v>37216337</v>
      </c>
      <c r="F153" s="70">
        <v>0</v>
      </c>
      <c r="G153" s="70">
        <v>4424599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32791738</v>
      </c>
    </row>
    <row r="154" spans="1:13" x14ac:dyDescent="0.25">
      <c r="A154" s="44" t="s">
        <v>15</v>
      </c>
      <c r="B154" s="61">
        <v>204</v>
      </c>
      <c r="C154" s="83" t="s">
        <v>1072</v>
      </c>
      <c r="D154" s="70">
        <v>0</v>
      </c>
      <c r="E154" s="70">
        <v>797787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797787</v>
      </c>
    </row>
    <row r="155" spans="1:13" x14ac:dyDescent="0.25">
      <c r="A155" s="44" t="s">
        <v>15</v>
      </c>
      <c r="B155" s="61">
        <v>204</v>
      </c>
      <c r="C155" s="83" t="s">
        <v>1083</v>
      </c>
      <c r="D155" s="70">
        <v>3.9803999999999999</v>
      </c>
      <c r="E155" s="70">
        <v>1321704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1321704</v>
      </c>
      <c r="L155" s="70">
        <v>0</v>
      </c>
      <c r="M155" s="70">
        <v>0</v>
      </c>
    </row>
    <row r="156" spans="1:13" x14ac:dyDescent="0.25">
      <c r="A156" s="10" t="s">
        <v>1085</v>
      </c>
      <c r="B156" s="10"/>
      <c r="C156" s="10"/>
      <c r="D156" s="71"/>
      <c r="E156" s="71">
        <f>SUM(E151:E155)</f>
        <v>74565891</v>
      </c>
      <c r="F156" s="71">
        <f t="shared" ref="F156:M156" si="5">SUM(F151:F155)</f>
        <v>0</v>
      </c>
      <c r="G156" s="71">
        <f t="shared" si="5"/>
        <v>7750000</v>
      </c>
      <c r="H156" s="71">
        <f t="shared" si="5"/>
        <v>0</v>
      </c>
      <c r="I156" s="71">
        <f t="shared" si="5"/>
        <v>0</v>
      </c>
      <c r="J156" s="71">
        <f t="shared" si="5"/>
        <v>0</v>
      </c>
      <c r="K156" s="71">
        <f t="shared" si="5"/>
        <v>1321704</v>
      </c>
      <c r="L156" s="71">
        <f t="shared" si="5"/>
        <v>0</v>
      </c>
      <c r="M156" s="71">
        <f t="shared" si="5"/>
        <v>65494187</v>
      </c>
    </row>
    <row r="157" spans="1:13" x14ac:dyDescent="0.25">
      <c r="A157" s="10"/>
      <c r="B157" s="10"/>
      <c r="C157" s="10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x14ac:dyDescent="0.25">
      <c r="A158" s="44" t="s">
        <v>16</v>
      </c>
      <c r="B158" s="61">
        <v>205</v>
      </c>
      <c r="C158" s="84" t="s">
        <v>1041</v>
      </c>
      <c r="D158" s="70">
        <v>883.43989999999997</v>
      </c>
      <c r="E158" s="70">
        <v>11587766</v>
      </c>
      <c r="F158" s="70">
        <v>11198397</v>
      </c>
      <c r="G158" s="70">
        <v>0</v>
      </c>
      <c r="H158" s="70">
        <v>0</v>
      </c>
      <c r="I158" s="70">
        <v>513</v>
      </c>
      <c r="J158" s="70">
        <v>0</v>
      </c>
      <c r="K158" s="70">
        <v>0</v>
      </c>
      <c r="L158" s="70">
        <v>106087</v>
      </c>
      <c r="M158" s="70">
        <v>388856</v>
      </c>
    </row>
    <row r="159" spans="1:13" x14ac:dyDescent="0.25">
      <c r="A159" s="44" t="s">
        <v>16</v>
      </c>
      <c r="B159" s="61">
        <v>205</v>
      </c>
      <c r="C159" s="84" t="s">
        <v>1052</v>
      </c>
      <c r="D159" s="70">
        <v>181.33629999999999</v>
      </c>
      <c r="E159" s="70">
        <v>1813</v>
      </c>
      <c r="F159" s="70">
        <v>0</v>
      </c>
      <c r="G159" s="70">
        <v>0</v>
      </c>
      <c r="H159" s="70">
        <v>0</v>
      </c>
      <c r="I159" s="70">
        <v>4</v>
      </c>
      <c r="J159" s="70">
        <v>0</v>
      </c>
      <c r="K159" s="70">
        <v>0</v>
      </c>
      <c r="L159" s="70">
        <v>1254</v>
      </c>
      <c r="M159" s="70">
        <v>1809</v>
      </c>
    </row>
    <row r="160" spans="1:13" x14ac:dyDescent="0.25">
      <c r="A160" s="44" t="s">
        <v>16</v>
      </c>
      <c r="B160" s="61">
        <v>205</v>
      </c>
      <c r="C160" s="84" t="s">
        <v>1053</v>
      </c>
      <c r="D160" s="70">
        <v>12.3385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</row>
    <row r="161" spans="1:13" x14ac:dyDescent="0.25">
      <c r="A161" s="44" t="s">
        <v>16</v>
      </c>
      <c r="B161" s="61">
        <v>205</v>
      </c>
      <c r="C161" s="84" t="s">
        <v>1054</v>
      </c>
      <c r="D161" s="70">
        <v>1064.1387999999999</v>
      </c>
      <c r="E161" s="70">
        <v>48476082</v>
      </c>
      <c r="F161" s="70">
        <v>0</v>
      </c>
      <c r="G161" s="70">
        <v>3702451</v>
      </c>
      <c r="H161" s="70">
        <v>0</v>
      </c>
      <c r="I161" s="70">
        <v>28483</v>
      </c>
      <c r="J161" s="70">
        <v>0</v>
      </c>
      <c r="K161" s="70">
        <v>0</v>
      </c>
      <c r="L161" s="70">
        <v>853786</v>
      </c>
      <c r="M161" s="70">
        <v>44745148</v>
      </c>
    </row>
    <row r="162" spans="1:13" x14ac:dyDescent="0.25">
      <c r="A162" s="44" t="s">
        <v>16</v>
      </c>
      <c r="B162" s="61">
        <v>205</v>
      </c>
      <c r="C162" s="84" t="s">
        <v>1055</v>
      </c>
      <c r="D162" s="70">
        <v>12.2163</v>
      </c>
      <c r="E162" s="70">
        <v>1983628</v>
      </c>
      <c r="F162" s="70">
        <v>0</v>
      </c>
      <c r="G162" s="70">
        <v>0</v>
      </c>
      <c r="H162" s="70">
        <v>0</v>
      </c>
      <c r="I162" s="70">
        <v>81166</v>
      </c>
      <c r="J162" s="70">
        <v>0</v>
      </c>
      <c r="K162" s="70">
        <v>0</v>
      </c>
      <c r="L162" s="70">
        <v>212534</v>
      </c>
      <c r="M162" s="70">
        <v>1902462</v>
      </c>
    </row>
    <row r="163" spans="1:13" x14ac:dyDescent="0.25">
      <c r="A163" s="44" t="s">
        <v>16</v>
      </c>
      <c r="B163" s="61">
        <v>205</v>
      </c>
      <c r="C163" s="84" t="s">
        <v>1058</v>
      </c>
      <c r="D163" s="70">
        <v>17.094000000000001</v>
      </c>
      <c r="E163" s="70">
        <v>4000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4000</v>
      </c>
    </row>
    <row r="164" spans="1:13" x14ac:dyDescent="0.25">
      <c r="A164" s="44" t="s">
        <v>16</v>
      </c>
      <c r="B164" s="61">
        <v>205</v>
      </c>
      <c r="C164" s="84" t="s">
        <v>1061</v>
      </c>
      <c r="D164" s="70">
        <v>0</v>
      </c>
      <c r="E164" s="70">
        <v>386534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386534</v>
      </c>
    </row>
    <row r="165" spans="1:13" x14ac:dyDescent="0.25">
      <c r="A165" s="44" t="s">
        <v>16</v>
      </c>
      <c r="B165" s="61">
        <v>205</v>
      </c>
      <c r="C165" s="84" t="s">
        <v>1071</v>
      </c>
      <c r="D165" s="70">
        <v>0</v>
      </c>
      <c r="E165" s="70">
        <v>25484162</v>
      </c>
      <c r="F165" s="70">
        <v>0</v>
      </c>
      <c r="G165" s="70">
        <v>4020100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21464062</v>
      </c>
    </row>
    <row r="166" spans="1:13" x14ac:dyDescent="0.25">
      <c r="A166" s="44" t="s">
        <v>16</v>
      </c>
      <c r="B166" s="61">
        <v>205</v>
      </c>
      <c r="C166" s="84" t="s">
        <v>1072</v>
      </c>
      <c r="D166" s="70">
        <v>0</v>
      </c>
      <c r="E166" s="70">
        <v>5339783</v>
      </c>
      <c r="F166" s="70">
        <v>0</v>
      </c>
      <c r="G166" s="70">
        <v>0</v>
      </c>
      <c r="H166" s="70">
        <v>0</v>
      </c>
      <c r="I166" s="70">
        <v>570588</v>
      </c>
      <c r="J166" s="70">
        <v>0</v>
      </c>
      <c r="K166" s="70">
        <v>0</v>
      </c>
      <c r="L166" s="70">
        <v>230170</v>
      </c>
      <c r="M166" s="70">
        <v>4769195</v>
      </c>
    </row>
    <row r="167" spans="1:13" x14ac:dyDescent="0.25">
      <c r="A167" s="44" t="s">
        <v>16</v>
      </c>
      <c r="B167" s="61">
        <v>205</v>
      </c>
      <c r="C167" s="84" t="s">
        <v>1075</v>
      </c>
      <c r="D167" s="70">
        <v>0</v>
      </c>
      <c r="E167" s="70">
        <v>539077</v>
      </c>
      <c r="F167" s="70">
        <v>0</v>
      </c>
      <c r="G167" s="70">
        <v>74603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464474</v>
      </c>
    </row>
    <row r="168" spans="1:13" x14ac:dyDescent="0.25">
      <c r="A168" s="44" t="s">
        <v>16</v>
      </c>
      <c r="B168" s="61">
        <v>205</v>
      </c>
      <c r="C168" s="84" t="s">
        <v>1076</v>
      </c>
      <c r="D168" s="70">
        <v>0</v>
      </c>
      <c r="E168" s="70">
        <v>9933</v>
      </c>
      <c r="F168" s="70">
        <v>0</v>
      </c>
      <c r="G168" s="70">
        <v>4967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4966</v>
      </c>
    </row>
    <row r="169" spans="1:13" x14ac:dyDescent="0.25">
      <c r="A169" s="44" t="s">
        <v>16</v>
      </c>
      <c r="B169" s="61">
        <v>205</v>
      </c>
      <c r="C169" s="84" t="s">
        <v>1077</v>
      </c>
      <c r="D169" s="70">
        <v>0</v>
      </c>
      <c r="E169" s="70">
        <v>1368314</v>
      </c>
      <c r="F169" s="70">
        <v>0</v>
      </c>
      <c r="G169" s="70">
        <v>277445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1090869</v>
      </c>
    </row>
    <row r="170" spans="1:13" x14ac:dyDescent="0.25">
      <c r="A170" s="44" t="s">
        <v>16</v>
      </c>
      <c r="B170" s="61">
        <v>205</v>
      </c>
      <c r="C170" s="84" t="s">
        <v>1080</v>
      </c>
      <c r="D170" s="70">
        <v>0</v>
      </c>
      <c r="E170" s="70">
        <v>636681</v>
      </c>
      <c r="F170" s="70">
        <v>0</v>
      </c>
      <c r="G170" s="70">
        <v>0</v>
      </c>
      <c r="H170" s="70">
        <v>0</v>
      </c>
      <c r="I170" s="70">
        <v>118675</v>
      </c>
      <c r="J170" s="70">
        <v>0</v>
      </c>
      <c r="K170" s="70">
        <v>0</v>
      </c>
      <c r="L170" s="70">
        <v>444717</v>
      </c>
      <c r="M170" s="70">
        <v>518006</v>
      </c>
    </row>
    <row r="171" spans="1:13" x14ac:dyDescent="0.25">
      <c r="A171" s="44" t="s">
        <v>16</v>
      </c>
      <c r="B171" s="61">
        <v>205</v>
      </c>
      <c r="C171" s="84" t="s">
        <v>1083</v>
      </c>
      <c r="D171" s="70">
        <v>175.45099999999999</v>
      </c>
      <c r="E171" s="70">
        <v>7071648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7071648</v>
      </c>
      <c r="L171" s="70">
        <v>0</v>
      </c>
      <c r="M171" s="70">
        <v>0</v>
      </c>
    </row>
    <row r="172" spans="1:13" x14ac:dyDescent="0.25">
      <c r="A172" s="10" t="s">
        <v>1085</v>
      </c>
      <c r="B172" s="10"/>
      <c r="C172" s="10"/>
      <c r="D172" s="71">
        <f t="shared" ref="D172:M172" si="6">SUM(D158:D171)</f>
        <v>2346.0147999999999</v>
      </c>
      <c r="E172" s="71">
        <f t="shared" si="6"/>
        <v>102889421</v>
      </c>
      <c r="F172" s="71">
        <f t="shared" si="6"/>
        <v>11198397</v>
      </c>
      <c r="G172" s="71">
        <f t="shared" si="6"/>
        <v>8079566</v>
      </c>
      <c r="H172" s="71">
        <f t="shared" si="6"/>
        <v>0</v>
      </c>
      <c r="I172" s="71">
        <f t="shared" si="6"/>
        <v>799429</v>
      </c>
      <c r="J172" s="71">
        <f t="shared" si="6"/>
        <v>0</v>
      </c>
      <c r="K172" s="71">
        <f t="shared" si="6"/>
        <v>7071648</v>
      </c>
      <c r="L172" s="71">
        <f t="shared" si="6"/>
        <v>1848548</v>
      </c>
      <c r="M172" s="71">
        <f t="shared" si="6"/>
        <v>75740381</v>
      </c>
    </row>
    <row r="173" spans="1:13" x14ac:dyDescent="0.25">
      <c r="A173" s="10"/>
      <c r="B173" s="10"/>
      <c r="C173" s="10"/>
      <c r="D173" s="71"/>
      <c r="E173" s="71"/>
      <c r="F173" s="71"/>
      <c r="G173" s="71"/>
      <c r="H173" s="71"/>
      <c r="I173" s="71"/>
      <c r="J173" s="71"/>
      <c r="K173" s="71"/>
      <c r="L173" s="71"/>
      <c r="M173" s="71"/>
    </row>
    <row r="174" spans="1:13" x14ac:dyDescent="0.25">
      <c r="A174" s="44" t="s">
        <v>17</v>
      </c>
      <c r="B174" s="61">
        <v>206</v>
      </c>
      <c r="C174" s="86" t="s">
        <v>1041</v>
      </c>
      <c r="D174" s="70">
        <v>54.536999999999999</v>
      </c>
      <c r="E174" s="70">
        <v>1193750</v>
      </c>
      <c r="F174" s="70">
        <v>1169506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24244</v>
      </c>
    </row>
    <row r="175" spans="1:13" x14ac:dyDescent="0.25">
      <c r="A175" s="44" t="s">
        <v>17</v>
      </c>
      <c r="B175" s="61">
        <v>206</v>
      </c>
      <c r="C175" s="86" t="s">
        <v>1042</v>
      </c>
      <c r="D175" s="70">
        <v>35.384</v>
      </c>
      <c r="E175" s="70">
        <v>965412</v>
      </c>
      <c r="F175" s="70">
        <v>960942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4470</v>
      </c>
    </row>
    <row r="176" spans="1:13" x14ac:dyDescent="0.25">
      <c r="A176" s="44" t="s">
        <v>17</v>
      </c>
      <c r="B176" s="61">
        <v>206</v>
      </c>
      <c r="C176" s="86" t="s">
        <v>1049</v>
      </c>
      <c r="D176" s="70">
        <v>1.0378000000000001</v>
      </c>
      <c r="E176" s="70">
        <v>182930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182930</v>
      </c>
    </row>
    <row r="177" spans="1:13" x14ac:dyDescent="0.25">
      <c r="A177" s="44" t="s">
        <v>17</v>
      </c>
      <c r="B177" s="61">
        <v>206</v>
      </c>
      <c r="C177" s="86" t="s">
        <v>1052</v>
      </c>
      <c r="D177" s="70">
        <v>2.7770000000000001</v>
      </c>
      <c r="E177" s="70">
        <v>28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28</v>
      </c>
    </row>
    <row r="178" spans="1:13" x14ac:dyDescent="0.25">
      <c r="A178" s="44" t="s">
        <v>17</v>
      </c>
      <c r="B178" s="61">
        <v>206</v>
      </c>
      <c r="C178" s="86" t="s">
        <v>1053</v>
      </c>
      <c r="D178" s="70">
        <v>4.8430999999999997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</row>
    <row r="179" spans="1:13" x14ac:dyDescent="0.25">
      <c r="A179" s="44" t="s">
        <v>17</v>
      </c>
      <c r="B179" s="61">
        <v>206</v>
      </c>
      <c r="C179" s="86" t="s">
        <v>1054</v>
      </c>
      <c r="D179" s="70">
        <v>396.85890000000001</v>
      </c>
      <c r="E179" s="70">
        <v>68787524</v>
      </c>
      <c r="F179" s="70">
        <v>0</v>
      </c>
      <c r="G179" s="70">
        <v>8881653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59905871</v>
      </c>
    </row>
    <row r="180" spans="1:13" x14ac:dyDescent="0.25">
      <c r="A180" s="44" t="s">
        <v>17</v>
      </c>
      <c r="B180" s="61">
        <v>206</v>
      </c>
      <c r="C180" s="86" t="s">
        <v>1055</v>
      </c>
      <c r="D180" s="70">
        <v>106.4044</v>
      </c>
      <c r="E180" s="70">
        <v>4948109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4948109</v>
      </c>
    </row>
    <row r="181" spans="1:13" x14ac:dyDescent="0.25">
      <c r="A181" s="44" t="s">
        <v>17</v>
      </c>
      <c r="B181" s="61">
        <v>206</v>
      </c>
      <c r="C181" s="86" t="s">
        <v>1057</v>
      </c>
      <c r="D181" s="70">
        <v>0</v>
      </c>
      <c r="E181" s="70">
        <v>500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500</v>
      </c>
    </row>
    <row r="182" spans="1:13" x14ac:dyDescent="0.25">
      <c r="A182" s="44" t="s">
        <v>17</v>
      </c>
      <c r="B182" s="61">
        <v>206</v>
      </c>
      <c r="C182" s="86" t="s">
        <v>1058</v>
      </c>
      <c r="D182" s="70">
        <v>56.842599999999997</v>
      </c>
      <c r="E182" s="70">
        <v>9000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9000</v>
      </c>
    </row>
    <row r="183" spans="1:13" x14ac:dyDescent="0.25">
      <c r="A183" s="44" t="s">
        <v>17</v>
      </c>
      <c r="B183" s="61">
        <v>206</v>
      </c>
      <c r="C183" s="86" t="s">
        <v>1061</v>
      </c>
      <c r="D183" s="70">
        <v>0</v>
      </c>
      <c r="E183" s="70">
        <v>938993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938993</v>
      </c>
    </row>
    <row r="184" spans="1:13" s="85" customFormat="1" x14ac:dyDescent="0.25">
      <c r="A184" s="44" t="s">
        <v>17</v>
      </c>
      <c r="B184" s="86">
        <v>206</v>
      </c>
      <c r="C184" s="86" t="s">
        <v>1071</v>
      </c>
      <c r="D184" s="70">
        <v>0</v>
      </c>
      <c r="E184" s="70">
        <v>64865618</v>
      </c>
      <c r="F184" s="70">
        <v>0</v>
      </c>
      <c r="G184" s="70">
        <v>10721328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54144290</v>
      </c>
    </row>
    <row r="185" spans="1:13" s="85" customFormat="1" x14ac:dyDescent="0.25">
      <c r="A185" s="44" t="s">
        <v>17</v>
      </c>
      <c r="B185" s="86">
        <v>206</v>
      </c>
      <c r="C185" s="86" t="s">
        <v>1072</v>
      </c>
      <c r="D185" s="70">
        <v>0</v>
      </c>
      <c r="E185" s="70">
        <v>7227332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7227332</v>
      </c>
    </row>
    <row r="186" spans="1:13" x14ac:dyDescent="0.25">
      <c r="A186" s="44" t="s">
        <v>17</v>
      </c>
      <c r="B186" s="61">
        <v>206</v>
      </c>
      <c r="C186" s="86" t="s">
        <v>1075</v>
      </c>
      <c r="D186" s="70">
        <v>0</v>
      </c>
      <c r="E186" s="70">
        <v>1800145</v>
      </c>
      <c r="F186" s="70">
        <v>0</v>
      </c>
      <c r="G186" s="70">
        <v>447351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1352794</v>
      </c>
    </row>
    <row r="187" spans="1:13" x14ac:dyDescent="0.25">
      <c r="A187" s="44" t="s">
        <v>17</v>
      </c>
      <c r="B187" s="61">
        <v>206</v>
      </c>
      <c r="C187" s="86" t="s">
        <v>1076</v>
      </c>
      <c r="D187" s="70">
        <v>0</v>
      </c>
      <c r="E187" s="70">
        <v>329697</v>
      </c>
      <c r="F187" s="70">
        <v>0</v>
      </c>
      <c r="G187" s="70">
        <v>128441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201256</v>
      </c>
    </row>
    <row r="188" spans="1:13" x14ac:dyDescent="0.25">
      <c r="A188" s="44" t="s">
        <v>17</v>
      </c>
      <c r="B188" s="61">
        <v>206</v>
      </c>
      <c r="C188" s="86" t="s">
        <v>1077</v>
      </c>
      <c r="D188" s="70">
        <v>0</v>
      </c>
      <c r="E188" s="70">
        <v>1305824</v>
      </c>
      <c r="F188" s="70">
        <v>0</v>
      </c>
      <c r="G188" s="70">
        <v>385924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919900</v>
      </c>
    </row>
    <row r="189" spans="1:13" x14ac:dyDescent="0.25">
      <c r="A189" s="44" t="s">
        <v>17</v>
      </c>
      <c r="B189" s="61">
        <v>206</v>
      </c>
      <c r="C189" s="86" t="s">
        <v>1082</v>
      </c>
      <c r="D189" s="70">
        <v>0</v>
      </c>
      <c r="E189" s="70">
        <v>12097985</v>
      </c>
      <c r="F189" s="70">
        <v>0</v>
      </c>
      <c r="G189" s="70">
        <v>4306816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7791169</v>
      </c>
    </row>
    <row r="190" spans="1:13" x14ac:dyDescent="0.25">
      <c r="A190" s="44" t="s">
        <v>17</v>
      </c>
      <c r="B190" s="61">
        <v>206</v>
      </c>
      <c r="C190" s="86" t="s">
        <v>1083</v>
      </c>
      <c r="D190" s="70">
        <v>20.485299999999999</v>
      </c>
      <c r="E190" s="70">
        <v>1055273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1055273</v>
      </c>
      <c r="L190" s="70">
        <v>0</v>
      </c>
      <c r="M190" s="70">
        <v>0</v>
      </c>
    </row>
    <row r="191" spans="1:13" x14ac:dyDescent="0.25">
      <c r="A191" s="10" t="s">
        <v>1085</v>
      </c>
      <c r="B191" s="10"/>
      <c r="C191" s="44"/>
      <c r="D191" s="71">
        <f t="shared" ref="D191:M191" si="7">SUM(D174:D190)</f>
        <v>679.17010000000005</v>
      </c>
      <c r="E191" s="71">
        <f t="shared" si="7"/>
        <v>165708120</v>
      </c>
      <c r="F191" s="71">
        <f t="shared" si="7"/>
        <v>2130448</v>
      </c>
      <c r="G191" s="71">
        <f t="shared" si="7"/>
        <v>24871513</v>
      </c>
      <c r="H191" s="71">
        <f t="shared" si="7"/>
        <v>0</v>
      </c>
      <c r="I191" s="71">
        <f t="shared" si="7"/>
        <v>0</v>
      </c>
      <c r="J191" s="71">
        <f t="shared" si="7"/>
        <v>0</v>
      </c>
      <c r="K191" s="71">
        <f t="shared" si="7"/>
        <v>1055273</v>
      </c>
      <c r="L191" s="71">
        <f t="shared" si="7"/>
        <v>0</v>
      </c>
      <c r="M191" s="71">
        <f t="shared" si="7"/>
        <v>137650886</v>
      </c>
    </row>
    <row r="192" spans="1:13" x14ac:dyDescent="0.25">
      <c r="A192" s="10"/>
      <c r="B192" s="10"/>
      <c r="C192" s="10"/>
      <c r="D192" s="71"/>
      <c r="E192" s="71"/>
      <c r="F192" s="71"/>
      <c r="G192" s="71"/>
      <c r="H192" s="71"/>
      <c r="I192" s="71"/>
      <c r="J192" s="71"/>
      <c r="K192" s="71"/>
      <c r="L192" s="71"/>
      <c r="M192" s="71"/>
    </row>
    <row r="193" spans="1:13" x14ac:dyDescent="0.25">
      <c r="A193" s="44" t="s">
        <v>18</v>
      </c>
      <c r="B193" s="61">
        <v>207</v>
      </c>
      <c r="C193" s="87" t="s">
        <v>1037</v>
      </c>
      <c r="D193" s="70">
        <v>1024.5197000000001</v>
      </c>
      <c r="E193" s="70">
        <v>1591063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1591063</v>
      </c>
    </row>
    <row r="194" spans="1:13" x14ac:dyDescent="0.25">
      <c r="A194" s="44" t="s">
        <v>18</v>
      </c>
      <c r="B194" s="61">
        <v>207</v>
      </c>
      <c r="C194" s="87" t="s">
        <v>1038</v>
      </c>
      <c r="D194" s="70">
        <v>205.2473</v>
      </c>
      <c r="E194" s="70">
        <v>120988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47158</v>
      </c>
      <c r="M194" s="70">
        <v>120988</v>
      </c>
    </row>
    <row r="195" spans="1:13" x14ac:dyDescent="0.25">
      <c r="A195" s="44" t="s">
        <v>18</v>
      </c>
      <c r="B195" s="61">
        <v>207</v>
      </c>
      <c r="C195" s="87" t="s">
        <v>1039</v>
      </c>
      <c r="D195" s="70">
        <v>25.246600000000001</v>
      </c>
      <c r="E195" s="70">
        <v>16589</v>
      </c>
      <c r="F195" s="70">
        <v>0</v>
      </c>
      <c r="G195" s="70">
        <v>0</v>
      </c>
      <c r="H195" s="70">
        <v>0</v>
      </c>
      <c r="I195" s="70">
        <v>1713</v>
      </c>
      <c r="J195" s="70">
        <v>0</v>
      </c>
      <c r="K195" s="70">
        <v>0</v>
      </c>
      <c r="L195" s="70">
        <v>3449</v>
      </c>
      <c r="M195" s="70">
        <v>14876</v>
      </c>
    </row>
    <row r="196" spans="1:13" x14ac:dyDescent="0.25">
      <c r="A196" s="44" t="s">
        <v>18</v>
      </c>
      <c r="B196" s="61">
        <v>207</v>
      </c>
      <c r="C196" s="87" t="s">
        <v>1040</v>
      </c>
      <c r="D196" s="70">
        <v>56.970599999999997</v>
      </c>
      <c r="E196" s="70">
        <v>17091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17091</v>
      </c>
    </row>
    <row r="197" spans="1:13" x14ac:dyDescent="0.25">
      <c r="A197" s="44" t="s">
        <v>18</v>
      </c>
      <c r="B197" s="61">
        <v>207</v>
      </c>
      <c r="C197" s="87" t="s">
        <v>1041</v>
      </c>
      <c r="D197" s="70">
        <v>479.80470000000003</v>
      </c>
      <c r="E197" s="70">
        <v>6511056</v>
      </c>
      <c r="F197" s="70">
        <v>6270949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240107</v>
      </c>
    </row>
    <row r="198" spans="1:13" x14ac:dyDescent="0.25">
      <c r="A198" s="44" t="s">
        <v>18</v>
      </c>
      <c r="B198" s="61">
        <v>207</v>
      </c>
      <c r="C198" s="87" t="s">
        <v>1049</v>
      </c>
      <c r="D198" s="70">
        <v>0.26150000000000001</v>
      </c>
      <c r="E198" s="70">
        <v>150000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150000</v>
      </c>
    </row>
    <row r="199" spans="1:13" x14ac:dyDescent="0.25">
      <c r="A199" s="44" t="s">
        <v>18</v>
      </c>
      <c r="B199" s="61">
        <v>207</v>
      </c>
      <c r="C199" s="87" t="s">
        <v>1053</v>
      </c>
      <c r="D199" s="70">
        <v>41.871000000000002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</row>
    <row r="200" spans="1:13" x14ac:dyDescent="0.25">
      <c r="A200" s="44" t="s">
        <v>18</v>
      </c>
      <c r="B200" s="61">
        <v>207</v>
      </c>
      <c r="C200" s="87" t="s">
        <v>1054</v>
      </c>
      <c r="D200" s="70">
        <v>2357.2042999999999</v>
      </c>
      <c r="E200" s="70">
        <v>1212423686</v>
      </c>
      <c r="F200" s="70">
        <v>0</v>
      </c>
      <c r="G200" s="70">
        <v>192092112</v>
      </c>
      <c r="H200" s="70">
        <v>0</v>
      </c>
      <c r="I200" s="70">
        <v>9238364</v>
      </c>
      <c r="J200" s="70">
        <v>0</v>
      </c>
      <c r="K200" s="70">
        <v>0</v>
      </c>
      <c r="L200" s="70">
        <v>2707831</v>
      </c>
      <c r="M200" s="70">
        <v>1011093210</v>
      </c>
    </row>
    <row r="201" spans="1:13" s="38" customFormat="1" x14ac:dyDescent="0.25">
      <c r="A201" s="44" t="s">
        <v>18</v>
      </c>
      <c r="B201" s="61">
        <v>207</v>
      </c>
      <c r="C201" s="87" t="s">
        <v>1055</v>
      </c>
      <c r="D201" s="70">
        <v>954.26969999999994</v>
      </c>
      <c r="E201" s="70">
        <v>196912250</v>
      </c>
      <c r="F201" s="70">
        <v>0</v>
      </c>
      <c r="G201" s="70">
        <v>0</v>
      </c>
      <c r="H201" s="70">
        <v>0</v>
      </c>
      <c r="I201" s="70">
        <v>55941635</v>
      </c>
      <c r="J201" s="70">
        <v>0</v>
      </c>
      <c r="K201" s="70">
        <v>0</v>
      </c>
      <c r="L201" s="70">
        <v>18612039</v>
      </c>
      <c r="M201" s="70">
        <v>140970615</v>
      </c>
    </row>
    <row r="202" spans="1:13" x14ac:dyDescent="0.25">
      <c r="A202" s="44" t="s">
        <v>18</v>
      </c>
      <c r="B202" s="61">
        <v>207</v>
      </c>
      <c r="C202" s="87" t="s">
        <v>1056</v>
      </c>
      <c r="D202" s="70">
        <v>168.6377</v>
      </c>
      <c r="E202" s="70">
        <v>25423151</v>
      </c>
      <c r="F202" s="70">
        <v>0</v>
      </c>
      <c r="G202" s="70">
        <v>0</v>
      </c>
      <c r="H202" s="70">
        <v>0</v>
      </c>
      <c r="I202" s="70">
        <v>3014601</v>
      </c>
      <c r="J202" s="70">
        <v>0</v>
      </c>
      <c r="K202" s="70">
        <v>0</v>
      </c>
      <c r="L202" s="70">
        <v>69264</v>
      </c>
      <c r="M202" s="70">
        <v>22408550</v>
      </c>
    </row>
    <row r="203" spans="1:13" s="12" customFormat="1" x14ac:dyDescent="0.25">
      <c r="A203" s="44" t="s">
        <v>18</v>
      </c>
      <c r="B203" s="61">
        <v>207</v>
      </c>
      <c r="C203" s="87" t="s">
        <v>1057</v>
      </c>
      <c r="D203" s="70">
        <v>0</v>
      </c>
      <c r="E203" s="70">
        <v>14500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1000</v>
      </c>
      <c r="M203" s="70">
        <v>14500</v>
      </c>
    </row>
    <row r="204" spans="1:13" x14ac:dyDescent="0.25">
      <c r="A204" s="44" t="s">
        <v>18</v>
      </c>
      <c r="B204" s="61">
        <v>207</v>
      </c>
      <c r="C204" s="87" t="s">
        <v>1058</v>
      </c>
      <c r="D204" s="70">
        <v>87.028800000000004</v>
      </c>
      <c r="E204" s="70">
        <v>107500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1000</v>
      </c>
      <c r="M204" s="70">
        <v>107500</v>
      </c>
    </row>
    <row r="205" spans="1:13" x14ac:dyDescent="0.25">
      <c r="A205" s="44" t="s">
        <v>18</v>
      </c>
      <c r="B205" s="61">
        <v>207</v>
      </c>
      <c r="C205" s="87" t="s">
        <v>1059</v>
      </c>
      <c r="D205" s="70">
        <v>17.880800000000001</v>
      </c>
      <c r="E205" s="70">
        <v>71057423</v>
      </c>
      <c r="F205" s="70">
        <v>0</v>
      </c>
      <c r="G205" s="70">
        <v>11042969</v>
      </c>
      <c r="H205" s="70">
        <v>0</v>
      </c>
      <c r="I205" s="70">
        <v>2209204</v>
      </c>
      <c r="J205" s="70">
        <v>0</v>
      </c>
      <c r="K205" s="70">
        <v>0</v>
      </c>
      <c r="L205" s="70">
        <v>879019</v>
      </c>
      <c r="M205" s="70">
        <v>57805250</v>
      </c>
    </row>
    <row r="206" spans="1:13" x14ac:dyDescent="0.25">
      <c r="A206" s="44" t="s">
        <v>18</v>
      </c>
      <c r="B206" s="61">
        <v>207</v>
      </c>
      <c r="C206" s="87" t="s">
        <v>1060</v>
      </c>
      <c r="D206" s="70">
        <v>13.6739</v>
      </c>
      <c r="E206" s="70">
        <v>31792709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31792709</v>
      </c>
    </row>
    <row r="207" spans="1:13" x14ac:dyDescent="0.25">
      <c r="A207" s="44" t="s">
        <v>18</v>
      </c>
      <c r="B207" s="61">
        <v>207</v>
      </c>
      <c r="C207" s="87" t="s">
        <v>1061</v>
      </c>
      <c r="D207" s="70">
        <v>0</v>
      </c>
      <c r="E207" s="70">
        <v>3353642</v>
      </c>
      <c r="F207" s="70">
        <v>0</v>
      </c>
      <c r="G207" s="70">
        <v>0</v>
      </c>
      <c r="H207" s="70">
        <v>0</v>
      </c>
      <c r="I207" s="70">
        <v>171020</v>
      </c>
      <c r="J207" s="70">
        <v>0</v>
      </c>
      <c r="K207" s="70">
        <v>0</v>
      </c>
      <c r="L207" s="70">
        <v>68323</v>
      </c>
      <c r="M207" s="70">
        <v>3182622</v>
      </c>
    </row>
    <row r="208" spans="1:13" x14ac:dyDescent="0.25">
      <c r="A208" s="44" t="s">
        <v>18</v>
      </c>
      <c r="B208" s="61">
        <v>207</v>
      </c>
      <c r="C208" s="87" t="s">
        <v>1071</v>
      </c>
      <c r="D208" s="70">
        <v>0</v>
      </c>
      <c r="E208" s="70">
        <v>2045659622</v>
      </c>
      <c r="F208" s="70">
        <v>0</v>
      </c>
      <c r="G208" s="70">
        <v>323918745</v>
      </c>
      <c r="H208" s="70">
        <v>0</v>
      </c>
      <c r="I208" s="70">
        <v>10319596</v>
      </c>
      <c r="J208" s="70">
        <v>0</v>
      </c>
      <c r="K208" s="70">
        <v>0</v>
      </c>
      <c r="L208" s="70">
        <v>2123510</v>
      </c>
      <c r="M208" s="70">
        <v>1711421281</v>
      </c>
    </row>
    <row r="209" spans="1:13" x14ac:dyDescent="0.25">
      <c r="A209" s="44" t="s">
        <v>18</v>
      </c>
      <c r="B209" s="61">
        <v>207</v>
      </c>
      <c r="C209" s="87" t="s">
        <v>1072</v>
      </c>
      <c r="D209" s="70">
        <v>0</v>
      </c>
      <c r="E209" s="70">
        <v>383837470</v>
      </c>
      <c r="F209" s="70">
        <v>0</v>
      </c>
      <c r="G209" s="70">
        <v>0</v>
      </c>
      <c r="H209" s="70">
        <v>0</v>
      </c>
      <c r="I209" s="70">
        <v>131880559</v>
      </c>
      <c r="J209" s="70">
        <v>0</v>
      </c>
      <c r="K209" s="70">
        <v>0</v>
      </c>
      <c r="L209" s="70">
        <v>20746962</v>
      </c>
      <c r="M209" s="70">
        <v>251956911</v>
      </c>
    </row>
    <row r="210" spans="1:13" x14ac:dyDescent="0.25">
      <c r="A210" s="44" t="s">
        <v>18</v>
      </c>
      <c r="B210" s="61">
        <v>207</v>
      </c>
      <c r="C210" s="87" t="s">
        <v>1073</v>
      </c>
      <c r="D210" s="70">
        <v>0</v>
      </c>
      <c r="E210" s="70">
        <v>77254994</v>
      </c>
      <c r="F210" s="70">
        <v>0</v>
      </c>
      <c r="G210" s="70">
        <v>0</v>
      </c>
      <c r="H210" s="70">
        <v>0</v>
      </c>
      <c r="I210" s="70">
        <v>11909870</v>
      </c>
      <c r="J210" s="70">
        <v>0</v>
      </c>
      <c r="K210" s="70">
        <v>0</v>
      </c>
      <c r="L210" s="70">
        <v>402349</v>
      </c>
      <c r="M210" s="70">
        <v>65345124</v>
      </c>
    </row>
    <row r="211" spans="1:13" x14ac:dyDescent="0.25">
      <c r="A211" s="44" t="s">
        <v>18</v>
      </c>
      <c r="B211" s="61">
        <v>207</v>
      </c>
      <c r="C211" s="87" t="s">
        <v>1075</v>
      </c>
      <c r="D211" s="70">
        <v>0</v>
      </c>
      <c r="E211" s="70">
        <v>2936191</v>
      </c>
      <c r="F211" s="70">
        <v>0</v>
      </c>
      <c r="G211" s="70">
        <v>550160</v>
      </c>
      <c r="H211" s="70">
        <v>0</v>
      </c>
      <c r="I211" s="70">
        <v>495246</v>
      </c>
      <c r="J211" s="70">
        <v>0</v>
      </c>
      <c r="K211" s="70">
        <v>0</v>
      </c>
      <c r="L211" s="70">
        <v>76086</v>
      </c>
      <c r="M211" s="70">
        <v>1890785</v>
      </c>
    </row>
    <row r="212" spans="1:13" x14ac:dyDescent="0.25">
      <c r="A212" s="44" t="s">
        <v>18</v>
      </c>
      <c r="B212" s="61">
        <v>207</v>
      </c>
      <c r="C212" s="87" t="s">
        <v>1076</v>
      </c>
      <c r="D212" s="70">
        <v>0</v>
      </c>
      <c r="E212" s="70">
        <v>5211804</v>
      </c>
      <c r="F212" s="70">
        <v>0</v>
      </c>
      <c r="G212" s="70">
        <v>1950725</v>
      </c>
      <c r="H212" s="70">
        <v>0</v>
      </c>
      <c r="I212" s="70">
        <v>487620</v>
      </c>
      <c r="J212" s="70">
        <v>0</v>
      </c>
      <c r="K212" s="70">
        <v>0</v>
      </c>
      <c r="L212" s="70">
        <v>93854</v>
      </c>
      <c r="M212" s="70">
        <v>2773459</v>
      </c>
    </row>
    <row r="213" spans="1:13" x14ac:dyDescent="0.25">
      <c r="A213" s="44" t="s">
        <v>18</v>
      </c>
      <c r="B213" s="61">
        <v>207</v>
      </c>
      <c r="C213" s="87" t="s">
        <v>1077</v>
      </c>
      <c r="D213" s="70">
        <v>0</v>
      </c>
      <c r="E213" s="70">
        <v>9832416</v>
      </c>
      <c r="F213" s="70">
        <v>0</v>
      </c>
      <c r="G213" s="70">
        <v>2209167</v>
      </c>
      <c r="H213" s="70">
        <v>0</v>
      </c>
      <c r="I213" s="70">
        <v>279511</v>
      </c>
      <c r="J213" s="70">
        <v>0</v>
      </c>
      <c r="K213" s="70">
        <v>0</v>
      </c>
      <c r="L213" s="70">
        <v>82249</v>
      </c>
      <c r="M213" s="70">
        <v>7343738</v>
      </c>
    </row>
    <row r="214" spans="1:13" x14ac:dyDescent="0.25">
      <c r="A214" s="44" t="s">
        <v>18</v>
      </c>
      <c r="B214" s="61">
        <v>207</v>
      </c>
      <c r="C214" s="87" t="s">
        <v>1080</v>
      </c>
      <c r="D214" s="70">
        <v>0</v>
      </c>
      <c r="E214" s="70">
        <v>1252887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110966</v>
      </c>
      <c r="M214" s="70">
        <v>1252887</v>
      </c>
    </row>
    <row r="215" spans="1:13" x14ac:dyDescent="0.25">
      <c r="A215" s="44" t="s">
        <v>18</v>
      </c>
      <c r="B215" s="61">
        <v>207</v>
      </c>
      <c r="C215" s="87" t="s">
        <v>1082</v>
      </c>
      <c r="D215" s="70">
        <v>0</v>
      </c>
      <c r="E215" s="70">
        <v>47511172</v>
      </c>
      <c r="F215" s="70">
        <v>0</v>
      </c>
      <c r="G215" s="70">
        <v>17458303</v>
      </c>
      <c r="H215" s="70">
        <v>0</v>
      </c>
      <c r="I215" s="70">
        <v>3866846</v>
      </c>
      <c r="J215" s="70">
        <v>0</v>
      </c>
      <c r="K215" s="70">
        <v>0</v>
      </c>
      <c r="L215" s="70">
        <v>812868</v>
      </c>
      <c r="M215" s="70">
        <v>26186023</v>
      </c>
    </row>
    <row r="216" spans="1:13" x14ac:dyDescent="0.25">
      <c r="A216" s="44" t="s">
        <v>18</v>
      </c>
      <c r="B216" s="61">
        <v>207</v>
      </c>
      <c r="C216" s="87" t="s">
        <v>1083</v>
      </c>
      <c r="D216" s="70">
        <v>589.66869999999994</v>
      </c>
      <c r="E216" s="70">
        <v>144299300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144299300</v>
      </c>
      <c r="L216" s="70">
        <v>0</v>
      </c>
      <c r="M216" s="70">
        <v>0</v>
      </c>
    </row>
    <row r="217" spans="1:13" s="12" customFormat="1" x14ac:dyDescent="0.25">
      <c r="A217" s="44" t="s">
        <v>18</v>
      </c>
      <c r="B217" s="61">
        <v>207</v>
      </c>
      <c r="C217" s="87" t="s">
        <v>1281</v>
      </c>
      <c r="D217" s="70">
        <v>0</v>
      </c>
      <c r="E217" s="70">
        <v>5650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5650</v>
      </c>
    </row>
    <row r="218" spans="1:13" x14ac:dyDescent="0.25">
      <c r="A218" s="10" t="s">
        <v>1085</v>
      </c>
      <c r="B218" s="10"/>
      <c r="C218" s="10"/>
      <c r="D218" s="71">
        <f t="shared" ref="D218:M218" si="8">SUM(D193:D217)</f>
        <v>6022.2853000000005</v>
      </c>
      <c r="E218" s="71">
        <f t="shared" si="8"/>
        <v>4267293154</v>
      </c>
      <c r="F218" s="71">
        <f t="shared" si="8"/>
        <v>6270949</v>
      </c>
      <c r="G218" s="71">
        <f t="shared" si="8"/>
        <v>549222181</v>
      </c>
      <c r="H218" s="71">
        <f t="shared" si="8"/>
        <v>0</v>
      </c>
      <c r="I218" s="71">
        <f t="shared" si="8"/>
        <v>229815785</v>
      </c>
      <c r="J218" s="71">
        <f t="shared" si="8"/>
        <v>0</v>
      </c>
      <c r="K218" s="71">
        <f t="shared" si="8"/>
        <v>144299300</v>
      </c>
      <c r="L218" s="71">
        <f t="shared" si="8"/>
        <v>46837927</v>
      </c>
      <c r="M218" s="71">
        <f t="shared" si="8"/>
        <v>3337684939</v>
      </c>
    </row>
    <row r="219" spans="1:13" x14ac:dyDescent="0.25">
      <c r="A219" s="10"/>
      <c r="B219" s="10"/>
      <c r="C219" s="10"/>
      <c r="D219" s="71"/>
      <c r="E219" s="71"/>
      <c r="F219" s="71"/>
      <c r="G219" s="71"/>
      <c r="H219" s="71"/>
      <c r="I219" s="71"/>
      <c r="J219" s="71"/>
      <c r="K219" s="71"/>
      <c r="L219" s="71"/>
      <c r="M219" s="71"/>
    </row>
    <row r="220" spans="1:13" x14ac:dyDescent="0.25">
      <c r="A220" s="44" t="s">
        <v>19</v>
      </c>
      <c r="B220" s="61">
        <v>208</v>
      </c>
      <c r="C220" s="88" t="s">
        <v>1041</v>
      </c>
      <c r="D220" s="70">
        <v>5.3083999999999998</v>
      </c>
      <c r="E220" s="70">
        <v>1978739</v>
      </c>
      <c r="F220" s="70">
        <v>1975978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2761</v>
      </c>
    </row>
    <row r="221" spans="1:13" x14ac:dyDescent="0.25">
      <c r="A221" s="44" t="s">
        <v>19</v>
      </c>
      <c r="B221" s="61">
        <v>208</v>
      </c>
      <c r="C221" s="88" t="s">
        <v>1053</v>
      </c>
      <c r="D221" s="70">
        <v>0.23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</row>
    <row r="222" spans="1:13" x14ac:dyDescent="0.25">
      <c r="A222" s="44" t="s">
        <v>19</v>
      </c>
      <c r="B222" s="61">
        <v>208</v>
      </c>
      <c r="C222" s="88" t="s">
        <v>1054</v>
      </c>
      <c r="D222" s="70">
        <v>207.71850000000001</v>
      </c>
      <c r="E222" s="70">
        <v>227916203</v>
      </c>
      <c r="F222" s="70">
        <v>0</v>
      </c>
      <c r="G222" s="70">
        <v>11316237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216599966</v>
      </c>
    </row>
    <row r="223" spans="1:13" s="12" customFormat="1" x14ac:dyDescent="0.25">
      <c r="A223" s="44" t="s">
        <v>19</v>
      </c>
      <c r="B223" s="61">
        <v>208</v>
      </c>
      <c r="C223" s="88" t="s">
        <v>1055</v>
      </c>
      <c r="D223" s="70">
        <v>124.6711</v>
      </c>
      <c r="E223" s="70">
        <v>3667103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3667103</v>
      </c>
    </row>
    <row r="224" spans="1:13" x14ac:dyDescent="0.25">
      <c r="A224" s="44" t="s">
        <v>19</v>
      </c>
      <c r="B224" s="61">
        <v>208</v>
      </c>
      <c r="C224" s="88" t="s">
        <v>1058</v>
      </c>
      <c r="D224" s="70">
        <v>2.0063</v>
      </c>
      <c r="E224" s="70">
        <v>35894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35894</v>
      </c>
    </row>
    <row r="225" spans="1:13" x14ac:dyDescent="0.25">
      <c r="A225" s="44" t="s">
        <v>19</v>
      </c>
      <c r="B225" s="61">
        <v>208</v>
      </c>
      <c r="C225" s="88" t="s">
        <v>1061</v>
      </c>
      <c r="D225" s="70">
        <v>0</v>
      </c>
      <c r="E225" s="70">
        <v>8221727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8221727</v>
      </c>
    </row>
    <row r="226" spans="1:13" x14ac:dyDescent="0.25">
      <c r="A226" s="44" t="s">
        <v>19</v>
      </c>
      <c r="B226" s="61">
        <v>208</v>
      </c>
      <c r="C226" s="88" t="s">
        <v>1071</v>
      </c>
      <c r="D226" s="70">
        <v>0</v>
      </c>
      <c r="E226" s="70">
        <v>254771668</v>
      </c>
      <c r="F226" s="70">
        <v>0</v>
      </c>
      <c r="G226" s="70">
        <v>17180622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237591046</v>
      </c>
    </row>
    <row r="227" spans="1:13" x14ac:dyDescent="0.25">
      <c r="A227" s="44" t="s">
        <v>19</v>
      </c>
      <c r="B227" s="61">
        <v>208</v>
      </c>
      <c r="C227" s="88" t="s">
        <v>1072</v>
      </c>
      <c r="D227" s="70">
        <v>0</v>
      </c>
      <c r="E227" s="70">
        <v>8000873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8000873</v>
      </c>
    </row>
    <row r="228" spans="1:13" x14ac:dyDescent="0.25">
      <c r="A228" s="44" t="s">
        <v>19</v>
      </c>
      <c r="B228" s="61">
        <v>208</v>
      </c>
      <c r="C228" s="88" t="s">
        <v>1080</v>
      </c>
      <c r="D228" s="70">
        <v>0</v>
      </c>
      <c r="E228" s="70">
        <v>18347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18347</v>
      </c>
    </row>
    <row r="229" spans="1:13" x14ac:dyDescent="0.25">
      <c r="A229" s="44" t="s">
        <v>19</v>
      </c>
      <c r="B229" s="61">
        <v>208</v>
      </c>
      <c r="C229" s="88" t="s">
        <v>1083</v>
      </c>
      <c r="D229" s="70">
        <v>11.794</v>
      </c>
      <c r="E229" s="70">
        <v>2081392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2081392</v>
      </c>
      <c r="L229" s="70">
        <v>0</v>
      </c>
      <c r="M229" s="70">
        <v>0</v>
      </c>
    </row>
    <row r="230" spans="1:13" x14ac:dyDescent="0.25">
      <c r="A230" s="10" t="s">
        <v>1085</v>
      </c>
      <c r="B230" s="10"/>
      <c r="C230" s="10"/>
      <c r="D230" s="71">
        <f>SUM(D220:D229)</f>
        <v>351.72829999999999</v>
      </c>
      <c r="E230" s="71">
        <f>SUM(E220:E229)</f>
        <v>506691946</v>
      </c>
      <c r="F230" s="71">
        <f t="shared" ref="F230:M230" si="9">SUM(F220:F229)</f>
        <v>1975978</v>
      </c>
      <c r="G230" s="71">
        <f t="shared" si="9"/>
        <v>28496859</v>
      </c>
      <c r="H230" s="71">
        <f t="shared" si="9"/>
        <v>0</v>
      </c>
      <c r="I230" s="71">
        <f t="shared" si="9"/>
        <v>0</v>
      </c>
      <c r="J230" s="71">
        <f t="shared" si="9"/>
        <v>0</v>
      </c>
      <c r="K230" s="71">
        <f t="shared" si="9"/>
        <v>2081392</v>
      </c>
      <c r="L230" s="71">
        <f t="shared" si="9"/>
        <v>0</v>
      </c>
      <c r="M230" s="71">
        <f t="shared" si="9"/>
        <v>474137717</v>
      </c>
    </row>
    <row r="231" spans="1:13" x14ac:dyDescent="0.25">
      <c r="A231" s="10"/>
      <c r="B231" s="10"/>
      <c r="C231" s="10"/>
      <c r="D231" s="71"/>
      <c r="E231" s="71"/>
      <c r="F231" s="71"/>
      <c r="G231" s="71"/>
      <c r="H231" s="71"/>
      <c r="I231" s="71"/>
      <c r="J231" s="71"/>
      <c r="K231" s="71"/>
      <c r="L231" s="71"/>
      <c r="M231" s="71"/>
    </row>
    <row r="232" spans="1:13" x14ac:dyDescent="0.25">
      <c r="A232" s="44" t="s">
        <v>20</v>
      </c>
      <c r="B232" s="61">
        <v>209</v>
      </c>
      <c r="C232" s="89" t="s">
        <v>1053</v>
      </c>
      <c r="D232" s="70">
        <v>0.14299999999999999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</row>
    <row r="233" spans="1:13" x14ac:dyDescent="0.25">
      <c r="A233" s="44" t="s">
        <v>20</v>
      </c>
      <c r="B233" s="61">
        <v>209</v>
      </c>
      <c r="C233" s="89" t="s">
        <v>1054</v>
      </c>
      <c r="D233" s="70">
        <v>5.7085999999999997</v>
      </c>
      <c r="E233" s="70">
        <v>3531000</v>
      </c>
      <c r="F233" s="70">
        <v>0</v>
      </c>
      <c r="G233" s="70">
        <v>454945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3076055</v>
      </c>
    </row>
    <row r="234" spans="1:13" x14ac:dyDescent="0.25">
      <c r="A234" s="44" t="s">
        <v>20</v>
      </c>
      <c r="B234" s="61">
        <v>209</v>
      </c>
      <c r="C234" s="89" t="s">
        <v>1055</v>
      </c>
      <c r="D234" s="70">
        <v>13.2386</v>
      </c>
      <c r="E234" s="70">
        <v>1724999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1724999</v>
      </c>
    </row>
    <row r="235" spans="1:13" x14ac:dyDescent="0.25">
      <c r="A235" s="44" t="s">
        <v>20</v>
      </c>
      <c r="B235" s="61">
        <v>209</v>
      </c>
      <c r="C235" s="89" t="s">
        <v>1060</v>
      </c>
      <c r="D235" s="70">
        <v>5.2072000000000003</v>
      </c>
      <c r="E235" s="70">
        <v>20291047</v>
      </c>
      <c r="F235" s="70">
        <v>0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20291047</v>
      </c>
    </row>
    <row r="236" spans="1:13" x14ac:dyDescent="0.25">
      <c r="A236" s="44" t="s">
        <v>20</v>
      </c>
      <c r="B236" s="61">
        <v>209</v>
      </c>
      <c r="C236" s="89" t="s">
        <v>1061</v>
      </c>
      <c r="D236" s="70">
        <v>0</v>
      </c>
      <c r="E236" s="70">
        <v>90924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90924</v>
      </c>
    </row>
    <row r="237" spans="1:13" x14ac:dyDescent="0.25">
      <c r="A237" s="44" t="s">
        <v>20</v>
      </c>
      <c r="B237" s="61">
        <v>209</v>
      </c>
      <c r="C237" s="89" t="s">
        <v>1071</v>
      </c>
      <c r="D237" s="70">
        <v>0</v>
      </c>
      <c r="E237" s="70">
        <v>5701152</v>
      </c>
      <c r="F237" s="70">
        <v>0</v>
      </c>
      <c r="G237" s="70">
        <v>645682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5055470</v>
      </c>
    </row>
    <row r="238" spans="1:13" x14ac:dyDescent="0.25">
      <c r="A238" s="44" t="s">
        <v>20</v>
      </c>
      <c r="B238" s="61">
        <v>209</v>
      </c>
      <c r="C238" s="89" t="s">
        <v>1072</v>
      </c>
      <c r="D238" s="70">
        <v>0</v>
      </c>
      <c r="E238" s="70">
        <v>2412489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2412489</v>
      </c>
    </row>
    <row r="239" spans="1:13" x14ac:dyDescent="0.25">
      <c r="A239" s="44" t="s">
        <v>20</v>
      </c>
      <c r="B239" s="61">
        <v>209</v>
      </c>
      <c r="C239" s="89" t="s">
        <v>1075</v>
      </c>
      <c r="D239" s="70">
        <v>0</v>
      </c>
      <c r="E239" s="70">
        <v>127572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127572</v>
      </c>
    </row>
    <row r="240" spans="1:13" x14ac:dyDescent="0.25">
      <c r="A240" s="44" t="s">
        <v>20</v>
      </c>
      <c r="B240" s="61">
        <v>209</v>
      </c>
      <c r="C240" s="89" t="s">
        <v>1077</v>
      </c>
      <c r="D240" s="70">
        <v>0</v>
      </c>
      <c r="E240" s="70">
        <v>428892</v>
      </c>
      <c r="F240" s="70">
        <v>0</v>
      </c>
      <c r="G240" s="70">
        <v>80202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348690</v>
      </c>
    </row>
    <row r="241" spans="1:13" x14ac:dyDescent="0.25">
      <c r="A241" s="10" t="s">
        <v>1085</v>
      </c>
      <c r="B241" s="10"/>
      <c r="C241" s="10"/>
      <c r="D241" s="71">
        <f>SUM(D232:D240)</f>
        <v>24.2974</v>
      </c>
      <c r="E241" s="71">
        <f>SUM(E232:E240)</f>
        <v>34308075</v>
      </c>
      <c r="F241" s="71">
        <f t="shared" ref="F241:M241" si="10">SUM(F232:F240)</f>
        <v>0</v>
      </c>
      <c r="G241" s="71">
        <f t="shared" si="10"/>
        <v>1180829</v>
      </c>
      <c r="H241" s="71">
        <f t="shared" si="10"/>
        <v>0</v>
      </c>
      <c r="I241" s="71">
        <f t="shared" si="10"/>
        <v>0</v>
      </c>
      <c r="J241" s="71">
        <f t="shared" si="10"/>
        <v>0</v>
      </c>
      <c r="K241" s="71">
        <f t="shared" si="10"/>
        <v>0</v>
      </c>
      <c r="L241" s="71">
        <f t="shared" si="10"/>
        <v>0</v>
      </c>
      <c r="M241" s="71">
        <f t="shared" si="10"/>
        <v>33127246</v>
      </c>
    </row>
    <row r="242" spans="1:13" x14ac:dyDescent="0.25">
      <c r="A242" s="10"/>
      <c r="B242" s="10"/>
      <c r="C242" s="10"/>
      <c r="D242" s="71"/>
      <c r="E242" s="71"/>
      <c r="F242" s="71"/>
      <c r="G242" s="71"/>
      <c r="H242" s="71"/>
      <c r="I242" s="71"/>
      <c r="J242" s="71"/>
      <c r="K242" s="71"/>
      <c r="L242" s="71"/>
      <c r="M242" s="71"/>
    </row>
    <row r="243" spans="1:13" x14ac:dyDescent="0.25">
      <c r="A243" s="44" t="s">
        <v>21</v>
      </c>
      <c r="B243" s="61">
        <v>210</v>
      </c>
      <c r="C243" s="91" t="s">
        <v>1037</v>
      </c>
      <c r="D243" s="70">
        <v>616.54750000000001</v>
      </c>
      <c r="E243" s="70">
        <v>954639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333666</v>
      </c>
      <c r="M243" s="70">
        <v>954639</v>
      </c>
    </row>
    <row r="244" spans="1:13" x14ac:dyDescent="0.25">
      <c r="A244" s="44" t="s">
        <v>21</v>
      </c>
      <c r="B244" s="61">
        <v>210</v>
      </c>
      <c r="C244" s="91" t="s">
        <v>1038</v>
      </c>
      <c r="D244" s="70">
        <v>271.46080000000001</v>
      </c>
      <c r="E244" s="70">
        <v>195392</v>
      </c>
      <c r="F244" s="70">
        <v>0</v>
      </c>
      <c r="G244" s="70">
        <v>0</v>
      </c>
      <c r="H244" s="70">
        <v>0</v>
      </c>
      <c r="I244" s="70">
        <v>580</v>
      </c>
      <c r="J244" s="70">
        <v>0</v>
      </c>
      <c r="K244" s="70">
        <v>0</v>
      </c>
      <c r="L244" s="70">
        <v>165052</v>
      </c>
      <c r="M244" s="70">
        <v>194812</v>
      </c>
    </row>
    <row r="245" spans="1:13" x14ac:dyDescent="0.25">
      <c r="A245" s="44" t="s">
        <v>21</v>
      </c>
      <c r="B245" s="61">
        <v>210</v>
      </c>
      <c r="C245" s="91" t="s">
        <v>1039</v>
      </c>
      <c r="D245" s="70">
        <v>5.8971999999999998</v>
      </c>
      <c r="E245" s="70">
        <v>3421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3421</v>
      </c>
    </row>
    <row r="246" spans="1:13" x14ac:dyDescent="0.25">
      <c r="A246" s="44" t="s">
        <v>21</v>
      </c>
      <c r="B246" s="61">
        <v>210</v>
      </c>
      <c r="C246" s="91" t="s">
        <v>1040</v>
      </c>
      <c r="D246" s="70">
        <v>5</v>
      </c>
      <c r="E246" s="70">
        <v>2900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2900</v>
      </c>
    </row>
    <row r="247" spans="1:13" x14ac:dyDescent="0.25">
      <c r="A247" s="44" t="s">
        <v>21</v>
      </c>
      <c r="B247" s="61">
        <v>210</v>
      </c>
      <c r="C247" s="91" t="s">
        <v>1041</v>
      </c>
      <c r="D247" s="70">
        <v>72.5274</v>
      </c>
      <c r="E247" s="70">
        <v>17821038</v>
      </c>
      <c r="F247" s="70">
        <v>17791349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2990</v>
      </c>
      <c r="M247" s="70">
        <v>29689</v>
      </c>
    </row>
    <row r="248" spans="1:13" x14ac:dyDescent="0.25">
      <c r="A248" s="44" t="s">
        <v>21</v>
      </c>
      <c r="B248" s="61">
        <v>210</v>
      </c>
      <c r="C248" s="91" t="s">
        <v>1046</v>
      </c>
      <c r="D248" s="70">
        <v>5.1852</v>
      </c>
      <c r="E248" s="70">
        <v>528177</v>
      </c>
      <c r="F248" s="70">
        <v>0</v>
      </c>
      <c r="G248" s="70">
        <v>116963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411214</v>
      </c>
    </row>
    <row r="249" spans="1:13" x14ac:dyDescent="0.25">
      <c r="A249" s="44" t="s">
        <v>21</v>
      </c>
      <c r="B249" s="61">
        <v>210</v>
      </c>
      <c r="C249" s="91" t="s">
        <v>1048</v>
      </c>
      <c r="D249" s="70">
        <v>12.0861</v>
      </c>
      <c r="E249" s="70">
        <v>992185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992185</v>
      </c>
    </row>
    <row r="250" spans="1:13" x14ac:dyDescent="0.25">
      <c r="A250" s="44" t="s">
        <v>21</v>
      </c>
      <c r="B250" s="61">
        <v>210</v>
      </c>
      <c r="C250" s="91" t="s">
        <v>1049</v>
      </c>
      <c r="D250" s="70">
        <v>19.309200000000001</v>
      </c>
      <c r="E250" s="70">
        <v>1701482</v>
      </c>
      <c r="F250" s="70">
        <v>0</v>
      </c>
      <c r="G250" s="70">
        <v>88861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1612621</v>
      </c>
    </row>
    <row r="251" spans="1:13" s="39" customFormat="1" x14ac:dyDescent="0.25">
      <c r="A251" s="44" t="s">
        <v>21</v>
      </c>
      <c r="B251" s="61">
        <v>210</v>
      </c>
      <c r="C251" s="91" t="s">
        <v>1052</v>
      </c>
      <c r="D251" s="70">
        <v>3.0954000000000002</v>
      </c>
      <c r="E251" s="70">
        <v>31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31</v>
      </c>
    </row>
    <row r="252" spans="1:13" s="12" customFormat="1" x14ac:dyDescent="0.25">
      <c r="A252" s="44" t="s">
        <v>21</v>
      </c>
      <c r="B252" s="91">
        <v>210</v>
      </c>
      <c r="C252" s="91" t="s">
        <v>1053</v>
      </c>
      <c r="D252" s="70">
        <v>29.629100000000001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</row>
    <row r="253" spans="1:13" s="90" customFormat="1" x14ac:dyDescent="0.25">
      <c r="A253" s="44" t="s">
        <v>21</v>
      </c>
      <c r="B253" s="91">
        <v>210</v>
      </c>
      <c r="C253" s="91" t="s">
        <v>1054</v>
      </c>
      <c r="D253" s="70">
        <v>3353.2266</v>
      </c>
      <c r="E253" s="70">
        <v>2426270362</v>
      </c>
      <c r="F253" s="70">
        <v>0</v>
      </c>
      <c r="G253" s="70">
        <v>403756575</v>
      </c>
      <c r="H253" s="70">
        <v>0</v>
      </c>
      <c r="I253" s="70">
        <v>114348483</v>
      </c>
      <c r="J253" s="70">
        <v>0</v>
      </c>
      <c r="K253" s="70">
        <v>0</v>
      </c>
      <c r="L253" s="70">
        <v>30901225</v>
      </c>
      <c r="M253" s="70">
        <v>1908165304</v>
      </c>
    </row>
    <row r="254" spans="1:13" s="90" customFormat="1" x14ac:dyDescent="0.25">
      <c r="A254" s="44" t="s">
        <v>21</v>
      </c>
      <c r="B254" s="91">
        <v>210</v>
      </c>
      <c r="C254" s="91" t="s">
        <v>1055</v>
      </c>
      <c r="D254" s="70">
        <v>2093.5900999999999</v>
      </c>
      <c r="E254" s="70">
        <v>529687357</v>
      </c>
      <c r="F254" s="70">
        <v>0</v>
      </c>
      <c r="G254" s="70">
        <v>0</v>
      </c>
      <c r="H254" s="70">
        <v>0</v>
      </c>
      <c r="I254" s="70">
        <v>199085552</v>
      </c>
      <c r="J254" s="70">
        <v>0</v>
      </c>
      <c r="K254" s="70">
        <v>0</v>
      </c>
      <c r="L254" s="70">
        <v>92445412</v>
      </c>
      <c r="M254" s="70">
        <v>330601805</v>
      </c>
    </row>
    <row r="255" spans="1:13" s="90" customFormat="1" x14ac:dyDescent="0.25">
      <c r="A255" s="44" t="s">
        <v>21</v>
      </c>
      <c r="B255" s="91">
        <v>210</v>
      </c>
      <c r="C255" s="91" t="s">
        <v>1056</v>
      </c>
      <c r="D255" s="70">
        <v>231.32839999999999</v>
      </c>
      <c r="E255" s="70">
        <v>24726481</v>
      </c>
      <c r="F255" s="70">
        <v>0</v>
      </c>
      <c r="G255" s="70">
        <v>0</v>
      </c>
      <c r="H255" s="70">
        <v>0</v>
      </c>
      <c r="I255" s="70">
        <v>890225</v>
      </c>
      <c r="J255" s="70">
        <v>0</v>
      </c>
      <c r="K255" s="70">
        <v>0</v>
      </c>
      <c r="L255" s="70">
        <v>2172726</v>
      </c>
      <c r="M255" s="70">
        <v>23836256</v>
      </c>
    </row>
    <row r="256" spans="1:13" s="90" customFormat="1" x14ac:dyDescent="0.25">
      <c r="A256" s="44" t="s">
        <v>21</v>
      </c>
      <c r="B256" s="91">
        <v>210</v>
      </c>
      <c r="C256" s="91" t="s">
        <v>1057</v>
      </c>
      <c r="D256" s="70">
        <v>0</v>
      </c>
      <c r="E256" s="70">
        <v>1500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500</v>
      </c>
      <c r="M256" s="70">
        <v>1500</v>
      </c>
    </row>
    <row r="257" spans="1:13" s="90" customFormat="1" x14ac:dyDescent="0.25">
      <c r="A257" s="44" t="s">
        <v>21</v>
      </c>
      <c r="B257" s="91">
        <v>210</v>
      </c>
      <c r="C257" s="91" t="s">
        <v>1058</v>
      </c>
      <c r="D257" s="70">
        <v>157.24639999999999</v>
      </c>
      <c r="E257" s="70">
        <v>567467</v>
      </c>
      <c r="F257" s="70">
        <v>0</v>
      </c>
      <c r="G257" s="70">
        <v>0</v>
      </c>
      <c r="H257" s="70">
        <v>0</v>
      </c>
      <c r="I257" s="70">
        <v>195395</v>
      </c>
      <c r="J257" s="70">
        <v>0</v>
      </c>
      <c r="K257" s="70">
        <v>0</v>
      </c>
      <c r="L257" s="70">
        <v>128072</v>
      </c>
      <c r="M257" s="70">
        <v>372072</v>
      </c>
    </row>
    <row r="258" spans="1:13" s="90" customFormat="1" x14ac:dyDescent="0.25">
      <c r="A258" s="44" t="s">
        <v>21</v>
      </c>
      <c r="B258" s="91">
        <v>210</v>
      </c>
      <c r="C258" s="91" t="s">
        <v>1059</v>
      </c>
      <c r="D258" s="70">
        <v>35.423200000000001</v>
      </c>
      <c r="E258" s="70">
        <v>185078687</v>
      </c>
      <c r="F258" s="70">
        <v>0</v>
      </c>
      <c r="G258" s="70">
        <v>25311975</v>
      </c>
      <c r="H258" s="70">
        <v>0</v>
      </c>
      <c r="I258" s="70">
        <v>55310215</v>
      </c>
      <c r="J258" s="70">
        <v>0</v>
      </c>
      <c r="K258" s="70">
        <v>0</v>
      </c>
      <c r="L258" s="70">
        <v>39650257</v>
      </c>
      <c r="M258" s="70">
        <v>104456497</v>
      </c>
    </row>
    <row r="259" spans="1:13" x14ac:dyDescent="0.25">
      <c r="A259" s="44" t="s">
        <v>21</v>
      </c>
      <c r="B259" s="61">
        <v>210</v>
      </c>
      <c r="C259" s="91" t="s">
        <v>1060</v>
      </c>
      <c r="D259" s="70">
        <v>5.6744000000000003</v>
      </c>
      <c r="E259" s="70">
        <v>9184976</v>
      </c>
      <c r="F259" s="70">
        <v>0</v>
      </c>
      <c r="G259" s="70">
        <v>0</v>
      </c>
      <c r="H259" s="70">
        <v>0</v>
      </c>
      <c r="I259" s="70">
        <v>1417432</v>
      </c>
      <c r="J259" s="70">
        <v>0</v>
      </c>
      <c r="K259" s="70">
        <v>0</v>
      </c>
      <c r="L259" s="70">
        <v>2906553</v>
      </c>
      <c r="M259" s="70">
        <v>7767544</v>
      </c>
    </row>
    <row r="260" spans="1:13" x14ac:dyDescent="0.25">
      <c r="A260" s="44" t="s">
        <v>21</v>
      </c>
      <c r="B260" s="61">
        <v>210</v>
      </c>
      <c r="C260" s="91" t="s">
        <v>1061</v>
      </c>
      <c r="D260" s="70">
        <v>0</v>
      </c>
      <c r="E260" s="70">
        <v>4106096</v>
      </c>
      <c r="F260" s="70">
        <v>0</v>
      </c>
      <c r="G260" s="70">
        <v>0</v>
      </c>
      <c r="H260" s="70">
        <v>0</v>
      </c>
      <c r="I260" s="70">
        <v>185338</v>
      </c>
      <c r="J260" s="70">
        <v>0</v>
      </c>
      <c r="K260" s="70">
        <v>0</v>
      </c>
      <c r="L260" s="70">
        <v>78250</v>
      </c>
      <c r="M260" s="70">
        <v>3920758</v>
      </c>
    </row>
    <row r="261" spans="1:13" s="12" customFormat="1" x14ac:dyDescent="0.25">
      <c r="A261" s="44" t="s">
        <v>21</v>
      </c>
      <c r="B261" s="61">
        <v>210</v>
      </c>
      <c r="C261" s="91" t="s">
        <v>1065</v>
      </c>
      <c r="D261" s="70">
        <v>0</v>
      </c>
      <c r="E261" s="70">
        <v>226841</v>
      </c>
      <c r="F261" s="70">
        <v>0</v>
      </c>
      <c r="G261" s="70">
        <v>57071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169770</v>
      </c>
    </row>
    <row r="262" spans="1:13" x14ac:dyDescent="0.25">
      <c r="A262" s="44" t="s">
        <v>21</v>
      </c>
      <c r="B262" s="61">
        <v>210</v>
      </c>
      <c r="C262" s="91" t="s">
        <v>1067</v>
      </c>
      <c r="D262" s="70">
        <v>0</v>
      </c>
      <c r="E262" s="70">
        <v>127616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127616</v>
      </c>
    </row>
    <row r="263" spans="1:13" x14ac:dyDescent="0.25">
      <c r="A263" s="44" t="s">
        <v>21</v>
      </c>
      <c r="B263" s="61">
        <v>210</v>
      </c>
      <c r="C263" s="91" t="s">
        <v>1068</v>
      </c>
      <c r="D263" s="70">
        <v>0</v>
      </c>
      <c r="E263" s="70">
        <v>2140599</v>
      </c>
      <c r="F263" s="70">
        <v>0</v>
      </c>
      <c r="G263" s="70">
        <v>161139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1979460</v>
      </c>
    </row>
    <row r="264" spans="1:13" x14ac:dyDescent="0.25">
      <c r="A264" s="44" t="s">
        <v>21</v>
      </c>
      <c r="B264" s="61">
        <v>210</v>
      </c>
      <c r="C264" s="91" t="s">
        <v>1071</v>
      </c>
      <c r="D264" s="70">
        <v>0</v>
      </c>
      <c r="E264" s="70">
        <v>4353053032</v>
      </c>
      <c r="F264" s="70">
        <v>0</v>
      </c>
      <c r="G264" s="70">
        <v>755616750</v>
      </c>
      <c r="H264" s="70">
        <v>0</v>
      </c>
      <c r="I264" s="70">
        <v>223518640</v>
      </c>
      <c r="J264" s="70">
        <v>0</v>
      </c>
      <c r="K264" s="70">
        <v>0</v>
      </c>
      <c r="L264" s="70">
        <v>53302577</v>
      </c>
      <c r="M264" s="70">
        <v>3373917642</v>
      </c>
    </row>
    <row r="265" spans="1:13" x14ac:dyDescent="0.25">
      <c r="A265" s="44" t="s">
        <v>21</v>
      </c>
      <c r="B265" s="61">
        <v>210</v>
      </c>
      <c r="C265" s="91" t="s">
        <v>1072</v>
      </c>
      <c r="D265" s="70">
        <v>0</v>
      </c>
      <c r="E265" s="70">
        <v>937919956</v>
      </c>
      <c r="F265" s="70">
        <v>0</v>
      </c>
      <c r="G265" s="70">
        <v>0</v>
      </c>
      <c r="H265" s="70">
        <v>0</v>
      </c>
      <c r="I265" s="70">
        <v>384376447</v>
      </c>
      <c r="J265" s="70">
        <v>0</v>
      </c>
      <c r="K265" s="70">
        <v>0</v>
      </c>
      <c r="L265" s="70">
        <v>118374494</v>
      </c>
      <c r="M265" s="70">
        <v>553543509</v>
      </c>
    </row>
    <row r="266" spans="1:13" x14ac:dyDescent="0.25">
      <c r="A266" s="44" t="s">
        <v>21</v>
      </c>
      <c r="B266" s="61">
        <v>210</v>
      </c>
      <c r="C266" s="91" t="s">
        <v>1073</v>
      </c>
      <c r="D266" s="70">
        <v>0</v>
      </c>
      <c r="E266" s="70">
        <v>99437042</v>
      </c>
      <c r="F266" s="70">
        <v>0</v>
      </c>
      <c r="G266" s="70">
        <v>0</v>
      </c>
      <c r="H266" s="70">
        <v>0</v>
      </c>
      <c r="I266" s="70">
        <v>1057688</v>
      </c>
      <c r="J266" s="70">
        <v>0</v>
      </c>
      <c r="K266" s="70">
        <v>0</v>
      </c>
      <c r="L266" s="70">
        <v>1287209</v>
      </c>
      <c r="M266" s="70">
        <v>98379354</v>
      </c>
    </row>
    <row r="267" spans="1:13" x14ac:dyDescent="0.25">
      <c r="A267" s="44" t="s">
        <v>21</v>
      </c>
      <c r="B267" s="61">
        <v>210</v>
      </c>
      <c r="C267" s="91" t="s">
        <v>1075</v>
      </c>
      <c r="D267" s="70">
        <v>0</v>
      </c>
      <c r="E267" s="70">
        <v>5590940</v>
      </c>
      <c r="F267" s="70">
        <v>0</v>
      </c>
      <c r="G267" s="70">
        <v>1224231</v>
      </c>
      <c r="H267" s="70">
        <v>0</v>
      </c>
      <c r="I267" s="70">
        <v>431680</v>
      </c>
      <c r="J267" s="70">
        <v>0</v>
      </c>
      <c r="K267" s="70">
        <v>0</v>
      </c>
      <c r="L267" s="70">
        <v>234138</v>
      </c>
      <c r="M267" s="70">
        <v>3935029</v>
      </c>
    </row>
    <row r="268" spans="1:13" x14ac:dyDescent="0.25">
      <c r="A268" s="44" t="s">
        <v>21</v>
      </c>
      <c r="B268" s="61">
        <v>210</v>
      </c>
      <c r="C268" s="91" t="s">
        <v>1076</v>
      </c>
      <c r="D268" s="70">
        <v>0</v>
      </c>
      <c r="E268" s="70">
        <v>2344125</v>
      </c>
      <c r="F268" s="70">
        <v>0</v>
      </c>
      <c r="G268" s="70">
        <v>823681</v>
      </c>
      <c r="H268" s="70">
        <v>0</v>
      </c>
      <c r="I268" s="70">
        <v>33047</v>
      </c>
      <c r="J268" s="70">
        <v>0</v>
      </c>
      <c r="K268" s="70">
        <v>0</v>
      </c>
      <c r="L268" s="70">
        <v>21557</v>
      </c>
      <c r="M268" s="70">
        <v>1487397</v>
      </c>
    </row>
    <row r="269" spans="1:13" x14ac:dyDescent="0.25">
      <c r="A269" s="44" t="s">
        <v>21</v>
      </c>
      <c r="B269" s="61">
        <v>210</v>
      </c>
      <c r="C269" s="91" t="s">
        <v>1077</v>
      </c>
      <c r="D269" s="70">
        <v>0</v>
      </c>
      <c r="E269" s="70">
        <v>16417841</v>
      </c>
      <c r="F269" s="70">
        <v>0</v>
      </c>
      <c r="G269" s="70">
        <v>5050886</v>
      </c>
      <c r="H269" s="70">
        <v>0</v>
      </c>
      <c r="I269" s="70">
        <v>276758</v>
      </c>
      <c r="J269" s="70">
        <v>0</v>
      </c>
      <c r="K269" s="70">
        <v>0</v>
      </c>
      <c r="L269" s="70">
        <v>254409</v>
      </c>
      <c r="M269" s="70">
        <v>11090197</v>
      </c>
    </row>
    <row r="270" spans="1:13" x14ac:dyDescent="0.25">
      <c r="A270" s="44" t="s">
        <v>21</v>
      </c>
      <c r="B270" s="61">
        <v>210</v>
      </c>
      <c r="C270" s="91" t="s">
        <v>1078</v>
      </c>
      <c r="D270" s="70">
        <v>0</v>
      </c>
      <c r="E270" s="70">
        <v>9680</v>
      </c>
      <c r="F270" s="70">
        <v>0</v>
      </c>
      <c r="G270" s="70">
        <v>3443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6237</v>
      </c>
    </row>
    <row r="271" spans="1:13" x14ac:dyDescent="0.25">
      <c r="A271" s="44" t="s">
        <v>21</v>
      </c>
      <c r="B271" s="61">
        <v>210</v>
      </c>
      <c r="C271" s="91" t="s">
        <v>1080</v>
      </c>
      <c r="D271" s="70">
        <v>0</v>
      </c>
      <c r="E271" s="70">
        <v>1221000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266932</v>
      </c>
      <c r="M271" s="70">
        <v>1221000</v>
      </c>
    </row>
    <row r="272" spans="1:13" x14ac:dyDescent="0.25">
      <c r="A272" s="44" t="s">
        <v>21</v>
      </c>
      <c r="B272" s="61">
        <v>210</v>
      </c>
      <c r="C272" s="91" t="s">
        <v>1082</v>
      </c>
      <c r="D272" s="70">
        <v>0</v>
      </c>
      <c r="E272" s="70">
        <v>45574795</v>
      </c>
      <c r="F272" s="70">
        <v>0</v>
      </c>
      <c r="G272" s="70">
        <v>18088029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27486766</v>
      </c>
    </row>
    <row r="273" spans="1:13" x14ac:dyDescent="0.25">
      <c r="A273" s="44" t="s">
        <v>21</v>
      </c>
      <c r="B273" s="61">
        <v>210</v>
      </c>
      <c r="C273" s="91" t="s">
        <v>1083</v>
      </c>
      <c r="D273" s="70">
        <v>1975.4006999999999</v>
      </c>
      <c r="E273" s="70">
        <v>452040756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452040756</v>
      </c>
      <c r="L273" s="70">
        <v>0</v>
      </c>
      <c r="M273" s="70">
        <v>0</v>
      </c>
    </row>
    <row r="274" spans="1:13" x14ac:dyDescent="0.25">
      <c r="A274" s="44" t="s">
        <v>21</v>
      </c>
      <c r="B274" s="61">
        <v>210</v>
      </c>
      <c r="C274" s="91" t="s">
        <v>1281</v>
      </c>
      <c r="D274" s="70">
        <v>0</v>
      </c>
      <c r="E274" s="70">
        <v>52360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52360</v>
      </c>
    </row>
    <row r="275" spans="1:13" x14ac:dyDescent="0.25">
      <c r="A275" s="10" t="s">
        <v>1085</v>
      </c>
      <c r="B275" s="10"/>
      <c r="C275" s="44"/>
      <c r="D275" s="71">
        <f t="shared" ref="D275:M275" si="11">SUM(D243:D274)</f>
        <v>8892.6276999999991</v>
      </c>
      <c r="E275" s="71">
        <f t="shared" si="11"/>
        <v>9117978774</v>
      </c>
      <c r="F275" s="71">
        <f t="shared" si="11"/>
        <v>17791349</v>
      </c>
      <c r="G275" s="71">
        <f t="shared" si="11"/>
        <v>1210299604</v>
      </c>
      <c r="H275" s="71">
        <f t="shared" si="11"/>
        <v>0</v>
      </c>
      <c r="I275" s="71">
        <f t="shared" si="11"/>
        <v>981127480</v>
      </c>
      <c r="J275" s="71">
        <f t="shared" si="11"/>
        <v>0</v>
      </c>
      <c r="K275" s="71">
        <f t="shared" si="11"/>
        <v>452040756</v>
      </c>
      <c r="L275" s="71">
        <f t="shared" si="11"/>
        <v>342526019</v>
      </c>
      <c r="M275" s="71">
        <f t="shared" si="11"/>
        <v>6456719585</v>
      </c>
    </row>
    <row r="276" spans="1:13" x14ac:dyDescent="0.25">
      <c r="A276" s="10"/>
      <c r="B276" s="10"/>
      <c r="C276" s="44"/>
      <c r="D276" s="71"/>
      <c r="E276" s="71"/>
      <c r="F276" s="71"/>
      <c r="G276" s="71"/>
      <c r="H276" s="71"/>
      <c r="I276" s="71"/>
      <c r="J276" s="71"/>
      <c r="K276" s="71"/>
      <c r="L276" s="71"/>
      <c r="M276" s="71"/>
    </row>
    <row r="277" spans="1:13" x14ac:dyDescent="0.25">
      <c r="A277" s="44" t="s">
        <v>22</v>
      </c>
      <c r="B277" s="61">
        <v>211</v>
      </c>
      <c r="C277" s="93" t="s">
        <v>1037</v>
      </c>
      <c r="D277" s="70">
        <v>663.74519999999995</v>
      </c>
      <c r="E277" s="70">
        <v>1028140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313620</v>
      </c>
      <c r="M277" s="70">
        <v>1028140</v>
      </c>
    </row>
    <row r="278" spans="1:13" x14ac:dyDescent="0.25">
      <c r="A278" s="44" t="s">
        <v>22</v>
      </c>
      <c r="B278" s="61">
        <v>211</v>
      </c>
      <c r="C278" s="93" t="s">
        <v>1038</v>
      </c>
      <c r="D278" s="70">
        <v>307.67500000000001</v>
      </c>
      <c r="E278" s="70">
        <v>228223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228223</v>
      </c>
    </row>
    <row r="279" spans="1:13" x14ac:dyDescent="0.25">
      <c r="A279" s="44" t="s">
        <v>22</v>
      </c>
      <c r="B279" s="61">
        <v>211</v>
      </c>
      <c r="C279" s="93" t="s">
        <v>1040</v>
      </c>
      <c r="D279" s="70">
        <v>396.56490000000002</v>
      </c>
      <c r="E279" s="70">
        <v>69371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69371</v>
      </c>
    </row>
    <row r="280" spans="1:13" x14ac:dyDescent="0.25">
      <c r="A280" s="44" t="s">
        <v>22</v>
      </c>
      <c r="B280" s="61">
        <v>211</v>
      </c>
      <c r="C280" s="93" t="s">
        <v>1041</v>
      </c>
      <c r="D280" s="70">
        <v>49.88</v>
      </c>
      <c r="E280" s="70">
        <v>1959565</v>
      </c>
      <c r="F280" s="70">
        <v>1938485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21080</v>
      </c>
    </row>
    <row r="281" spans="1:13" x14ac:dyDescent="0.25">
      <c r="A281" s="44" t="s">
        <v>22</v>
      </c>
      <c r="B281" s="61">
        <v>211</v>
      </c>
      <c r="C281" s="93" t="s">
        <v>1046</v>
      </c>
      <c r="D281" s="70">
        <v>3.1368</v>
      </c>
      <c r="E281" s="70">
        <v>655664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655664</v>
      </c>
    </row>
    <row r="282" spans="1:13" x14ac:dyDescent="0.25">
      <c r="A282" s="44" t="s">
        <v>22</v>
      </c>
      <c r="B282" s="61">
        <v>211</v>
      </c>
      <c r="C282" s="93" t="s">
        <v>1053</v>
      </c>
      <c r="D282" s="70">
        <v>18.854199999999999</v>
      </c>
      <c r="E282" s="70">
        <v>350000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350000</v>
      </c>
    </row>
    <row r="283" spans="1:13" x14ac:dyDescent="0.25">
      <c r="A283" s="44" t="s">
        <v>22</v>
      </c>
      <c r="B283" s="61">
        <v>211</v>
      </c>
      <c r="C283" s="93" t="s">
        <v>1054</v>
      </c>
      <c r="D283" s="70">
        <v>1257.2108000000001</v>
      </c>
      <c r="E283" s="70">
        <v>641555652</v>
      </c>
      <c r="F283" s="70">
        <v>0</v>
      </c>
      <c r="G283" s="70">
        <v>120153653</v>
      </c>
      <c r="H283" s="70">
        <v>0</v>
      </c>
      <c r="I283" s="70">
        <v>4315037</v>
      </c>
      <c r="J283" s="70">
        <v>0</v>
      </c>
      <c r="K283" s="70">
        <v>0</v>
      </c>
      <c r="L283" s="70">
        <v>898332</v>
      </c>
      <c r="M283" s="70">
        <v>517086962</v>
      </c>
    </row>
    <row r="284" spans="1:13" s="40" customFormat="1" x14ac:dyDescent="0.25">
      <c r="A284" s="44" t="s">
        <v>22</v>
      </c>
      <c r="B284" s="61">
        <v>211</v>
      </c>
      <c r="C284" s="93" t="s">
        <v>1055</v>
      </c>
      <c r="D284" s="70">
        <v>238.39429999999999</v>
      </c>
      <c r="E284" s="70">
        <v>36939849</v>
      </c>
      <c r="F284" s="70">
        <v>0</v>
      </c>
      <c r="G284" s="70">
        <v>0</v>
      </c>
      <c r="H284" s="70">
        <v>0</v>
      </c>
      <c r="I284" s="70">
        <v>2251749</v>
      </c>
      <c r="J284" s="70">
        <v>0</v>
      </c>
      <c r="K284" s="70">
        <v>0</v>
      </c>
      <c r="L284" s="70">
        <v>1337489</v>
      </c>
      <c r="M284" s="70">
        <v>34688100</v>
      </c>
    </row>
    <row r="285" spans="1:13" x14ac:dyDescent="0.25">
      <c r="A285" s="44" t="s">
        <v>22</v>
      </c>
      <c r="B285" s="61">
        <v>211</v>
      </c>
      <c r="C285" s="93" t="s">
        <v>1056</v>
      </c>
      <c r="D285" s="70">
        <v>146.31979999999999</v>
      </c>
      <c r="E285" s="70">
        <v>16045063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16045063</v>
      </c>
    </row>
    <row r="286" spans="1:13" x14ac:dyDescent="0.25">
      <c r="A286" s="44" t="s">
        <v>22</v>
      </c>
      <c r="B286" s="61">
        <v>211</v>
      </c>
      <c r="C286" s="93" t="s">
        <v>1057</v>
      </c>
      <c r="D286" s="70">
        <v>0</v>
      </c>
      <c r="E286" s="70">
        <v>1500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1500</v>
      </c>
    </row>
    <row r="287" spans="1:13" x14ac:dyDescent="0.25">
      <c r="A287" s="44" t="s">
        <v>22</v>
      </c>
      <c r="B287" s="93">
        <v>211</v>
      </c>
      <c r="C287" s="93" t="s">
        <v>1058</v>
      </c>
      <c r="D287" s="70">
        <v>59.7211</v>
      </c>
      <c r="E287" s="70">
        <v>48500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48500</v>
      </c>
    </row>
    <row r="288" spans="1:13" s="92" customFormat="1" x14ac:dyDescent="0.25">
      <c r="A288" s="44" t="s">
        <v>22</v>
      </c>
      <c r="B288" s="93">
        <v>211</v>
      </c>
      <c r="C288" s="93" t="s">
        <v>1059</v>
      </c>
      <c r="D288" s="70">
        <v>2.5102000000000002</v>
      </c>
      <c r="E288" s="70">
        <v>19213129</v>
      </c>
      <c r="F288" s="70">
        <v>0</v>
      </c>
      <c r="G288" s="70">
        <v>3466136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15746993</v>
      </c>
    </row>
    <row r="289" spans="1:13" s="92" customFormat="1" x14ac:dyDescent="0.25">
      <c r="A289" s="44" t="s">
        <v>22</v>
      </c>
      <c r="B289" s="93">
        <v>211</v>
      </c>
      <c r="C289" s="93" t="s">
        <v>1060</v>
      </c>
      <c r="D289" s="70">
        <v>0.315</v>
      </c>
      <c r="E289" s="70">
        <v>608553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608553</v>
      </c>
    </row>
    <row r="290" spans="1:13" s="92" customFormat="1" x14ac:dyDescent="0.25">
      <c r="A290" s="44" t="s">
        <v>22</v>
      </c>
      <c r="B290" s="93">
        <v>211</v>
      </c>
      <c r="C290" s="93" t="s">
        <v>1061</v>
      </c>
      <c r="D290" s="70">
        <v>0</v>
      </c>
      <c r="E290" s="70">
        <v>308476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308476</v>
      </c>
    </row>
    <row r="291" spans="1:13" s="92" customFormat="1" x14ac:dyDescent="0.25">
      <c r="A291" s="44" t="s">
        <v>22</v>
      </c>
      <c r="B291" s="93">
        <v>211</v>
      </c>
      <c r="C291" s="93" t="s">
        <v>1065</v>
      </c>
      <c r="D291" s="70">
        <v>0</v>
      </c>
      <c r="E291" s="70">
        <v>1195021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1195021</v>
      </c>
    </row>
    <row r="292" spans="1:13" x14ac:dyDescent="0.25">
      <c r="A292" s="44" t="s">
        <v>22</v>
      </c>
      <c r="B292" s="93">
        <v>211</v>
      </c>
      <c r="C292" s="93" t="s">
        <v>1068</v>
      </c>
      <c r="D292" s="70">
        <v>0</v>
      </c>
      <c r="E292" s="70">
        <v>262550</v>
      </c>
      <c r="F292" s="70">
        <v>0</v>
      </c>
      <c r="G292" s="70">
        <v>75006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187544</v>
      </c>
    </row>
    <row r="293" spans="1:13" x14ac:dyDescent="0.25">
      <c r="A293" s="44" t="s">
        <v>22</v>
      </c>
      <c r="B293" s="61">
        <v>211</v>
      </c>
      <c r="C293" s="93" t="s">
        <v>1071</v>
      </c>
      <c r="D293" s="70">
        <v>0</v>
      </c>
      <c r="E293" s="70">
        <v>942509063</v>
      </c>
      <c r="F293" s="70">
        <v>0</v>
      </c>
      <c r="G293" s="70">
        <v>191651849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750857214</v>
      </c>
    </row>
    <row r="294" spans="1:13" x14ac:dyDescent="0.25">
      <c r="A294" s="44" t="s">
        <v>22</v>
      </c>
      <c r="B294" s="61">
        <v>211</v>
      </c>
      <c r="C294" s="93" t="s">
        <v>1072</v>
      </c>
      <c r="D294" s="70">
        <v>0</v>
      </c>
      <c r="E294" s="70">
        <v>82496740</v>
      </c>
      <c r="F294" s="70">
        <v>0</v>
      </c>
      <c r="G294" s="70">
        <v>0</v>
      </c>
      <c r="H294" s="70">
        <v>0</v>
      </c>
      <c r="I294" s="70">
        <v>7476644</v>
      </c>
      <c r="J294" s="70">
        <v>0</v>
      </c>
      <c r="K294" s="70">
        <v>0</v>
      </c>
      <c r="L294" s="70">
        <v>1822403</v>
      </c>
      <c r="M294" s="70">
        <v>75020096</v>
      </c>
    </row>
    <row r="295" spans="1:13" x14ac:dyDescent="0.25">
      <c r="A295" s="44" t="s">
        <v>22</v>
      </c>
      <c r="B295" s="61">
        <v>211</v>
      </c>
      <c r="C295" s="93" t="s">
        <v>1073</v>
      </c>
      <c r="D295" s="70">
        <v>0</v>
      </c>
      <c r="E295" s="70">
        <v>27617941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27617941</v>
      </c>
    </row>
    <row r="296" spans="1:13" x14ac:dyDescent="0.25">
      <c r="A296" s="44" t="s">
        <v>22</v>
      </c>
      <c r="B296" s="61">
        <v>211</v>
      </c>
      <c r="C296" s="93" t="s">
        <v>1075</v>
      </c>
      <c r="D296" s="70">
        <v>0</v>
      </c>
      <c r="E296" s="70">
        <v>1601288</v>
      </c>
      <c r="F296" s="70">
        <v>0</v>
      </c>
      <c r="G296" s="70">
        <v>577529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1023759</v>
      </c>
    </row>
    <row r="297" spans="1:13" x14ac:dyDescent="0.25">
      <c r="A297" s="44" t="s">
        <v>22</v>
      </c>
      <c r="B297" s="61">
        <v>211</v>
      </c>
      <c r="C297" s="93" t="s">
        <v>1076</v>
      </c>
      <c r="D297" s="70">
        <v>0</v>
      </c>
      <c r="E297" s="70">
        <v>828410</v>
      </c>
      <c r="F297" s="70">
        <v>0</v>
      </c>
      <c r="G297" s="70">
        <v>333768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494642</v>
      </c>
    </row>
    <row r="298" spans="1:13" x14ac:dyDescent="0.25">
      <c r="A298" s="44" t="s">
        <v>22</v>
      </c>
      <c r="B298" s="61">
        <v>211</v>
      </c>
      <c r="C298" s="93" t="s">
        <v>1077</v>
      </c>
      <c r="D298" s="70">
        <v>0</v>
      </c>
      <c r="E298" s="70">
        <v>5799236</v>
      </c>
      <c r="F298" s="70">
        <v>0</v>
      </c>
      <c r="G298" s="70">
        <v>1625105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4174131</v>
      </c>
    </row>
    <row r="299" spans="1:13" x14ac:dyDescent="0.25">
      <c r="A299" s="44" t="s">
        <v>22</v>
      </c>
      <c r="B299" s="61">
        <v>211</v>
      </c>
      <c r="C299" s="93" t="s">
        <v>1078</v>
      </c>
      <c r="D299" s="70">
        <v>0</v>
      </c>
      <c r="E299" s="70">
        <v>2726904</v>
      </c>
      <c r="F299" s="70">
        <v>0</v>
      </c>
      <c r="G299" s="70">
        <v>1241532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1485372</v>
      </c>
    </row>
    <row r="300" spans="1:13" x14ac:dyDescent="0.25">
      <c r="A300" s="44" t="s">
        <v>22</v>
      </c>
      <c r="B300" s="61">
        <v>211</v>
      </c>
      <c r="C300" s="93" t="s">
        <v>1079</v>
      </c>
      <c r="D300" s="70">
        <v>0</v>
      </c>
      <c r="E300" s="70">
        <v>89106004</v>
      </c>
      <c r="F300" s="70">
        <v>0</v>
      </c>
      <c r="G300" s="70">
        <v>27375000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61731004</v>
      </c>
    </row>
    <row r="301" spans="1:13" x14ac:dyDescent="0.25">
      <c r="A301" s="44" t="s">
        <v>22</v>
      </c>
      <c r="B301" s="61">
        <v>211</v>
      </c>
      <c r="C301" s="93" t="s">
        <v>1080</v>
      </c>
      <c r="D301" s="70">
        <v>0</v>
      </c>
      <c r="E301" s="70">
        <v>149364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149364</v>
      </c>
    </row>
    <row r="302" spans="1:13" x14ac:dyDescent="0.25">
      <c r="A302" s="44" t="s">
        <v>22</v>
      </c>
      <c r="B302" s="61">
        <v>211</v>
      </c>
      <c r="C302" s="93" t="s">
        <v>1082</v>
      </c>
      <c r="D302" s="70">
        <v>0</v>
      </c>
      <c r="E302" s="70">
        <v>13039403</v>
      </c>
      <c r="F302" s="70">
        <v>0</v>
      </c>
      <c r="G302" s="70">
        <v>4720639</v>
      </c>
      <c r="H302" s="70">
        <v>0</v>
      </c>
      <c r="I302" s="70">
        <v>0</v>
      </c>
      <c r="J302" s="70">
        <v>0</v>
      </c>
      <c r="K302" s="70">
        <v>0</v>
      </c>
      <c r="L302" s="70">
        <v>0</v>
      </c>
      <c r="M302" s="70">
        <v>8318764</v>
      </c>
    </row>
    <row r="303" spans="1:13" x14ac:dyDescent="0.25">
      <c r="A303" s="44" t="s">
        <v>22</v>
      </c>
      <c r="B303" s="61">
        <v>211</v>
      </c>
      <c r="C303" s="93" t="s">
        <v>1083</v>
      </c>
      <c r="D303" s="70">
        <v>633.36170000000004</v>
      </c>
      <c r="E303" s="70">
        <v>148537820</v>
      </c>
      <c r="F303" s="70">
        <v>0</v>
      </c>
      <c r="G303" s="70">
        <v>0</v>
      </c>
      <c r="H303" s="70">
        <v>0</v>
      </c>
      <c r="I303" s="70">
        <v>0</v>
      </c>
      <c r="J303" s="70">
        <v>0</v>
      </c>
      <c r="K303" s="70">
        <v>148537820</v>
      </c>
      <c r="L303" s="70">
        <v>0</v>
      </c>
      <c r="M303" s="70">
        <v>0</v>
      </c>
    </row>
    <row r="304" spans="1:13" x14ac:dyDescent="0.25">
      <c r="A304" s="10" t="s">
        <v>1085</v>
      </c>
      <c r="B304" s="10"/>
      <c r="C304" s="44"/>
      <c r="D304" s="71">
        <f t="shared" ref="D304:M304" si="12">SUM(D277:D303)</f>
        <v>3777.6890000000003</v>
      </c>
      <c r="E304" s="71">
        <f t="shared" si="12"/>
        <v>2034881429</v>
      </c>
      <c r="F304" s="71">
        <f t="shared" si="12"/>
        <v>1938485</v>
      </c>
      <c r="G304" s="71">
        <f t="shared" si="12"/>
        <v>351220217</v>
      </c>
      <c r="H304" s="71">
        <f t="shared" si="12"/>
        <v>0</v>
      </c>
      <c r="I304" s="71">
        <f t="shared" si="12"/>
        <v>14043430</v>
      </c>
      <c r="J304" s="71">
        <f t="shared" si="12"/>
        <v>0</v>
      </c>
      <c r="K304" s="71">
        <f t="shared" si="12"/>
        <v>148537820</v>
      </c>
      <c r="L304" s="71">
        <f t="shared" si="12"/>
        <v>4371844</v>
      </c>
      <c r="M304" s="71">
        <f t="shared" si="12"/>
        <v>1519141477</v>
      </c>
    </row>
    <row r="305" spans="1:13" x14ac:dyDescent="0.25">
      <c r="A305" s="10"/>
      <c r="B305" s="10"/>
      <c r="C305" s="44"/>
      <c r="D305" s="71"/>
      <c r="E305" s="71"/>
      <c r="F305" s="71"/>
      <c r="G305" s="71"/>
      <c r="H305" s="71"/>
      <c r="I305" s="71"/>
      <c r="J305" s="71"/>
      <c r="K305" s="71"/>
      <c r="L305" s="71"/>
      <c r="M305" s="71"/>
    </row>
    <row r="306" spans="1:13" x14ac:dyDescent="0.25">
      <c r="A306" s="44" t="s">
        <v>23</v>
      </c>
      <c r="B306" s="61">
        <v>212</v>
      </c>
      <c r="C306" s="94" t="s">
        <v>1041</v>
      </c>
      <c r="D306" s="70">
        <v>483.81319999999999</v>
      </c>
      <c r="E306" s="70">
        <v>12268001</v>
      </c>
      <c r="F306" s="70">
        <v>12026794</v>
      </c>
      <c r="G306" s="70">
        <v>0</v>
      </c>
      <c r="H306" s="70">
        <v>0</v>
      </c>
      <c r="I306" s="70">
        <v>5293</v>
      </c>
      <c r="J306" s="70">
        <v>0</v>
      </c>
      <c r="K306" s="70">
        <v>0</v>
      </c>
      <c r="L306" s="70">
        <v>153709</v>
      </c>
      <c r="M306" s="70">
        <v>235914</v>
      </c>
    </row>
    <row r="307" spans="1:13" x14ac:dyDescent="0.25">
      <c r="A307" s="44" t="s">
        <v>23</v>
      </c>
      <c r="B307" s="61">
        <v>212</v>
      </c>
      <c r="C307" s="94" t="s">
        <v>1042</v>
      </c>
      <c r="D307" s="70">
        <v>5.2290000000000001</v>
      </c>
      <c r="E307" s="70">
        <v>147309</v>
      </c>
      <c r="F307" s="70">
        <v>146525</v>
      </c>
      <c r="G307" s="70">
        <v>0</v>
      </c>
      <c r="H307" s="70">
        <v>0</v>
      </c>
      <c r="I307" s="70">
        <v>0</v>
      </c>
      <c r="J307" s="70">
        <v>0</v>
      </c>
      <c r="K307" s="70">
        <v>0</v>
      </c>
      <c r="L307" s="70">
        <v>784</v>
      </c>
      <c r="M307" s="70">
        <v>784</v>
      </c>
    </row>
    <row r="308" spans="1:13" x14ac:dyDescent="0.25">
      <c r="A308" s="44" t="s">
        <v>23</v>
      </c>
      <c r="B308" s="61">
        <v>212</v>
      </c>
      <c r="C308" s="94" t="s">
        <v>1054</v>
      </c>
      <c r="D308" s="70">
        <v>667.73360000000002</v>
      </c>
      <c r="E308" s="70">
        <v>213286655</v>
      </c>
      <c r="F308" s="70">
        <v>0</v>
      </c>
      <c r="G308" s="70">
        <v>42421637</v>
      </c>
      <c r="H308" s="70">
        <v>0</v>
      </c>
      <c r="I308" s="70">
        <v>38740049</v>
      </c>
      <c r="J308" s="70">
        <v>0</v>
      </c>
      <c r="K308" s="70">
        <v>0</v>
      </c>
      <c r="L308" s="70">
        <v>1558551</v>
      </c>
      <c r="M308" s="70">
        <v>132124969</v>
      </c>
    </row>
    <row r="309" spans="1:13" x14ac:dyDescent="0.25">
      <c r="A309" s="44" t="s">
        <v>23</v>
      </c>
      <c r="B309" s="61">
        <v>212</v>
      </c>
      <c r="C309" s="94" t="s">
        <v>1055</v>
      </c>
      <c r="D309" s="70">
        <v>42.407600000000002</v>
      </c>
      <c r="E309" s="70">
        <v>8132783</v>
      </c>
      <c r="F309" s="70">
        <v>0</v>
      </c>
      <c r="G309" s="70">
        <v>0</v>
      </c>
      <c r="H309" s="70">
        <v>0</v>
      </c>
      <c r="I309" s="70">
        <v>2607094</v>
      </c>
      <c r="J309" s="70">
        <v>0</v>
      </c>
      <c r="K309" s="70">
        <v>0</v>
      </c>
      <c r="L309" s="70">
        <v>1702334</v>
      </c>
      <c r="M309" s="70">
        <v>5525689</v>
      </c>
    </row>
    <row r="310" spans="1:13" x14ac:dyDescent="0.25">
      <c r="A310" s="44" t="s">
        <v>23</v>
      </c>
      <c r="B310" s="61">
        <v>212</v>
      </c>
      <c r="C310" s="94" t="s">
        <v>1058</v>
      </c>
      <c r="D310" s="70">
        <v>0.73850000000000005</v>
      </c>
      <c r="E310" s="70">
        <v>3068</v>
      </c>
      <c r="F310" s="70">
        <v>0</v>
      </c>
      <c r="G310" s="70">
        <v>0</v>
      </c>
      <c r="H310" s="70">
        <v>0</v>
      </c>
      <c r="I310" s="70">
        <v>0</v>
      </c>
      <c r="J310" s="70">
        <v>0</v>
      </c>
      <c r="K310" s="70">
        <v>0</v>
      </c>
      <c r="L310" s="70">
        <v>0</v>
      </c>
      <c r="M310" s="70">
        <v>3068</v>
      </c>
    </row>
    <row r="311" spans="1:13" x14ac:dyDescent="0.25">
      <c r="A311" s="44" t="s">
        <v>23</v>
      </c>
      <c r="B311" s="61">
        <v>212</v>
      </c>
      <c r="C311" s="94" t="s">
        <v>1059</v>
      </c>
      <c r="D311" s="70">
        <v>0.51770000000000005</v>
      </c>
      <c r="E311" s="70">
        <v>1689052</v>
      </c>
      <c r="F311" s="70">
        <v>0</v>
      </c>
      <c r="G311" s="70">
        <v>375000</v>
      </c>
      <c r="H311" s="70">
        <v>0</v>
      </c>
      <c r="I311" s="70">
        <v>0</v>
      </c>
      <c r="J311" s="70">
        <v>0</v>
      </c>
      <c r="K311" s="70">
        <v>0</v>
      </c>
      <c r="L311" s="70">
        <v>0</v>
      </c>
      <c r="M311" s="70">
        <v>1314052</v>
      </c>
    </row>
    <row r="312" spans="1:13" x14ac:dyDescent="0.25">
      <c r="A312" s="44" t="s">
        <v>23</v>
      </c>
      <c r="B312" s="61">
        <v>212</v>
      </c>
      <c r="C312" s="94" t="s">
        <v>1061</v>
      </c>
      <c r="D312" s="70">
        <v>0</v>
      </c>
      <c r="E312" s="70">
        <v>394160</v>
      </c>
      <c r="F312" s="70">
        <v>0</v>
      </c>
      <c r="G312" s="70">
        <v>0</v>
      </c>
      <c r="H312" s="70">
        <v>0</v>
      </c>
      <c r="I312" s="70">
        <v>0</v>
      </c>
      <c r="J312" s="70">
        <v>0</v>
      </c>
      <c r="K312" s="70">
        <v>0</v>
      </c>
      <c r="L312" s="70">
        <v>0</v>
      </c>
      <c r="M312" s="70">
        <v>394160</v>
      </c>
    </row>
    <row r="313" spans="1:13" x14ac:dyDescent="0.25">
      <c r="A313" s="44" t="s">
        <v>23</v>
      </c>
      <c r="B313" s="61">
        <v>212</v>
      </c>
      <c r="C313" s="94" t="s">
        <v>1071</v>
      </c>
      <c r="D313" s="70">
        <v>0</v>
      </c>
      <c r="E313" s="70">
        <v>223739515</v>
      </c>
      <c r="F313" s="70">
        <v>0</v>
      </c>
      <c r="G313" s="70">
        <v>50191583</v>
      </c>
      <c r="H313" s="70">
        <v>0</v>
      </c>
      <c r="I313" s="70">
        <v>39954013</v>
      </c>
      <c r="J313" s="70">
        <v>0</v>
      </c>
      <c r="K313" s="70">
        <v>0</v>
      </c>
      <c r="L313" s="70">
        <v>1077733</v>
      </c>
      <c r="M313" s="70">
        <v>133593919</v>
      </c>
    </row>
    <row r="314" spans="1:13" x14ac:dyDescent="0.25">
      <c r="A314" s="44" t="s">
        <v>23</v>
      </c>
      <c r="B314" s="61">
        <v>212</v>
      </c>
      <c r="C314" s="94" t="s">
        <v>1072</v>
      </c>
      <c r="D314" s="70">
        <v>0</v>
      </c>
      <c r="E314" s="70">
        <v>20970313</v>
      </c>
      <c r="F314" s="70">
        <v>0</v>
      </c>
      <c r="G314" s="70">
        <v>0</v>
      </c>
      <c r="H314" s="70">
        <v>0</v>
      </c>
      <c r="I314" s="70">
        <v>6850071</v>
      </c>
      <c r="J314" s="70">
        <v>0</v>
      </c>
      <c r="K314" s="70">
        <v>0</v>
      </c>
      <c r="L314" s="70">
        <v>2145911</v>
      </c>
      <c r="M314" s="70">
        <v>14120242</v>
      </c>
    </row>
    <row r="315" spans="1:13" x14ac:dyDescent="0.25">
      <c r="A315" s="44" t="s">
        <v>23</v>
      </c>
      <c r="B315" s="61">
        <v>212</v>
      </c>
      <c r="C315" s="94" t="s">
        <v>1075</v>
      </c>
      <c r="D315" s="70">
        <v>0</v>
      </c>
      <c r="E315" s="70">
        <v>3063000</v>
      </c>
      <c r="F315" s="70">
        <v>0</v>
      </c>
      <c r="G315" s="70">
        <v>671233</v>
      </c>
      <c r="H315" s="70">
        <v>0</v>
      </c>
      <c r="I315" s="70">
        <v>173190</v>
      </c>
      <c r="J315" s="70">
        <v>0</v>
      </c>
      <c r="K315" s="70">
        <v>0</v>
      </c>
      <c r="L315" s="70">
        <v>0</v>
      </c>
      <c r="M315" s="70">
        <v>2218577</v>
      </c>
    </row>
    <row r="316" spans="1:13" x14ac:dyDescent="0.25">
      <c r="A316" s="44" t="s">
        <v>23</v>
      </c>
      <c r="B316" s="61">
        <v>212</v>
      </c>
      <c r="C316" s="94" t="s">
        <v>1076</v>
      </c>
      <c r="D316" s="70">
        <v>0</v>
      </c>
      <c r="E316" s="70">
        <v>210014</v>
      </c>
      <c r="F316" s="70">
        <v>0</v>
      </c>
      <c r="G316" s="70">
        <v>37331</v>
      </c>
      <c r="H316" s="70">
        <v>0</v>
      </c>
      <c r="I316" s="70">
        <v>0</v>
      </c>
      <c r="J316" s="70">
        <v>0</v>
      </c>
      <c r="K316" s="70">
        <v>0</v>
      </c>
      <c r="L316" s="70">
        <v>0</v>
      </c>
      <c r="M316" s="70">
        <v>172683</v>
      </c>
    </row>
    <row r="317" spans="1:13" x14ac:dyDescent="0.25">
      <c r="A317" s="44" t="s">
        <v>23</v>
      </c>
      <c r="B317" s="61">
        <v>212</v>
      </c>
      <c r="C317" s="94" t="s">
        <v>1077</v>
      </c>
      <c r="D317" s="70">
        <v>0</v>
      </c>
      <c r="E317" s="70">
        <v>21247392</v>
      </c>
      <c r="F317" s="70">
        <v>0</v>
      </c>
      <c r="G317" s="70">
        <v>6132744</v>
      </c>
      <c r="H317" s="70">
        <v>0</v>
      </c>
      <c r="I317" s="70">
        <v>0</v>
      </c>
      <c r="J317" s="70">
        <v>0</v>
      </c>
      <c r="K317" s="70">
        <v>0</v>
      </c>
      <c r="L317" s="70">
        <v>0</v>
      </c>
      <c r="M317" s="70">
        <v>15114648</v>
      </c>
    </row>
    <row r="318" spans="1:13" x14ac:dyDescent="0.25">
      <c r="A318" s="44" t="s">
        <v>23</v>
      </c>
      <c r="B318" s="61">
        <v>212</v>
      </c>
      <c r="C318" s="94" t="s">
        <v>1083</v>
      </c>
      <c r="D318" s="70">
        <v>102.28879999999999</v>
      </c>
      <c r="E318" s="70">
        <v>45145780</v>
      </c>
      <c r="F318" s="70">
        <v>0</v>
      </c>
      <c r="G318" s="70">
        <v>0</v>
      </c>
      <c r="H318" s="70">
        <v>0</v>
      </c>
      <c r="I318" s="70">
        <v>0</v>
      </c>
      <c r="J318" s="70">
        <v>0</v>
      </c>
      <c r="K318" s="70">
        <v>45145780</v>
      </c>
      <c r="L318" s="70">
        <v>0</v>
      </c>
      <c r="M318" s="70">
        <v>0</v>
      </c>
    </row>
    <row r="319" spans="1:13" x14ac:dyDescent="0.25">
      <c r="A319" s="44" t="s">
        <v>1085</v>
      </c>
      <c r="B319" s="44"/>
      <c r="C319" s="44"/>
      <c r="D319" s="71">
        <f t="shared" ref="D319:M319" si="13">SUM(D306:D318)</f>
        <v>1302.7284</v>
      </c>
      <c r="E319" s="71">
        <f t="shared" si="13"/>
        <v>550297042</v>
      </c>
      <c r="F319" s="71">
        <f t="shared" si="13"/>
        <v>12173319</v>
      </c>
      <c r="G319" s="71">
        <f t="shared" si="13"/>
        <v>99829528</v>
      </c>
      <c r="H319" s="71">
        <f t="shared" si="13"/>
        <v>0</v>
      </c>
      <c r="I319" s="71">
        <f t="shared" si="13"/>
        <v>88329710</v>
      </c>
      <c r="J319" s="71">
        <f t="shared" si="13"/>
        <v>0</v>
      </c>
      <c r="K319" s="71">
        <f t="shared" si="13"/>
        <v>45145780</v>
      </c>
      <c r="L319" s="71">
        <f t="shared" si="13"/>
        <v>6639022</v>
      </c>
      <c r="M319" s="71">
        <f t="shared" si="13"/>
        <v>304818705</v>
      </c>
    </row>
    <row r="320" spans="1:13" x14ac:dyDescent="0.25">
      <c r="A320" s="44"/>
      <c r="B320" s="44"/>
      <c r="C320" s="44"/>
      <c r="D320" s="71"/>
      <c r="E320" s="71"/>
      <c r="F320" s="71"/>
      <c r="G320" s="71"/>
      <c r="H320" s="71"/>
      <c r="I320" s="71"/>
      <c r="J320" s="71"/>
      <c r="K320" s="71"/>
      <c r="L320" s="71"/>
      <c r="M320" s="71"/>
    </row>
    <row r="321" spans="1:13" x14ac:dyDescent="0.25">
      <c r="A321" s="44" t="s">
        <v>24</v>
      </c>
      <c r="B321" s="61">
        <v>213</v>
      </c>
      <c r="C321" s="95" t="s">
        <v>1054</v>
      </c>
      <c r="D321" s="70">
        <v>6.08E-2</v>
      </c>
      <c r="E321" s="70">
        <v>1236</v>
      </c>
      <c r="F321" s="70">
        <v>0</v>
      </c>
      <c r="G321" s="70">
        <v>0</v>
      </c>
      <c r="H321" s="70">
        <v>0</v>
      </c>
      <c r="I321" s="70">
        <v>0</v>
      </c>
      <c r="J321" s="70">
        <v>0</v>
      </c>
      <c r="K321" s="70">
        <v>0</v>
      </c>
      <c r="L321" s="70">
        <v>0</v>
      </c>
      <c r="M321" s="70">
        <v>1236</v>
      </c>
    </row>
    <row r="322" spans="1:13" x14ac:dyDescent="0.25">
      <c r="A322" s="44" t="s">
        <v>24</v>
      </c>
      <c r="B322" s="61">
        <v>213</v>
      </c>
      <c r="C322" s="95" t="s">
        <v>1055</v>
      </c>
      <c r="D322" s="70">
        <v>44.4328</v>
      </c>
      <c r="E322" s="70">
        <v>6266995</v>
      </c>
      <c r="F322" s="70">
        <v>0</v>
      </c>
      <c r="G322" s="70">
        <v>0</v>
      </c>
      <c r="H322" s="70">
        <v>0</v>
      </c>
      <c r="I322" s="70">
        <v>0</v>
      </c>
      <c r="J322" s="70">
        <v>0</v>
      </c>
      <c r="K322" s="70">
        <v>0</v>
      </c>
      <c r="L322" s="70">
        <v>0</v>
      </c>
      <c r="M322" s="70">
        <v>6266995</v>
      </c>
    </row>
    <row r="323" spans="1:13" x14ac:dyDescent="0.25">
      <c r="A323" s="44" t="s">
        <v>24</v>
      </c>
      <c r="B323" s="61">
        <v>213</v>
      </c>
      <c r="C323" s="95" t="s">
        <v>1059</v>
      </c>
      <c r="D323" s="70">
        <v>6.2199999999999998E-2</v>
      </c>
      <c r="E323" s="70">
        <v>12758</v>
      </c>
      <c r="F323" s="70">
        <v>0</v>
      </c>
      <c r="G323" s="70">
        <v>0</v>
      </c>
      <c r="H323" s="70">
        <v>0</v>
      </c>
      <c r="I323" s="70">
        <v>0</v>
      </c>
      <c r="J323" s="70">
        <v>0</v>
      </c>
      <c r="K323" s="70">
        <v>0</v>
      </c>
      <c r="L323" s="70">
        <v>0</v>
      </c>
      <c r="M323" s="70">
        <v>12758</v>
      </c>
    </row>
    <row r="324" spans="1:13" s="41" customFormat="1" x14ac:dyDescent="0.25">
      <c r="A324" s="44" t="s">
        <v>24</v>
      </c>
      <c r="B324" s="61">
        <v>213</v>
      </c>
      <c r="C324" s="95" t="s">
        <v>1060</v>
      </c>
      <c r="D324" s="70">
        <v>5.5979999999999999</v>
      </c>
      <c r="E324" s="70">
        <v>11494902</v>
      </c>
      <c r="F324" s="70">
        <v>0</v>
      </c>
      <c r="G324" s="70">
        <v>0</v>
      </c>
      <c r="H324" s="70">
        <v>0</v>
      </c>
      <c r="I324" s="70">
        <v>0</v>
      </c>
      <c r="J324" s="70">
        <v>0</v>
      </c>
      <c r="K324" s="70">
        <v>0</v>
      </c>
      <c r="L324" s="70">
        <v>0</v>
      </c>
      <c r="M324" s="70">
        <v>11494902</v>
      </c>
    </row>
    <row r="325" spans="1:13" s="12" customFormat="1" x14ac:dyDescent="0.25">
      <c r="A325" s="44" t="s">
        <v>24</v>
      </c>
      <c r="B325" s="61">
        <v>213</v>
      </c>
      <c r="C325" s="95" t="s">
        <v>1072</v>
      </c>
      <c r="D325" s="70">
        <v>0</v>
      </c>
      <c r="E325" s="70">
        <v>9031565</v>
      </c>
      <c r="F325" s="70">
        <v>0</v>
      </c>
      <c r="G325" s="70">
        <v>0</v>
      </c>
      <c r="H325" s="70">
        <v>0</v>
      </c>
      <c r="I325" s="70">
        <v>0</v>
      </c>
      <c r="J325" s="70">
        <v>0</v>
      </c>
      <c r="K325" s="70">
        <v>0</v>
      </c>
      <c r="L325" s="70">
        <v>0</v>
      </c>
      <c r="M325" s="70">
        <v>9031565</v>
      </c>
    </row>
    <row r="326" spans="1:13" x14ac:dyDescent="0.25">
      <c r="A326" s="44" t="s">
        <v>24</v>
      </c>
      <c r="B326" s="61">
        <v>213</v>
      </c>
      <c r="C326" s="95" t="s">
        <v>1075</v>
      </c>
      <c r="D326" s="70">
        <v>0</v>
      </c>
      <c r="E326" s="70">
        <v>454916</v>
      </c>
      <c r="F326" s="70">
        <v>0</v>
      </c>
      <c r="G326" s="70">
        <v>78919</v>
      </c>
      <c r="H326" s="70">
        <v>0</v>
      </c>
      <c r="I326" s="70">
        <v>0</v>
      </c>
      <c r="J326" s="70">
        <v>0</v>
      </c>
      <c r="K326" s="70">
        <v>0</v>
      </c>
      <c r="L326" s="70">
        <v>0</v>
      </c>
      <c r="M326" s="70">
        <v>375997</v>
      </c>
    </row>
    <row r="327" spans="1:13" x14ac:dyDescent="0.25">
      <c r="A327" s="44" t="s">
        <v>24</v>
      </c>
      <c r="B327" s="61">
        <v>213</v>
      </c>
      <c r="C327" s="95" t="s">
        <v>1076</v>
      </c>
      <c r="D327" s="70">
        <v>0</v>
      </c>
      <c r="E327" s="70">
        <v>72260</v>
      </c>
      <c r="F327" s="70">
        <v>0</v>
      </c>
      <c r="G327" s="70">
        <v>15704</v>
      </c>
      <c r="H327" s="70">
        <v>0</v>
      </c>
      <c r="I327" s="70">
        <v>0</v>
      </c>
      <c r="J327" s="70">
        <v>0</v>
      </c>
      <c r="K327" s="70">
        <v>0</v>
      </c>
      <c r="L327" s="70">
        <v>0</v>
      </c>
      <c r="M327" s="70">
        <v>56556</v>
      </c>
    </row>
    <row r="328" spans="1:13" x14ac:dyDescent="0.25">
      <c r="A328" s="44" t="s">
        <v>24</v>
      </c>
      <c r="B328" s="61">
        <v>213</v>
      </c>
      <c r="C328" s="95" t="s">
        <v>1080</v>
      </c>
      <c r="D328" s="70">
        <v>0</v>
      </c>
      <c r="E328" s="70">
        <v>55758</v>
      </c>
      <c r="F328" s="70">
        <v>0</v>
      </c>
      <c r="G328" s="70">
        <v>0</v>
      </c>
      <c r="H328" s="70">
        <v>0</v>
      </c>
      <c r="I328" s="70">
        <v>0</v>
      </c>
      <c r="J328" s="70">
        <v>0</v>
      </c>
      <c r="K328" s="70">
        <v>0</v>
      </c>
      <c r="L328" s="70">
        <v>0</v>
      </c>
      <c r="M328" s="70">
        <v>55758</v>
      </c>
    </row>
    <row r="329" spans="1:13" x14ac:dyDescent="0.25">
      <c r="A329" s="44" t="s">
        <v>24</v>
      </c>
      <c r="B329" s="61">
        <v>213</v>
      </c>
      <c r="C329" s="95" t="s">
        <v>1082</v>
      </c>
      <c r="D329" s="70">
        <v>0</v>
      </c>
      <c r="E329" s="70">
        <v>218733</v>
      </c>
      <c r="F329" s="70">
        <v>0</v>
      </c>
      <c r="G329" s="70">
        <v>28518</v>
      </c>
      <c r="H329" s="70">
        <v>0</v>
      </c>
      <c r="I329" s="70">
        <v>0</v>
      </c>
      <c r="J329" s="70">
        <v>0</v>
      </c>
      <c r="K329" s="70">
        <v>0</v>
      </c>
      <c r="L329" s="70">
        <v>0</v>
      </c>
      <c r="M329" s="70">
        <v>190215</v>
      </c>
    </row>
    <row r="330" spans="1:13" s="12" customFormat="1" x14ac:dyDescent="0.25">
      <c r="A330" s="44" t="s">
        <v>24</v>
      </c>
      <c r="B330" s="61">
        <v>213</v>
      </c>
      <c r="C330" s="95" t="s">
        <v>1083</v>
      </c>
      <c r="D330" s="70">
        <v>7.7003000000000004</v>
      </c>
      <c r="E330" s="70">
        <v>716500</v>
      </c>
      <c r="F330" s="70">
        <v>0</v>
      </c>
      <c r="G330" s="70">
        <v>0</v>
      </c>
      <c r="H330" s="70">
        <v>0</v>
      </c>
      <c r="I330" s="70">
        <v>0</v>
      </c>
      <c r="J330" s="70">
        <v>0</v>
      </c>
      <c r="K330" s="70">
        <v>716500</v>
      </c>
      <c r="L330" s="70">
        <v>0</v>
      </c>
      <c r="M330" s="70">
        <v>0</v>
      </c>
    </row>
    <row r="331" spans="1:13" x14ac:dyDescent="0.25">
      <c r="A331" s="10" t="s">
        <v>1085</v>
      </c>
      <c r="B331" s="10"/>
      <c r="C331" s="10"/>
      <c r="D331" s="71">
        <f>SUM(D321:D330)</f>
        <v>57.854099999999995</v>
      </c>
      <c r="E331" s="71">
        <f>SUM(E321:E330)</f>
        <v>28325623</v>
      </c>
      <c r="F331" s="71">
        <f t="shared" ref="F331:M331" si="14">SUM(F321:F330)</f>
        <v>0</v>
      </c>
      <c r="G331" s="71">
        <f t="shared" si="14"/>
        <v>123141</v>
      </c>
      <c r="H331" s="71">
        <f t="shared" si="14"/>
        <v>0</v>
      </c>
      <c r="I331" s="71">
        <f t="shared" si="14"/>
        <v>0</v>
      </c>
      <c r="J331" s="71">
        <f t="shared" si="14"/>
        <v>0</v>
      </c>
      <c r="K331" s="71">
        <f t="shared" si="14"/>
        <v>716500</v>
      </c>
      <c r="L331" s="71">
        <f t="shared" si="14"/>
        <v>0</v>
      </c>
      <c r="M331" s="71">
        <f t="shared" si="14"/>
        <v>27485982</v>
      </c>
    </row>
    <row r="332" spans="1:13" x14ac:dyDescent="0.25">
      <c r="A332" s="10"/>
      <c r="B332" s="10"/>
      <c r="C332" s="10"/>
      <c r="D332" s="71"/>
      <c r="E332" s="71"/>
      <c r="F332" s="71"/>
      <c r="G332" s="71"/>
      <c r="H332" s="71"/>
      <c r="I332" s="71"/>
      <c r="J332" s="71"/>
      <c r="K332" s="71"/>
      <c r="L332" s="71"/>
      <c r="M332" s="71"/>
    </row>
    <row r="333" spans="1:13" x14ac:dyDescent="0.25">
      <c r="A333" s="44" t="s">
        <v>25</v>
      </c>
      <c r="B333" s="61">
        <v>214</v>
      </c>
      <c r="C333" s="96" t="s">
        <v>1053</v>
      </c>
      <c r="D333" s="70">
        <v>0.44280000000000003</v>
      </c>
      <c r="E333" s="70">
        <v>0</v>
      </c>
      <c r="F333" s="70">
        <v>0</v>
      </c>
      <c r="G333" s="70">
        <v>0</v>
      </c>
      <c r="H333" s="70">
        <v>0</v>
      </c>
      <c r="I333" s="70">
        <v>0</v>
      </c>
      <c r="J333" s="70">
        <v>0</v>
      </c>
      <c r="K333" s="70">
        <v>0</v>
      </c>
      <c r="L333" s="70">
        <v>0</v>
      </c>
      <c r="M333" s="70">
        <v>0</v>
      </c>
    </row>
    <row r="334" spans="1:13" x14ac:dyDescent="0.25">
      <c r="A334" s="44" t="s">
        <v>25</v>
      </c>
      <c r="B334" s="61">
        <v>214</v>
      </c>
      <c r="C334" s="96" t="s">
        <v>1054</v>
      </c>
      <c r="D334" s="70">
        <v>35.308500000000002</v>
      </c>
      <c r="E334" s="70">
        <v>8196000</v>
      </c>
      <c r="F334" s="70">
        <v>0</v>
      </c>
      <c r="G334" s="70">
        <v>1309337</v>
      </c>
      <c r="H334" s="70">
        <v>0</v>
      </c>
      <c r="I334" s="70">
        <v>0</v>
      </c>
      <c r="J334" s="70">
        <v>0</v>
      </c>
      <c r="K334" s="70">
        <v>0</v>
      </c>
      <c r="L334" s="70">
        <v>0</v>
      </c>
      <c r="M334" s="70">
        <v>6886663</v>
      </c>
    </row>
    <row r="335" spans="1:13" x14ac:dyDescent="0.25">
      <c r="A335" s="44" t="s">
        <v>25</v>
      </c>
      <c r="B335" s="61">
        <v>214</v>
      </c>
      <c r="C335" s="96" t="s">
        <v>1055</v>
      </c>
      <c r="D335" s="70">
        <v>4.3463000000000003</v>
      </c>
      <c r="E335" s="70">
        <v>303940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303940</v>
      </c>
    </row>
    <row r="336" spans="1:13" x14ac:dyDescent="0.25">
      <c r="A336" s="44" t="s">
        <v>25</v>
      </c>
      <c r="B336" s="61">
        <v>214</v>
      </c>
      <c r="C336" s="96" t="s">
        <v>1061</v>
      </c>
      <c r="D336" s="70">
        <v>0</v>
      </c>
      <c r="E336" s="70">
        <v>127109</v>
      </c>
      <c r="F336" s="70">
        <v>0</v>
      </c>
      <c r="G336" s="70">
        <v>0</v>
      </c>
      <c r="H336" s="70">
        <v>0</v>
      </c>
      <c r="I336" s="70">
        <v>0</v>
      </c>
      <c r="J336" s="70">
        <v>0</v>
      </c>
      <c r="K336" s="70">
        <v>0</v>
      </c>
      <c r="L336" s="70">
        <v>0</v>
      </c>
      <c r="M336" s="70">
        <v>127109</v>
      </c>
    </row>
    <row r="337" spans="1:13" x14ac:dyDescent="0.25">
      <c r="A337" s="44" t="s">
        <v>25</v>
      </c>
      <c r="B337" s="61">
        <v>214</v>
      </c>
      <c r="C337" s="96" t="s">
        <v>1071</v>
      </c>
      <c r="D337" s="70">
        <v>0</v>
      </c>
      <c r="E337" s="70">
        <v>7091858</v>
      </c>
      <c r="F337" s="70">
        <v>0</v>
      </c>
      <c r="G337" s="70">
        <v>1613846</v>
      </c>
      <c r="H337" s="70">
        <v>0</v>
      </c>
      <c r="I337" s="70">
        <v>0</v>
      </c>
      <c r="J337" s="70">
        <v>0</v>
      </c>
      <c r="K337" s="70">
        <v>0</v>
      </c>
      <c r="L337" s="70">
        <v>0</v>
      </c>
      <c r="M337" s="70">
        <v>5478012</v>
      </c>
    </row>
    <row r="338" spans="1:13" x14ac:dyDescent="0.25">
      <c r="A338" s="44" t="s">
        <v>25</v>
      </c>
      <c r="B338" s="61">
        <v>214</v>
      </c>
      <c r="C338" s="96" t="s">
        <v>1072</v>
      </c>
      <c r="D338" s="70">
        <v>0</v>
      </c>
      <c r="E338" s="70">
        <v>1779074</v>
      </c>
      <c r="F338" s="70">
        <v>0</v>
      </c>
      <c r="G338" s="70">
        <v>0</v>
      </c>
      <c r="H338" s="70">
        <v>0</v>
      </c>
      <c r="I338" s="70">
        <v>0</v>
      </c>
      <c r="J338" s="70">
        <v>0</v>
      </c>
      <c r="K338" s="70">
        <v>0</v>
      </c>
      <c r="L338" s="70">
        <v>0</v>
      </c>
      <c r="M338" s="70">
        <v>1779074</v>
      </c>
    </row>
    <row r="339" spans="1:13" x14ac:dyDescent="0.25">
      <c r="A339" s="44" t="s">
        <v>25</v>
      </c>
      <c r="B339" s="61">
        <v>214</v>
      </c>
      <c r="C339" s="96" t="s">
        <v>1075</v>
      </c>
      <c r="D339" s="70">
        <v>0</v>
      </c>
      <c r="E339" s="70">
        <v>995953</v>
      </c>
      <c r="F339" s="70">
        <v>0</v>
      </c>
      <c r="G339" s="70">
        <v>249253</v>
      </c>
      <c r="H339" s="70">
        <v>0</v>
      </c>
      <c r="I339" s="70">
        <v>0</v>
      </c>
      <c r="J339" s="70">
        <v>0</v>
      </c>
      <c r="K339" s="70">
        <v>0</v>
      </c>
      <c r="L339" s="70">
        <v>0</v>
      </c>
      <c r="M339" s="70">
        <v>746700</v>
      </c>
    </row>
    <row r="340" spans="1:13" x14ac:dyDescent="0.25">
      <c r="A340" s="44" t="s">
        <v>25</v>
      </c>
      <c r="B340" s="61">
        <v>214</v>
      </c>
      <c r="C340" s="96" t="s">
        <v>1076</v>
      </c>
      <c r="D340" s="70">
        <v>0</v>
      </c>
      <c r="E340" s="70">
        <v>87345</v>
      </c>
      <c r="F340" s="70">
        <v>0</v>
      </c>
      <c r="G340" s="70">
        <v>25858</v>
      </c>
      <c r="H340" s="70">
        <v>0</v>
      </c>
      <c r="I340" s="70">
        <v>0</v>
      </c>
      <c r="J340" s="70">
        <v>0</v>
      </c>
      <c r="K340" s="70">
        <v>0</v>
      </c>
      <c r="L340" s="70">
        <v>0</v>
      </c>
      <c r="M340" s="70">
        <v>61487</v>
      </c>
    </row>
    <row r="341" spans="1:13" x14ac:dyDescent="0.25">
      <c r="A341" s="44" t="s">
        <v>25</v>
      </c>
      <c r="B341" s="61">
        <v>214</v>
      </c>
      <c r="C341" s="96" t="s">
        <v>1077</v>
      </c>
      <c r="D341" s="70">
        <v>0</v>
      </c>
      <c r="E341" s="70">
        <v>1812090</v>
      </c>
      <c r="F341" s="70">
        <v>0</v>
      </c>
      <c r="G341" s="70">
        <v>644728</v>
      </c>
      <c r="H341" s="70">
        <v>0</v>
      </c>
      <c r="I341" s="70">
        <v>0</v>
      </c>
      <c r="J341" s="70">
        <v>0</v>
      </c>
      <c r="K341" s="70">
        <v>0</v>
      </c>
      <c r="L341" s="70">
        <v>0</v>
      </c>
      <c r="M341" s="70">
        <v>1167362</v>
      </c>
    </row>
    <row r="342" spans="1:13" x14ac:dyDescent="0.25">
      <c r="A342" s="44" t="s">
        <v>25</v>
      </c>
      <c r="B342" s="61">
        <v>214</v>
      </c>
      <c r="C342" s="96" t="s">
        <v>1083</v>
      </c>
      <c r="D342" s="70">
        <v>37.1</v>
      </c>
      <c r="E342" s="70">
        <v>9264326</v>
      </c>
      <c r="F342" s="70">
        <v>0</v>
      </c>
      <c r="G342" s="70">
        <v>0</v>
      </c>
      <c r="H342" s="70">
        <v>0</v>
      </c>
      <c r="I342" s="70">
        <v>0</v>
      </c>
      <c r="J342" s="70">
        <v>0</v>
      </c>
      <c r="K342" s="70">
        <v>9264326</v>
      </c>
      <c r="L342" s="70">
        <v>0</v>
      </c>
      <c r="M342" s="70">
        <v>0</v>
      </c>
    </row>
    <row r="343" spans="1:13" x14ac:dyDescent="0.25">
      <c r="A343" s="10" t="s">
        <v>1085</v>
      </c>
      <c r="B343" s="10"/>
      <c r="C343" s="10"/>
      <c r="D343" s="71">
        <f t="shared" ref="D343:M343" si="15">SUM(D333:D342)</f>
        <v>77.197599999999994</v>
      </c>
      <c r="E343" s="71">
        <f t="shared" si="15"/>
        <v>29657695</v>
      </c>
      <c r="F343" s="71">
        <f t="shared" si="15"/>
        <v>0</v>
      </c>
      <c r="G343" s="71">
        <f t="shared" si="15"/>
        <v>3843022</v>
      </c>
      <c r="H343" s="71">
        <f t="shared" si="15"/>
        <v>0</v>
      </c>
      <c r="I343" s="71">
        <f t="shared" si="15"/>
        <v>0</v>
      </c>
      <c r="J343" s="71">
        <f t="shared" si="15"/>
        <v>0</v>
      </c>
      <c r="K343" s="71">
        <f t="shared" si="15"/>
        <v>9264326</v>
      </c>
      <c r="L343" s="71">
        <f t="shared" si="15"/>
        <v>0</v>
      </c>
      <c r="M343" s="71">
        <f t="shared" si="15"/>
        <v>16550347</v>
      </c>
    </row>
    <row r="344" spans="1:13" x14ac:dyDescent="0.25">
      <c r="A344" s="10"/>
      <c r="B344" s="10"/>
      <c r="C344" s="10"/>
      <c r="D344" s="71"/>
      <c r="E344" s="71"/>
      <c r="F344" s="71"/>
      <c r="G344" s="71"/>
      <c r="H344" s="71"/>
      <c r="I344" s="71"/>
      <c r="J344" s="71"/>
      <c r="K344" s="71"/>
      <c r="L344" s="71"/>
      <c r="M344" s="71"/>
    </row>
    <row r="345" spans="1:13" x14ac:dyDescent="0.25">
      <c r="A345" s="44" t="s">
        <v>26</v>
      </c>
      <c r="B345" s="61">
        <v>225</v>
      </c>
      <c r="C345" s="109" t="s">
        <v>1037</v>
      </c>
      <c r="D345" s="70">
        <v>5118.0463</v>
      </c>
      <c r="E345" s="70">
        <v>7961974</v>
      </c>
      <c r="F345" s="70">
        <v>0</v>
      </c>
      <c r="G345" s="70">
        <v>0</v>
      </c>
      <c r="H345" s="70">
        <v>0</v>
      </c>
      <c r="I345" s="70">
        <v>0</v>
      </c>
      <c r="J345" s="70">
        <v>0</v>
      </c>
      <c r="K345" s="70">
        <v>0</v>
      </c>
      <c r="L345" s="70">
        <v>0</v>
      </c>
      <c r="M345" s="70">
        <v>7961974</v>
      </c>
    </row>
    <row r="346" spans="1:13" x14ac:dyDescent="0.25">
      <c r="A346" s="44" t="s">
        <v>26</v>
      </c>
      <c r="B346" s="61">
        <v>225</v>
      </c>
      <c r="C346" s="109" t="s">
        <v>1038</v>
      </c>
      <c r="D346" s="70">
        <v>1508.6251</v>
      </c>
      <c r="E346" s="70">
        <v>1071462</v>
      </c>
      <c r="F346" s="70">
        <v>0</v>
      </c>
      <c r="G346" s="70">
        <v>0</v>
      </c>
      <c r="H346" s="70">
        <v>0</v>
      </c>
      <c r="I346" s="70">
        <v>0</v>
      </c>
      <c r="J346" s="70">
        <v>0</v>
      </c>
      <c r="K346" s="70">
        <v>0</v>
      </c>
      <c r="L346" s="70">
        <v>0</v>
      </c>
      <c r="M346" s="70">
        <v>1071462</v>
      </c>
    </row>
    <row r="347" spans="1:13" x14ac:dyDescent="0.25">
      <c r="A347" s="44" t="s">
        <v>26</v>
      </c>
      <c r="B347" s="61">
        <v>225</v>
      </c>
      <c r="C347" s="109" t="s">
        <v>1039</v>
      </c>
      <c r="D347" s="70">
        <v>670.42589999999996</v>
      </c>
      <c r="E347" s="70">
        <v>370103</v>
      </c>
      <c r="F347" s="70">
        <v>0</v>
      </c>
      <c r="G347" s="70">
        <v>0</v>
      </c>
      <c r="H347" s="70">
        <v>0</v>
      </c>
      <c r="I347" s="70">
        <v>0</v>
      </c>
      <c r="J347" s="70">
        <v>0</v>
      </c>
      <c r="K347" s="70">
        <v>0</v>
      </c>
      <c r="L347" s="70">
        <v>0</v>
      </c>
      <c r="M347" s="70">
        <v>370103</v>
      </c>
    </row>
    <row r="348" spans="1:13" x14ac:dyDescent="0.25">
      <c r="A348" s="44" t="s">
        <v>26</v>
      </c>
      <c r="B348" s="61">
        <v>225</v>
      </c>
      <c r="C348" s="109" t="s">
        <v>1040</v>
      </c>
      <c r="D348" s="70">
        <v>1634.9480000000001</v>
      </c>
      <c r="E348" s="70">
        <v>766680</v>
      </c>
      <c r="F348" s="70">
        <v>0</v>
      </c>
      <c r="G348" s="70">
        <v>0</v>
      </c>
      <c r="H348" s="70">
        <v>0</v>
      </c>
      <c r="I348" s="70">
        <v>1942</v>
      </c>
      <c r="J348" s="70">
        <v>0</v>
      </c>
      <c r="K348" s="70">
        <v>0</v>
      </c>
      <c r="L348" s="70">
        <v>11268</v>
      </c>
      <c r="M348" s="70">
        <v>764738</v>
      </c>
    </row>
    <row r="349" spans="1:13" x14ac:dyDescent="0.25">
      <c r="A349" s="44" t="s">
        <v>26</v>
      </c>
      <c r="B349" s="61">
        <v>225</v>
      </c>
      <c r="C349" s="109" t="s">
        <v>1041</v>
      </c>
      <c r="D349" s="70">
        <v>17288.770700000001</v>
      </c>
      <c r="E349" s="70">
        <v>266088209</v>
      </c>
      <c r="F349" s="70">
        <v>257493881</v>
      </c>
      <c r="G349" s="70">
        <v>0</v>
      </c>
      <c r="H349" s="70">
        <v>0</v>
      </c>
      <c r="I349" s="70">
        <v>0</v>
      </c>
      <c r="J349" s="70">
        <v>0</v>
      </c>
      <c r="K349" s="70">
        <v>0</v>
      </c>
      <c r="L349" s="70">
        <v>0</v>
      </c>
      <c r="M349" s="70">
        <v>8594328</v>
      </c>
    </row>
    <row r="350" spans="1:13" x14ac:dyDescent="0.25">
      <c r="A350" s="44" t="s">
        <v>26</v>
      </c>
      <c r="B350" s="61">
        <v>225</v>
      </c>
      <c r="C350" s="109" t="s">
        <v>1042</v>
      </c>
      <c r="D350" s="70">
        <v>8342.0964999999997</v>
      </c>
      <c r="E350" s="70">
        <v>149083622</v>
      </c>
      <c r="F350" s="70">
        <v>147498024</v>
      </c>
      <c r="G350" s="70">
        <v>0</v>
      </c>
      <c r="H350" s="70">
        <v>0</v>
      </c>
      <c r="I350" s="70">
        <v>0</v>
      </c>
      <c r="J350" s="70">
        <v>0</v>
      </c>
      <c r="K350" s="70">
        <v>0</v>
      </c>
      <c r="L350" s="70">
        <v>0</v>
      </c>
      <c r="M350" s="70">
        <v>1585598</v>
      </c>
    </row>
    <row r="351" spans="1:13" x14ac:dyDescent="0.25">
      <c r="A351" s="44" t="s">
        <v>26</v>
      </c>
      <c r="B351" s="61">
        <v>225</v>
      </c>
      <c r="C351" s="109" t="s">
        <v>1044</v>
      </c>
      <c r="D351" s="70">
        <v>607.38649999999996</v>
      </c>
      <c r="E351" s="70">
        <v>165696846</v>
      </c>
      <c r="F351" s="70">
        <v>0</v>
      </c>
      <c r="G351" s="70">
        <v>22829602</v>
      </c>
      <c r="H351" s="70">
        <v>0</v>
      </c>
      <c r="I351" s="70">
        <v>0</v>
      </c>
      <c r="J351" s="70">
        <v>0</v>
      </c>
      <c r="K351" s="70">
        <v>0</v>
      </c>
      <c r="L351" s="70">
        <v>0</v>
      </c>
      <c r="M351" s="70">
        <v>142867244</v>
      </c>
    </row>
    <row r="352" spans="1:13" x14ac:dyDescent="0.25">
      <c r="A352" s="44" t="s">
        <v>26</v>
      </c>
      <c r="B352" s="61">
        <v>225</v>
      </c>
      <c r="C352" s="109" t="s">
        <v>1046</v>
      </c>
      <c r="D352" s="70">
        <v>7308.6134000000002</v>
      </c>
      <c r="E352" s="70">
        <v>586410254</v>
      </c>
      <c r="F352" s="70">
        <v>0</v>
      </c>
      <c r="G352" s="70">
        <v>46105001</v>
      </c>
      <c r="H352" s="70">
        <v>0</v>
      </c>
      <c r="I352" s="70">
        <v>1099626</v>
      </c>
      <c r="J352" s="70">
        <v>0</v>
      </c>
      <c r="K352" s="70">
        <v>0</v>
      </c>
      <c r="L352" s="70">
        <v>1082112</v>
      </c>
      <c r="M352" s="70">
        <v>539205627</v>
      </c>
    </row>
    <row r="353" spans="1:13" x14ac:dyDescent="0.25">
      <c r="A353" s="44" t="s">
        <v>26</v>
      </c>
      <c r="B353" s="61">
        <v>225</v>
      </c>
      <c r="C353" s="109" t="s">
        <v>1047</v>
      </c>
      <c r="D353" s="70">
        <v>703.65250000000003</v>
      </c>
      <c r="E353" s="70">
        <v>25759523</v>
      </c>
      <c r="F353" s="70">
        <v>0</v>
      </c>
      <c r="G353" s="70">
        <v>0</v>
      </c>
      <c r="H353" s="70">
        <v>0</v>
      </c>
      <c r="I353" s="70">
        <v>1739599</v>
      </c>
      <c r="J353" s="70">
        <v>0</v>
      </c>
      <c r="K353" s="70">
        <v>0</v>
      </c>
      <c r="L353" s="70">
        <v>2870633</v>
      </c>
      <c r="M353" s="70">
        <v>24019924</v>
      </c>
    </row>
    <row r="354" spans="1:13" x14ac:dyDescent="0.25">
      <c r="A354" s="44" t="s">
        <v>26</v>
      </c>
      <c r="B354" s="61">
        <v>225</v>
      </c>
      <c r="C354" s="109" t="s">
        <v>1048</v>
      </c>
      <c r="D354" s="70">
        <v>955.84640000000002</v>
      </c>
      <c r="E354" s="70">
        <v>11922627</v>
      </c>
      <c r="F354" s="70">
        <v>0</v>
      </c>
      <c r="G354" s="70">
        <v>0</v>
      </c>
      <c r="H354" s="70">
        <v>0</v>
      </c>
      <c r="I354" s="70">
        <v>0</v>
      </c>
      <c r="J354" s="70">
        <v>0</v>
      </c>
      <c r="K354" s="70">
        <v>0</v>
      </c>
      <c r="L354" s="70">
        <v>0</v>
      </c>
      <c r="M354" s="70">
        <v>11922627</v>
      </c>
    </row>
    <row r="355" spans="1:13" s="46" customFormat="1" x14ac:dyDescent="0.25">
      <c r="A355" s="44" t="s">
        <v>26</v>
      </c>
      <c r="B355" s="61">
        <v>225</v>
      </c>
      <c r="C355" s="109" t="s">
        <v>1049</v>
      </c>
      <c r="D355" s="70">
        <v>7810.0564999999997</v>
      </c>
      <c r="E355" s="70">
        <v>1303898379</v>
      </c>
      <c r="F355" s="70">
        <v>0</v>
      </c>
      <c r="G355" s="70">
        <v>136381397</v>
      </c>
      <c r="H355" s="70">
        <v>0</v>
      </c>
      <c r="I355" s="70">
        <v>1967366</v>
      </c>
      <c r="J355" s="70">
        <v>0</v>
      </c>
      <c r="K355" s="70">
        <v>0</v>
      </c>
      <c r="L355" s="70">
        <v>355418</v>
      </c>
      <c r="M355" s="70">
        <v>1165549616</v>
      </c>
    </row>
    <row r="356" spans="1:13" x14ac:dyDescent="0.25">
      <c r="A356" s="44" t="s">
        <v>26</v>
      </c>
      <c r="B356" s="61">
        <v>225</v>
      </c>
      <c r="C356" s="109" t="s">
        <v>1050</v>
      </c>
      <c r="D356" s="70">
        <v>618.71130000000005</v>
      </c>
      <c r="E356" s="70">
        <v>33166072</v>
      </c>
      <c r="F356" s="70">
        <v>0</v>
      </c>
      <c r="G356" s="70">
        <v>0</v>
      </c>
      <c r="H356" s="70">
        <v>0</v>
      </c>
      <c r="I356" s="70">
        <v>1305085</v>
      </c>
      <c r="J356" s="70">
        <v>0</v>
      </c>
      <c r="K356" s="70">
        <v>0</v>
      </c>
      <c r="L356" s="70">
        <v>941928</v>
      </c>
      <c r="M356" s="70">
        <v>31860987</v>
      </c>
    </row>
    <row r="357" spans="1:13" x14ac:dyDescent="0.25">
      <c r="A357" s="44" t="s">
        <v>26</v>
      </c>
      <c r="B357" s="61">
        <v>225</v>
      </c>
      <c r="C357" s="109" t="s">
        <v>1051</v>
      </c>
      <c r="D357" s="70">
        <v>349.51119999999997</v>
      </c>
      <c r="E357" s="70">
        <v>16164233</v>
      </c>
      <c r="F357" s="70">
        <v>0</v>
      </c>
      <c r="G357" s="70">
        <v>0</v>
      </c>
      <c r="H357" s="70">
        <v>0</v>
      </c>
      <c r="I357" s="70">
        <v>0</v>
      </c>
      <c r="J357" s="70">
        <v>0</v>
      </c>
      <c r="K357" s="70">
        <v>0</v>
      </c>
      <c r="L357" s="70">
        <v>0</v>
      </c>
      <c r="M357" s="70">
        <v>16164233</v>
      </c>
    </row>
    <row r="358" spans="1:13" x14ac:dyDescent="0.25">
      <c r="A358" s="44" t="s">
        <v>26</v>
      </c>
      <c r="B358" s="61">
        <v>225</v>
      </c>
      <c r="C358" s="109" t="s">
        <v>1052</v>
      </c>
      <c r="D358" s="70">
        <v>135.89099999999999</v>
      </c>
      <c r="E358" s="70">
        <v>1358</v>
      </c>
      <c r="F358" s="70">
        <v>0</v>
      </c>
      <c r="G358" s="70">
        <v>0</v>
      </c>
      <c r="H358" s="70">
        <v>0</v>
      </c>
      <c r="I358" s="70">
        <v>0</v>
      </c>
      <c r="J358" s="70">
        <v>0</v>
      </c>
      <c r="K358" s="70">
        <v>0</v>
      </c>
      <c r="L358" s="70">
        <v>0</v>
      </c>
      <c r="M358" s="70">
        <v>1358</v>
      </c>
    </row>
    <row r="359" spans="1:13" s="12" customFormat="1" x14ac:dyDescent="0.25">
      <c r="A359" s="44" t="s">
        <v>26</v>
      </c>
      <c r="B359" s="61">
        <v>225</v>
      </c>
      <c r="C359" s="109" t="s">
        <v>1053</v>
      </c>
      <c r="D359" s="70">
        <v>405.14510000000001</v>
      </c>
      <c r="E359" s="70">
        <v>0</v>
      </c>
      <c r="F359" s="70">
        <v>0</v>
      </c>
      <c r="G359" s="70">
        <v>0</v>
      </c>
      <c r="H359" s="70">
        <v>0</v>
      </c>
      <c r="I359" s="70">
        <v>0</v>
      </c>
      <c r="J359" s="70">
        <v>0</v>
      </c>
      <c r="K359" s="70">
        <v>0</v>
      </c>
      <c r="L359" s="70">
        <v>0</v>
      </c>
      <c r="M359" s="70">
        <v>0</v>
      </c>
    </row>
    <row r="360" spans="1:13" x14ac:dyDescent="0.25">
      <c r="A360" s="44" t="s">
        <v>26</v>
      </c>
      <c r="B360" s="61">
        <v>225</v>
      </c>
      <c r="C360" s="109" t="s">
        <v>1057</v>
      </c>
      <c r="D360" s="70">
        <v>0</v>
      </c>
      <c r="E360" s="70">
        <v>11278</v>
      </c>
      <c r="F360" s="70">
        <v>0</v>
      </c>
      <c r="G360" s="70">
        <v>0</v>
      </c>
      <c r="H360" s="70">
        <v>0</v>
      </c>
      <c r="I360" s="70">
        <v>0</v>
      </c>
      <c r="J360" s="70">
        <v>0</v>
      </c>
      <c r="K360" s="70">
        <v>0</v>
      </c>
      <c r="L360" s="70">
        <v>0</v>
      </c>
      <c r="M360" s="70">
        <v>11278</v>
      </c>
    </row>
    <row r="361" spans="1:13" x14ac:dyDescent="0.25">
      <c r="A361" s="44" t="s">
        <v>26</v>
      </c>
      <c r="B361" s="109">
        <v>225</v>
      </c>
      <c r="C361" s="109" t="s">
        <v>1058</v>
      </c>
      <c r="D361" s="70">
        <v>90.601500000000001</v>
      </c>
      <c r="E361" s="70">
        <v>151814</v>
      </c>
      <c r="F361" s="70">
        <v>0</v>
      </c>
      <c r="G361" s="70">
        <v>0</v>
      </c>
      <c r="H361" s="70">
        <v>0</v>
      </c>
      <c r="I361" s="70">
        <v>0</v>
      </c>
      <c r="J361" s="70">
        <v>0</v>
      </c>
      <c r="K361" s="70">
        <v>0</v>
      </c>
      <c r="L361" s="70">
        <v>0</v>
      </c>
      <c r="M361" s="70">
        <v>151814</v>
      </c>
    </row>
    <row r="362" spans="1:13" s="108" customFormat="1" x14ac:dyDescent="0.25">
      <c r="A362" s="44" t="s">
        <v>26</v>
      </c>
      <c r="B362" s="109">
        <v>225</v>
      </c>
      <c r="C362" s="109" t="s">
        <v>1060</v>
      </c>
      <c r="D362" s="70">
        <v>13.5326</v>
      </c>
      <c r="E362" s="70">
        <v>24644079</v>
      </c>
      <c r="F362" s="70">
        <v>0</v>
      </c>
      <c r="G362" s="70">
        <v>0</v>
      </c>
      <c r="H362" s="70">
        <v>0</v>
      </c>
      <c r="I362" s="70">
        <v>14591046</v>
      </c>
      <c r="J362" s="70">
        <v>0</v>
      </c>
      <c r="K362" s="70">
        <v>0</v>
      </c>
      <c r="L362" s="70">
        <v>19500</v>
      </c>
      <c r="M362" s="70">
        <v>10053033</v>
      </c>
    </row>
    <row r="363" spans="1:13" x14ac:dyDescent="0.25">
      <c r="A363" s="44" t="s">
        <v>26</v>
      </c>
      <c r="B363" s="109">
        <v>225</v>
      </c>
      <c r="C363" s="109" t="s">
        <v>1062</v>
      </c>
      <c r="D363" s="70">
        <v>0</v>
      </c>
      <c r="E363" s="70">
        <v>225418095</v>
      </c>
      <c r="F363" s="70">
        <v>0</v>
      </c>
      <c r="G363" s="70">
        <v>28614738</v>
      </c>
      <c r="H363" s="70">
        <v>0</v>
      </c>
      <c r="I363" s="70">
        <v>0</v>
      </c>
      <c r="J363" s="70">
        <v>0</v>
      </c>
      <c r="K363" s="70">
        <v>0</v>
      </c>
      <c r="L363" s="70">
        <v>0</v>
      </c>
      <c r="M363" s="70">
        <v>196803357</v>
      </c>
    </row>
    <row r="364" spans="1:13" x14ac:dyDescent="0.25">
      <c r="A364" s="44" t="s">
        <v>26</v>
      </c>
      <c r="B364" s="109">
        <v>225</v>
      </c>
      <c r="C364" s="109" t="s">
        <v>1063</v>
      </c>
      <c r="D364" s="70">
        <v>0</v>
      </c>
      <c r="E364" s="70">
        <v>29247160</v>
      </c>
      <c r="F364" s="70">
        <v>0</v>
      </c>
      <c r="G364" s="70">
        <v>0</v>
      </c>
      <c r="H364" s="70">
        <v>0</v>
      </c>
      <c r="I364" s="70">
        <v>0</v>
      </c>
      <c r="J364" s="70">
        <v>0</v>
      </c>
      <c r="K364" s="70">
        <v>0</v>
      </c>
      <c r="L364" s="70">
        <v>0</v>
      </c>
      <c r="M364" s="70">
        <v>29247160</v>
      </c>
    </row>
    <row r="365" spans="1:13" x14ac:dyDescent="0.25">
      <c r="A365" s="44" t="s">
        <v>26</v>
      </c>
      <c r="B365" s="61">
        <v>225</v>
      </c>
      <c r="C365" s="109" t="s">
        <v>1065</v>
      </c>
      <c r="D365" s="70">
        <v>0</v>
      </c>
      <c r="E365" s="70">
        <v>382746457</v>
      </c>
      <c r="F365" s="70">
        <v>0</v>
      </c>
      <c r="G365" s="70">
        <v>45726216</v>
      </c>
      <c r="H365" s="70">
        <v>0</v>
      </c>
      <c r="I365" s="70">
        <v>1578490</v>
      </c>
      <c r="J365" s="70">
        <v>0</v>
      </c>
      <c r="K365" s="70">
        <v>0</v>
      </c>
      <c r="L365" s="70">
        <v>347607</v>
      </c>
      <c r="M365" s="70">
        <v>335441751</v>
      </c>
    </row>
    <row r="366" spans="1:13" x14ac:dyDescent="0.25">
      <c r="A366" s="44" t="s">
        <v>26</v>
      </c>
      <c r="B366" s="61">
        <v>225</v>
      </c>
      <c r="C366" s="109" t="s">
        <v>1066</v>
      </c>
      <c r="D366" s="70">
        <v>0</v>
      </c>
      <c r="E366" s="70">
        <v>20072194</v>
      </c>
      <c r="F366" s="70">
        <v>0</v>
      </c>
      <c r="G366" s="70">
        <v>0</v>
      </c>
      <c r="H366" s="70">
        <v>0</v>
      </c>
      <c r="I366" s="70">
        <v>682030</v>
      </c>
      <c r="J366" s="70">
        <v>0</v>
      </c>
      <c r="K366" s="70">
        <v>0</v>
      </c>
      <c r="L366" s="70">
        <v>497998</v>
      </c>
      <c r="M366" s="70">
        <v>19390164</v>
      </c>
    </row>
    <row r="367" spans="1:13" x14ac:dyDescent="0.25">
      <c r="A367" s="44" t="s">
        <v>26</v>
      </c>
      <c r="B367" s="61">
        <v>225</v>
      </c>
      <c r="C367" s="109" t="s">
        <v>1067</v>
      </c>
      <c r="D367" s="70">
        <v>0</v>
      </c>
      <c r="E367" s="70">
        <v>15214196</v>
      </c>
      <c r="F367" s="70">
        <v>0</v>
      </c>
      <c r="G367" s="70">
        <v>0</v>
      </c>
      <c r="H367" s="70">
        <v>0</v>
      </c>
      <c r="I367" s="70">
        <v>0</v>
      </c>
      <c r="J367" s="70">
        <v>0</v>
      </c>
      <c r="K367" s="70">
        <v>0</v>
      </c>
      <c r="L367" s="70">
        <v>0</v>
      </c>
      <c r="M367" s="70">
        <v>15214196</v>
      </c>
    </row>
    <row r="368" spans="1:13" x14ac:dyDescent="0.25">
      <c r="A368" s="44" t="s">
        <v>26</v>
      </c>
      <c r="B368" s="61">
        <v>225</v>
      </c>
      <c r="C368" s="109" t="s">
        <v>1068</v>
      </c>
      <c r="D368" s="70">
        <v>0</v>
      </c>
      <c r="E368" s="70">
        <v>1256654448</v>
      </c>
      <c r="F368" s="70">
        <v>0</v>
      </c>
      <c r="G368" s="70">
        <v>168209310</v>
      </c>
      <c r="H368" s="70">
        <v>0</v>
      </c>
      <c r="I368" s="70">
        <v>2392518</v>
      </c>
      <c r="J368" s="70">
        <v>0</v>
      </c>
      <c r="K368" s="70">
        <v>0</v>
      </c>
      <c r="L368" s="70">
        <v>437107</v>
      </c>
      <c r="M368" s="70">
        <v>1086052620</v>
      </c>
    </row>
    <row r="369" spans="1:13" x14ac:dyDescent="0.25">
      <c r="A369" s="44" t="s">
        <v>26</v>
      </c>
      <c r="B369" s="61">
        <v>225</v>
      </c>
      <c r="C369" s="109" t="s">
        <v>1069</v>
      </c>
      <c r="D369" s="70">
        <v>0</v>
      </c>
      <c r="E369" s="70">
        <v>45410173</v>
      </c>
      <c r="F369" s="70">
        <v>0</v>
      </c>
      <c r="G369" s="70">
        <v>0</v>
      </c>
      <c r="H369" s="70">
        <v>0</v>
      </c>
      <c r="I369" s="70">
        <v>406741</v>
      </c>
      <c r="J369" s="70">
        <v>0</v>
      </c>
      <c r="K369" s="70">
        <v>0</v>
      </c>
      <c r="L369" s="70">
        <v>229982</v>
      </c>
      <c r="M369" s="70">
        <v>45003432</v>
      </c>
    </row>
    <row r="370" spans="1:13" x14ac:dyDescent="0.25">
      <c r="A370" s="44" t="s">
        <v>26</v>
      </c>
      <c r="B370" s="61">
        <v>225</v>
      </c>
      <c r="C370" s="109" t="s">
        <v>1070</v>
      </c>
      <c r="D370" s="70">
        <v>0</v>
      </c>
      <c r="E370" s="70">
        <v>28824594</v>
      </c>
      <c r="F370" s="70">
        <v>0</v>
      </c>
      <c r="G370" s="70">
        <v>0</v>
      </c>
      <c r="H370" s="70">
        <v>0</v>
      </c>
      <c r="I370" s="70">
        <v>0</v>
      </c>
      <c r="J370" s="70">
        <v>0</v>
      </c>
      <c r="K370" s="70">
        <v>0</v>
      </c>
      <c r="L370" s="70">
        <v>0</v>
      </c>
      <c r="M370" s="70">
        <v>28824594</v>
      </c>
    </row>
    <row r="371" spans="1:13" x14ac:dyDescent="0.25">
      <c r="A371" s="44" t="s">
        <v>26</v>
      </c>
      <c r="B371" s="61">
        <v>225</v>
      </c>
      <c r="C371" s="109" t="s">
        <v>1071</v>
      </c>
      <c r="D371" s="70">
        <v>0</v>
      </c>
      <c r="E371" s="70">
        <v>103174</v>
      </c>
      <c r="F371" s="70">
        <v>0</v>
      </c>
      <c r="G371" s="70">
        <v>5727</v>
      </c>
      <c r="H371" s="70">
        <v>0</v>
      </c>
      <c r="I371" s="70">
        <v>0</v>
      </c>
      <c r="J371" s="70">
        <v>0</v>
      </c>
      <c r="K371" s="70">
        <v>0</v>
      </c>
      <c r="L371" s="70">
        <v>0</v>
      </c>
      <c r="M371" s="70">
        <v>97447</v>
      </c>
    </row>
    <row r="372" spans="1:13" s="12" customFormat="1" x14ac:dyDescent="0.25">
      <c r="A372" s="44" t="s">
        <v>26</v>
      </c>
      <c r="B372" s="61">
        <v>225</v>
      </c>
      <c r="C372" s="109" t="s">
        <v>1074</v>
      </c>
      <c r="D372" s="70">
        <v>0</v>
      </c>
      <c r="E372" s="70">
        <v>38768</v>
      </c>
      <c r="F372" s="70">
        <v>0</v>
      </c>
      <c r="G372" s="70">
        <v>0</v>
      </c>
      <c r="H372" s="70">
        <v>0</v>
      </c>
      <c r="I372" s="70">
        <v>0</v>
      </c>
      <c r="J372" s="70">
        <v>0</v>
      </c>
      <c r="K372" s="70">
        <v>0</v>
      </c>
      <c r="L372" s="70">
        <v>0</v>
      </c>
      <c r="M372" s="70">
        <v>38768</v>
      </c>
    </row>
    <row r="373" spans="1:13" x14ac:dyDescent="0.25">
      <c r="A373" s="44" t="s">
        <v>26</v>
      </c>
      <c r="B373" s="61">
        <v>225</v>
      </c>
      <c r="C373" s="109" t="s">
        <v>1075</v>
      </c>
      <c r="D373" s="70">
        <v>0</v>
      </c>
      <c r="E373" s="70">
        <v>27435533</v>
      </c>
      <c r="F373" s="70">
        <v>0</v>
      </c>
      <c r="G373" s="70">
        <v>6360976</v>
      </c>
      <c r="H373" s="70">
        <v>0</v>
      </c>
      <c r="I373" s="70">
        <v>41072</v>
      </c>
      <c r="J373" s="70">
        <v>0</v>
      </c>
      <c r="K373" s="70">
        <v>0</v>
      </c>
      <c r="L373" s="70">
        <v>29948</v>
      </c>
      <c r="M373" s="70">
        <v>21033485</v>
      </c>
    </row>
    <row r="374" spans="1:13" x14ac:dyDescent="0.25">
      <c r="A374" s="44" t="s">
        <v>26</v>
      </c>
      <c r="B374" s="61">
        <v>225</v>
      </c>
      <c r="C374" s="109" t="s">
        <v>1076</v>
      </c>
      <c r="D374" s="70">
        <v>0</v>
      </c>
      <c r="E374" s="70">
        <v>1573843</v>
      </c>
      <c r="F374" s="70">
        <v>0</v>
      </c>
      <c r="G374" s="70">
        <v>362342</v>
      </c>
      <c r="H374" s="70">
        <v>0</v>
      </c>
      <c r="I374" s="70">
        <v>33388</v>
      </c>
      <c r="J374" s="70">
        <v>0</v>
      </c>
      <c r="K374" s="70">
        <v>0</v>
      </c>
      <c r="L374" s="70">
        <v>2674</v>
      </c>
      <c r="M374" s="70">
        <v>1178113</v>
      </c>
    </row>
    <row r="375" spans="1:13" x14ac:dyDescent="0.25">
      <c r="A375" s="44" t="s">
        <v>26</v>
      </c>
      <c r="B375" s="61">
        <v>225</v>
      </c>
      <c r="C375" s="109" t="s">
        <v>1077</v>
      </c>
      <c r="D375" s="70">
        <v>0</v>
      </c>
      <c r="E375" s="70">
        <v>59949741</v>
      </c>
      <c r="F375" s="70">
        <v>0</v>
      </c>
      <c r="G375" s="70">
        <v>13905187</v>
      </c>
      <c r="H375" s="70">
        <v>0</v>
      </c>
      <c r="I375" s="70">
        <v>0</v>
      </c>
      <c r="J375" s="70">
        <v>0</v>
      </c>
      <c r="K375" s="70">
        <v>0</v>
      </c>
      <c r="L375" s="70">
        <v>0</v>
      </c>
      <c r="M375" s="70">
        <v>46044554</v>
      </c>
    </row>
    <row r="376" spans="1:13" x14ac:dyDescent="0.25">
      <c r="A376" s="44" t="s">
        <v>26</v>
      </c>
      <c r="B376" s="61">
        <v>225</v>
      </c>
      <c r="C376" s="109" t="s">
        <v>1079</v>
      </c>
      <c r="D376" s="70">
        <v>0</v>
      </c>
      <c r="E376" s="70">
        <v>42987</v>
      </c>
      <c r="F376" s="70">
        <v>0</v>
      </c>
      <c r="G376" s="70">
        <v>0</v>
      </c>
      <c r="H376" s="70">
        <v>0</v>
      </c>
      <c r="I376" s="70">
        <v>0</v>
      </c>
      <c r="J376" s="70">
        <v>0</v>
      </c>
      <c r="K376" s="70">
        <v>0</v>
      </c>
      <c r="L376" s="70">
        <v>0</v>
      </c>
      <c r="M376" s="70">
        <v>42987</v>
      </c>
    </row>
    <row r="377" spans="1:13" x14ac:dyDescent="0.25">
      <c r="A377" s="44" t="s">
        <v>26</v>
      </c>
      <c r="B377" s="61">
        <v>225</v>
      </c>
      <c r="C377" s="109" t="s">
        <v>1080</v>
      </c>
      <c r="D377" s="70">
        <v>0</v>
      </c>
      <c r="E377" s="70">
        <v>35071753</v>
      </c>
      <c r="F377" s="70">
        <v>0</v>
      </c>
      <c r="G377" s="70">
        <v>0</v>
      </c>
      <c r="H377" s="70">
        <v>0</v>
      </c>
      <c r="I377" s="70">
        <v>0</v>
      </c>
      <c r="J377" s="70">
        <v>0</v>
      </c>
      <c r="K377" s="70">
        <v>0</v>
      </c>
      <c r="L377" s="70">
        <v>144480</v>
      </c>
      <c r="M377" s="70">
        <v>35071753</v>
      </c>
    </row>
    <row r="378" spans="1:13" x14ac:dyDescent="0.25">
      <c r="A378" s="44" t="s">
        <v>26</v>
      </c>
      <c r="B378" s="61">
        <v>225</v>
      </c>
      <c r="C378" s="109" t="s">
        <v>1082</v>
      </c>
      <c r="D378" s="70">
        <v>0</v>
      </c>
      <c r="E378" s="70">
        <v>14657946</v>
      </c>
      <c r="F378" s="70">
        <v>0</v>
      </c>
      <c r="G378" s="70">
        <v>4326274</v>
      </c>
      <c r="H378" s="70">
        <v>0</v>
      </c>
      <c r="I378" s="70">
        <v>899193</v>
      </c>
      <c r="J378" s="70">
        <v>0</v>
      </c>
      <c r="K378" s="70">
        <v>0</v>
      </c>
      <c r="L378" s="70">
        <v>93358</v>
      </c>
      <c r="M378" s="70">
        <v>9432479</v>
      </c>
    </row>
    <row r="379" spans="1:13" s="12" customFormat="1" x14ac:dyDescent="0.25">
      <c r="A379" s="44" t="s">
        <v>26</v>
      </c>
      <c r="B379" s="61">
        <v>225</v>
      </c>
      <c r="C379" s="109" t="s">
        <v>1083</v>
      </c>
      <c r="D379" s="70">
        <v>5598.5126</v>
      </c>
      <c r="E379" s="70">
        <v>153485153</v>
      </c>
      <c r="F379" s="70">
        <v>0</v>
      </c>
      <c r="G379" s="70">
        <v>0</v>
      </c>
      <c r="H379" s="70">
        <v>0</v>
      </c>
      <c r="I379" s="70">
        <v>0</v>
      </c>
      <c r="J379" s="70">
        <v>0</v>
      </c>
      <c r="K379" s="70">
        <v>153485153</v>
      </c>
      <c r="L379" s="70">
        <v>0</v>
      </c>
      <c r="M379" s="70">
        <v>0</v>
      </c>
    </row>
    <row r="380" spans="1:13" x14ac:dyDescent="0.25">
      <c r="A380" s="44" t="s">
        <v>26</v>
      </c>
      <c r="B380" s="61">
        <v>225</v>
      </c>
      <c r="C380" s="109" t="s">
        <v>1282</v>
      </c>
      <c r="D380" s="70">
        <v>1.2501</v>
      </c>
      <c r="E380" s="70">
        <v>121978</v>
      </c>
      <c r="F380" s="70">
        <v>0</v>
      </c>
      <c r="G380" s="70">
        <v>0</v>
      </c>
      <c r="H380" s="70">
        <v>0</v>
      </c>
      <c r="I380" s="70">
        <v>0</v>
      </c>
      <c r="J380" s="70">
        <v>0</v>
      </c>
      <c r="K380" s="70">
        <v>0</v>
      </c>
      <c r="L380" s="70">
        <v>0</v>
      </c>
      <c r="M380" s="70">
        <v>121978</v>
      </c>
    </row>
    <row r="381" spans="1:13" x14ac:dyDescent="0.25">
      <c r="A381" s="10" t="s">
        <v>1085</v>
      </c>
      <c r="B381" s="10"/>
      <c r="C381" s="44"/>
      <c r="D381" s="71">
        <f t="shared" ref="D381:M381" si="16">SUM(D345:D380)</f>
        <v>59161.623200000002</v>
      </c>
      <c r="E381" s="71">
        <f t="shared" si="16"/>
        <v>4889236706</v>
      </c>
      <c r="F381" s="71">
        <f t="shared" si="16"/>
        <v>404991905</v>
      </c>
      <c r="G381" s="71">
        <f t="shared" si="16"/>
        <v>472826770</v>
      </c>
      <c r="H381" s="71">
        <f t="shared" si="16"/>
        <v>0</v>
      </c>
      <c r="I381" s="71">
        <f t="shared" si="16"/>
        <v>26738096</v>
      </c>
      <c r="J381" s="71">
        <f t="shared" si="16"/>
        <v>0</v>
      </c>
      <c r="K381" s="71">
        <f t="shared" si="16"/>
        <v>153485153</v>
      </c>
      <c r="L381" s="71">
        <f t="shared" si="16"/>
        <v>7064013</v>
      </c>
      <c r="M381" s="71">
        <f t="shared" si="16"/>
        <v>3831194782</v>
      </c>
    </row>
    <row r="382" spans="1:13" x14ac:dyDescent="0.25">
      <c r="A382" s="10"/>
      <c r="B382" s="10"/>
      <c r="C382" s="10"/>
      <c r="D382" s="71"/>
      <c r="E382" s="71"/>
      <c r="F382" s="71"/>
      <c r="G382" s="71"/>
      <c r="H382" s="71"/>
      <c r="I382" s="71"/>
      <c r="J382" s="71"/>
      <c r="K382" s="71"/>
      <c r="L382" s="71"/>
      <c r="M382" s="71"/>
    </row>
    <row r="383" spans="1:13" x14ac:dyDescent="0.25">
      <c r="A383" s="44" t="s">
        <v>27</v>
      </c>
      <c r="B383" s="61">
        <v>1056</v>
      </c>
      <c r="C383" s="101" t="s">
        <v>1049</v>
      </c>
      <c r="D383" s="70">
        <v>7.7035999999999998</v>
      </c>
      <c r="E383" s="70">
        <v>612388</v>
      </c>
      <c r="F383" s="70">
        <v>0</v>
      </c>
      <c r="G383" s="70">
        <v>0</v>
      </c>
      <c r="H383" s="70">
        <v>0</v>
      </c>
      <c r="I383" s="70">
        <v>0</v>
      </c>
      <c r="J383" s="70">
        <v>0</v>
      </c>
      <c r="K383" s="70">
        <v>0</v>
      </c>
      <c r="L383" s="70">
        <v>0</v>
      </c>
      <c r="M383" s="70">
        <v>612388</v>
      </c>
    </row>
    <row r="384" spans="1:13" x14ac:dyDescent="0.25">
      <c r="A384" s="44" t="s">
        <v>27</v>
      </c>
      <c r="B384" s="61">
        <v>1056</v>
      </c>
      <c r="C384" s="101" t="s">
        <v>1053</v>
      </c>
      <c r="D384" s="70">
        <v>1.9692000000000001</v>
      </c>
      <c r="E384" s="70">
        <v>0</v>
      </c>
      <c r="F384" s="70">
        <v>0</v>
      </c>
      <c r="G384" s="70">
        <v>0</v>
      </c>
      <c r="H384" s="70">
        <v>0</v>
      </c>
      <c r="I384" s="70">
        <v>0</v>
      </c>
      <c r="J384" s="70">
        <v>0</v>
      </c>
      <c r="K384" s="70">
        <v>0</v>
      </c>
      <c r="L384" s="70">
        <v>0</v>
      </c>
      <c r="M384" s="70">
        <v>0</v>
      </c>
    </row>
    <row r="385" spans="1:13" x14ac:dyDescent="0.25">
      <c r="A385" s="44" t="s">
        <v>27</v>
      </c>
      <c r="B385" s="61">
        <v>1056</v>
      </c>
      <c r="C385" s="101" t="s">
        <v>1054</v>
      </c>
      <c r="D385" s="70">
        <v>1254.4571000000001</v>
      </c>
      <c r="E385" s="70">
        <v>1217283342</v>
      </c>
      <c r="F385" s="70">
        <v>0</v>
      </c>
      <c r="G385" s="70">
        <v>164257624</v>
      </c>
      <c r="H385" s="70">
        <v>0</v>
      </c>
      <c r="I385" s="70">
        <v>75570018</v>
      </c>
      <c r="J385" s="70">
        <v>0</v>
      </c>
      <c r="K385" s="70">
        <v>0</v>
      </c>
      <c r="L385" s="70">
        <v>4587219</v>
      </c>
      <c r="M385" s="70">
        <v>977455700</v>
      </c>
    </row>
    <row r="386" spans="1:13" x14ac:dyDescent="0.25">
      <c r="A386" s="44" t="s">
        <v>27</v>
      </c>
      <c r="B386" s="61">
        <v>1056</v>
      </c>
      <c r="C386" s="101" t="s">
        <v>1055</v>
      </c>
      <c r="D386" s="70">
        <v>359.5745</v>
      </c>
      <c r="E386" s="70">
        <v>211085754</v>
      </c>
      <c r="F386" s="70">
        <v>0</v>
      </c>
      <c r="G386" s="70">
        <v>0</v>
      </c>
      <c r="H386" s="70">
        <v>0</v>
      </c>
      <c r="I386" s="70">
        <v>62932554</v>
      </c>
      <c r="J386" s="70">
        <v>0</v>
      </c>
      <c r="K386" s="70">
        <v>0</v>
      </c>
      <c r="L386" s="70">
        <v>37978699</v>
      </c>
      <c r="M386" s="70">
        <v>148153200</v>
      </c>
    </row>
    <row r="387" spans="1:13" x14ac:dyDescent="0.25">
      <c r="A387" s="44" t="s">
        <v>27</v>
      </c>
      <c r="B387" s="61">
        <v>1056</v>
      </c>
      <c r="C387" s="101" t="s">
        <v>1056</v>
      </c>
      <c r="D387" s="70">
        <v>90.218199999999996</v>
      </c>
      <c r="E387" s="70">
        <v>20720785</v>
      </c>
      <c r="F387" s="70">
        <v>0</v>
      </c>
      <c r="G387" s="70">
        <v>0</v>
      </c>
      <c r="H387" s="70">
        <v>0</v>
      </c>
      <c r="I387" s="70">
        <v>0</v>
      </c>
      <c r="J387" s="70">
        <v>0</v>
      </c>
      <c r="K387" s="70">
        <v>0</v>
      </c>
      <c r="L387" s="70">
        <v>0</v>
      </c>
      <c r="M387" s="70">
        <v>20720785</v>
      </c>
    </row>
    <row r="388" spans="1:13" x14ac:dyDescent="0.25">
      <c r="A388" s="44" t="s">
        <v>27</v>
      </c>
      <c r="B388" s="61">
        <v>1056</v>
      </c>
      <c r="C388" s="101" t="s">
        <v>1057</v>
      </c>
      <c r="D388" s="70">
        <v>0</v>
      </c>
      <c r="E388" s="70">
        <v>2000</v>
      </c>
      <c r="F388" s="70">
        <v>0</v>
      </c>
      <c r="G388" s="70">
        <v>0</v>
      </c>
      <c r="H388" s="70">
        <v>0</v>
      </c>
      <c r="I388" s="70">
        <v>0</v>
      </c>
      <c r="J388" s="70">
        <v>0</v>
      </c>
      <c r="K388" s="70">
        <v>0</v>
      </c>
      <c r="L388" s="70">
        <v>500</v>
      </c>
      <c r="M388" s="70">
        <v>2000</v>
      </c>
    </row>
    <row r="389" spans="1:13" x14ac:dyDescent="0.25">
      <c r="A389" s="44" t="s">
        <v>27</v>
      </c>
      <c r="B389" s="61">
        <v>1056</v>
      </c>
      <c r="C389" s="101" t="s">
        <v>1058</v>
      </c>
      <c r="D389" s="70">
        <v>104.9003</v>
      </c>
      <c r="E389" s="70">
        <v>283000</v>
      </c>
      <c r="F389" s="70">
        <v>0</v>
      </c>
      <c r="G389" s="70">
        <v>0</v>
      </c>
      <c r="H389" s="70">
        <v>0</v>
      </c>
      <c r="I389" s="70">
        <v>10788</v>
      </c>
      <c r="J389" s="70">
        <v>0</v>
      </c>
      <c r="K389" s="70">
        <v>0</v>
      </c>
      <c r="L389" s="70">
        <v>25712</v>
      </c>
      <c r="M389" s="70">
        <v>272212</v>
      </c>
    </row>
    <row r="390" spans="1:13" x14ac:dyDescent="0.25">
      <c r="A390" s="44" t="s">
        <v>27</v>
      </c>
      <c r="B390" s="101">
        <v>1056</v>
      </c>
      <c r="C390" s="101" t="s">
        <v>1059</v>
      </c>
      <c r="D390" s="70">
        <v>20.181999999999999</v>
      </c>
      <c r="E390" s="70">
        <v>225053875</v>
      </c>
      <c r="F390" s="70">
        <v>0</v>
      </c>
      <c r="G390" s="70">
        <v>15625409</v>
      </c>
      <c r="H390" s="70">
        <v>0</v>
      </c>
      <c r="I390" s="70">
        <v>102726393</v>
      </c>
      <c r="J390" s="70">
        <v>0</v>
      </c>
      <c r="K390" s="70">
        <v>0</v>
      </c>
      <c r="L390" s="70">
        <v>121554</v>
      </c>
      <c r="M390" s="70">
        <v>106702073</v>
      </c>
    </row>
    <row r="391" spans="1:13" s="100" customFormat="1" x14ac:dyDescent="0.25">
      <c r="A391" s="44" t="s">
        <v>27</v>
      </c>
      <c r="B391" s="101">
        <v>1056</v>
      </c>
      <c r="C391" s="101" t="s">
        <v>1060</v>
      </c>
      <c r="D391" s="70">
        <v>18.8171</v>
      </c>
      <c r="E391" s="70">
        <v>99970162</v>
      </c>
      <c r="F391" s="70">
        <v>0</v>
      </c>
      <c r="G391" s="70">
        <v>0</v>
      </c>
      <c r="H391" s="70">
        <v>0</v>
      </c>
      <c r="I391" s="70">
        <v>32949829</v>
      </c>
      <c r="J391" s="70">
        <v>0</v>
      </c>
      <c r="K391" s="70">
        <v>0</v>
      </c>
      <c r="L391" s="70">
        <v>45823512</v>
      </c>
      <c r="M391" s="70">
        <v>67020333</v>
      </c>
    </row>
    <row r="392" spans="1:13" x14ac:dyDescent="0.25">
      <c r="A392" s="44" t="s">
        <v>27</v>
      </c>
      <c r="B392" s="101">
        <v>1056</v>
      </c>
      <c r="C392" s="101" t="s">
        <v>1061</v>
      </c>
      <c r="D392" s="70">
        <v>0</v>
      </c>
      <c r="E392" s="70">
        <v>898562</v>
      </c>
      <c r="F392" s="70">
        <v>0</v>
      </c>
      <c r="G392" s="70">
        <v>0</v>
      </c>
      <c r="H392" s="70">
        <v>0</v>
      </c>
      <c r="I392" s="70">
        <v>0</v>
      </c>
      <c r="J392" s="70">
        <v>0</v>
      </c>
      <c r="K392" s="70">
        <v>0</v>
      </c>
      <c r="L392" s="70">
        <v>0</v>
      </c>
      <c r="M392" s="70">
        <v>898562</v>
      </c>
    </row>
    <row r="393" spans="1:13" x14ac:dyDescent="0.25">
      <c r="A393" s="44" t="s">
        <v>27</v>
      </c>
      <c r="B393" s="61">
        <v>1056</v>
      </c>
      <c r="C393" s="101" t="s">
        <v>1071</v>
      </c>
      <c r="D393" s="70">
        <v>0</v>
      </c>
      <c r="E393" s="70">
        <v>1845572631</v>
      </c>
      <c r="F393" s="70">
        <v>0</v>
      </c>
      <c r="G393" s="70">
        <v>265037258</v>
      </c>
      <c r="H393" s="70">
        <v>0</v>
      </c>
      <c r="I393" s="70">
        <v>105487155</v>
      </c>
      <c r="J393" s="70">
        <v>0</v>
      </c>
      <c r="K393" s="70">
        <v>0</v>
      </c>
      <c r="L393" s="70">
        <v>3106449</v>
      </c>
      <c r="M393" s="70">
        <v>1475048218</v>
      </c>
    </row>
    <row r="394" spans="1:13" x14ac:dyDescent="0.25">
      <c r="A394" s="44" t="s">
        <v>27</v>
      </c>
      <c r="B394" s="61">
        <v>1056</v>
      </c>
      <c r="C394" s="101" t="s">
        <v>1072</v>
      </c>
      <c r="D394" s="70">
        <v>0</v>
      </c>
      <c r="E394" s="70">
        <v>390972362</v>
      </c>
      <c r="F394" s="70">
        <v>0</v>
      </c>
      <c r="G394" s="70">
        <v>0</v>
      </c>
      <c r="H394" s="70">
        <v>0</v>
      </c>
      <c r="I394" s="70">
        <v>63629528</v>
      </c>
      <c r="J394" s="70">
        <v>0</v>
      </c>
      <c r="K394" s="70">
        <v>0</v>
      </c>
      <c r="L394" s="70">
        <v>66988300</v>
      </c>
      <c r="M394" s="70">
        <v>327342834</v>
      </c>
    </row>
    <row r="395" spans="1:13" x14ac:dyDescent="0.25">
      <c r="A395" s="44" t="s">
        <v>27</v>
      </c>
      <c r="B395" s="61">
        <v>1056</v>
      </c>
      <c r="C395" s="101" t="s">
        <v>1073</v>
      </c>
      <c r="D395" s="70">
        <v>0</v>
      </c>
      <c r="E395" s="70">
        <v>25662523</v>
      </c>
      <c r="F395" s="70">
        <v>0</v>
      </c>
      <c r="G395" s="70">
        <v>0</v>
      </c>
      <c r="H395" s="70">
        <v>0</v>
      </c>
      <c r="I395" s="70">
        <v>0</v>
      </c>
      <c r="J395" s="70">
        <v>0</v>
      </c>
      <c r="K395" s="70">
        <v>0</v>
      </c>
      <c r="L395" s="70">
        <v>0</v>
      </c>
      <c r="M395" s="70">
        <v>25662523</v>
      </c>
    </row>
    <row r="396" spans="1:13" x14ac:dyDescent="0.25">
      <c r="A396" s="44" t="s">
        <v>27</v>
      </c>
      <c r="B396" s="61">
        <v>1056</v>
      </c>
      <c r="C396" s="101" t="s">
        <v>1075</v>
      </c>
      <c r="D396" s="70">
        <v>0</v>
      </c>
      <c r="E396" s="70">
        <v>2000</v>
      </c>
      <c r="F396" s="70">
        <v>0</v>
      </c>
      <c r="G396" s="70">
        <v>1000</v>
      </c>
      <c r="H396" s="70">
        <v>0</v>
      </c>
      <c r="I396" s="70">
        <v>0</v>
      </c>
      <c r="J396" s="70">
        <v>0</v>
      </c>
      <c r="K396" s="70">
        <v>0</v>
      </c>
      <c r="L396" s="70">
        <v>1000</v>
      </c>
      <c r="M396" s="70">
        <v>1000</v>
      </c>
    </row>
    <row r="397" spans="1:13" s="12" customFormat="1" x14ac:dyDescent="0.25">
      <c r="A397" s="44" t="s">
        <v>27</v>
      </c>
      <c r="B397" s="61">
        <v>1056</v>
      </c>
      <c r="C397" s="101" t="s">
        <v>1077</v>
      </c>
      <c r="D397" s="70">
        <v>0</v>
      </c>
      <c r="E397" s="70">
        <v>500160</v>
      </c>
      <c r="F397" s="70">
        <v>0</v>
      </c>
      <c r="G397" s="70">
        <v>0</v>
      </c>
      <c r="H397" s="70">
        <v>0</v>
      </c>
      <c r="I397" s="70">
        <v>0</v>
      </c>
      <c r="J397" s="70">
        <v>0</v>
      </c>
      <c r="K397" s="70">
        <v>0</v>
      </c>
      <c r="L397" s="70">
        <v>0</v>
      </c>
      <c r="M397" s="70">
        <v>500160</v>
      </c>
    </row>
    <row r="398" spans="1:13" x14ac:dyDescent="0.25">
      <c r="A398" s="44" t="s">
        <v>27</v>
      </c>
      <c r="B398" s="61">
        <v>1056</v>
      </c>
      <c r="C398" s="101" t="s">
        <v>1083</v>
      </c>
      <c r="D398" s="70">
        <v>314.18459999999999</v>
      </c>
      <c r="E398" s="70">
        <v>385212455</v>
      </c>
      <c r="F398" s="70">
        <v>0</v>
      </c>
      <c r="G398" s="70">
        <v>0</v>
      </c>
      <c r="H398" s="70">
        <v>0</v>
      </c>
      <c r="I398" s="70">
        <v>0</v>
      </c>
      <c r="J398" s="70">
        <v>0</v>
      </c>
      <c r="K398" s="70">
        <v>385212455</v>
      </c>
      <c r="L398" s="70">
        <v>0</v>
      </c>
      <c r="M398" s="70">
        <v>0</v>
      </c>
    </row>
    <row r="399" spans="1:13" x14ac:dyDescent="0.25">
      <c r="A399" s="10" t="s">
        <v>1085</v>
      </c>
      <c r="B399" s="10"/>
      <c r="C399" s="44"/>
      <c r="D399" s="71">
        <f t="shared" ref="D399:M399" si="17">SUM(D383:D398)</f>
        <v>2172.0066000000002</v>
      </c>
      <c r="E399" s="71">
        <f t="shared" si="17"/>
        <v>4423831999</v>
      </c>
      <c r="F399" s="71">
        <f t="shared" si="17"/>
        <v>0</v>
      </c>
      <c r="G399" s="71">
        <f t="shared" si="17"/>
        <v>444921291</v>
      </c>
      <c r="H399" s="71">
        <f t="shared" si="17"/>
        <v>0</v>
      </c>
      <c r="I399" s="71">
        <f t="shared" si="17"/>
        <v>443306265</v>
      </c>
      <c r="J399" s="71">
        <f t="shared" si="17"/>
        <v>0</v>
      </c>
      <c r="K399" s="71">
        <f t="shared" si="17"/>
        <v>385212455</v>
      </c>
      <c r="L399" s="71">
        <f t="shared" si="17"/>
        <v>158632945</v>
      </c>
      <c r="M399" s="71">
        <f t="shared" si="17"/>
        <v>3150391988</v>
      </c>
    </row>
    <row r="400" spans="1:13" x14ac:dyDescent="0.25">
      <c r="A400" s="10"/>
      <c r="B400" s="10"/>
      <c r="C400" s="10"/>
      <c r="D400" s="71"/>
      <c r="E400" s="71"/>
      <c r="F400" s="71"/>
      <c r="G400" s="71"/>
      <c r="H400" s="71"/>
      <c r="I400" s="71"/>
      <c r="J400" s="71"/>
      <c r="K400" s="71"/>
      <c r="L400" s="71"/>
      <c r="M400" s="71"/>
    </row>
    <row r="401" spans="1:13" x14ac:dyDescent="0.25">
      <c r="A401" s="44" t="s">
        <v>28</v>
      </c>
      <c r="B401" s="61">
        <v>1058</v>
      </c>
      <c r="C401" s="104" t="s">
        <v>1041</v>
      </c>
      <c r="D401" s="70">
        <v>54.536999999999999</v>
      </c>
      <c r="E401" s="70">
        <v>1193750</v>
      </c>
      <c r="F401" s="70">
        <v>1169506</v>
      </c>
      <c r="G401" s="70">
        <v>0</v>
      </c>
      <c r="H401" s="70">
        <v>0</v>
      </c>
      <c r="I401" s="70">
        <v>0</v>
      </c>
      <c r="J401" s="70">
        <v>0</v>
      </c>
      <c r="K401" s="70">
        <v>0</v>
      </c>
      <c r="L401" s="70">
        <v>0</v>
      </c>
      <c r="M401" s="70">
        <v>24244</v>
      </c>
    </row>
    <row r="402" spans="1:13" x14ac:dyDescent="0.25">
      <c r="A402" s="44" t="s">
        <v>28</v>
      </c>
      <c r="B402" s="61">
        <v>1058</v>
      </c>
      <c r="C402" s="104" t="s">
        <v>1042</v>
      </c>
      <c r="D402" s="70">
        <v>35.384</v>
      </c>
      <c r="E402" s="70">
        <v>965412</v>
      </c>
      <c r="F402" s="70">
        <v>960942</v>
      </c>
      <c r="G402" s="70">
        <v>0</v>
      </c>
      <c r="H402" s="70">
        <v>0</v>
      </c>
      <c r="I402" s="70">
        <v>0</v>
      </c>
      <c r="J402" s="70">
        <v>0</v>
      </c>
      <c r="K402" s="70">
        <v>0</v>
      </c>
      <c r="L402" s="70">
        <v>0</v>
      </c>
      <c r="M402" s="70">
        <v>4470</v>
      </c>
    </row>
    <row r="403" spans="1:13" x14ac:dyDescent="0.25">
      <c r="A403" s="44" t="s">
        <v>28</v>
      </c>
      <c r="B403" s="61">
        <v>1058</v>
      </c>
      <c r="C403" s="104" t="s">
        <v>1049</v>
      </c>
      <c r="D403" s="70">
        <v>1.0378000000000001</v>
      </c>
      <c r="E403" s="70">
        <v>182930</v>
      </c>
      <c r="F403" s="70">
        <v>0</v>
      </c>
      <c r="G403" s="70">
        <v>0</v>
      </c>
      <c r="H403" s="70">
        <v>0</v>
      </c>
      <c r="I403" s="70">
        <v>0</v>
      </c>
      <c r="J403" s="70">
        <v>0</v>
      </c>
      <c r="K403" s="70">
        <v>0</v>
      </c>
      <c r="L403" s="70">
        <v>0</v>
      </c>
      <c r="M403" s="70">
        <v>182930</v>
      </c>
    </row>
    <row r="404" spans="1:13" x14ac:dyDescent="0.25">
      <c r="A404" s="44" t="s">
        <v>28</v>
      </c>
      <c r="B404" s="61">
        <v>1058</v>
      </c>
      <c r="C404" s="104" t="s">
        <v>1052</v>
      </c>
      <c r="D404" s="70">
        <v>2.7770000000000001</v>
      </c>
      <c r="E404" s="70">
        <v>28</v>
      </c>
      <c r="F404" s="70">
        <v>0</v>
      </c>
      <c r="G404" s="70">
        <v>0</v>
      </c>
      <c r="H404" s="70">
        <v>0</v>
      </c>
      <c r="I404" s="70">
        <v>0</v>
      </c>
      <c r="J404" s="70">
        <v>0</v>
      </c>
      <c r="K404" s="70">
        <v>0</v>
      </c>
      <c r="L404" s="70">
        <v>0</v>
      </c>
      <c r="M404" s="70">
        <v>28</v>
      </c>
    </row>
    <row r="405" spans="1:13" x14ac:dyDescent="0.25">
      <c r="A405" s="44" t="s">
        <v>28</v>
      </c>
      <c r="B405" s="61">
        <v>1058</v>
      </c>
      <c r="C405" s="104" t="s">
        <v>1053</v>
      </c>
      <c r="D405" s="70">
        <v>4.8430999999999997</v>
      </c>
      <c r="E405" s="70">
        <v>0</v>
      </c>
      <c r="F405" s="70">
        <v>0</v>
      </c>
      <c r="G405" s="70">
        <v>0</v>
      </c>
      <c r="H405" s="70">
        <v>0</v>
      </c>
      <c r="I405" s="70">
        <v>0</v>
      </c>
      <c r="J405" s="70">
        <v>0</v>
      </c>
      <c r="K405" s="70">
        <v>0</v>
      </c>
      <c r="L405" s="70">
        <v>0</v>
      </c>
      <c r="M405" s="70">
        <v>0</v>
      </c>
    </row>
    <row r="406" spans="1:13" x14ac:dyDescent="0.25">
      <c r="A406" s="44" t="s">
        <v>28</v>
      </c>
      <c r="B406" s="61">
        <v>1058</v>
      </c>
      <c r="C406" s="104" t="s">
        <v>1054</v>
      </c>
      <c r="D406" s="70">
        <v>396.85890000000001</v>
      </c>
      <c r="E406" s="70">
        <v>68787524</v>
      </c>
      <c r="F406" s="70">
        <v>0</v>
      </c>
      <c r="G406" s="70">
        <v>8881653</v>
      </c>
      <c r="H406" s="70">
        <v>0</v>
      </c>
      <c r="I406" s="70">
        <v>0</v>
      </c>
      <c r="J406" s="70">
        <v>0</v>
      </c>
      <c r="K406" s="70">
        <v>0</v>
      </c>
      <c r="L406" s="70">
        <v>0</v>
      </c>
      <c r="M406" s="70">
        <v>59905871</v>
      </c>
    </row>
    <row r="407" spans="1:13" x14ac:dyDescent="0.25">
      <c r="A407" s="44" t="s">
        <v>28</v>
      </c>
      <c r="B407" s="61">
        <v>1058</v>
      </c>
      <c r="C407" s="104" t="s">
        <v>1055</v>
      </c>
      <c r="D407" s="70">
        <v>106.4044</v>
      </c>
      <c r="E407" s="70">
        <v>4948109</v>
      </c>
      <c r="F407" s="70">
        <v>0</v>
      </c>
      <c r="G407" s="70">
        <v>0</v>
      </c>
      <c r="H407" s="70">
        <v>0</v>
      </c>
      <c r="I407" s="70">
        <v>0</v>
      </c>
      <c r="J407" s="70">
        <v>0</v>
      </c>
      <c r="K407" s="70">
        <v>0</v>
      </c>
      <c r="L407" s="70">
        <v>0</v>
      </c>
      <c r="M407" s="70">
        <v>4948109</v>
      </c>
    </row>
    <row r="408" spans="1:13" x14ac:dyDescent="0.25">
      <c r="A408" s="44" t="s">
        <v>28</v>
      </c>
      <c r="B408" s="104">
        <v>1058</v>
      </c>
      <c r="C408" s="104" t="s">
        <v>1057</v>
      </c>
      <c r="D408" s="70">
        <v>0</v>
      </c>
      <c r="E408" s="70">
        <v>500</v>
      </c>
      <c r="F408" s="70">
        <v>0</v>
      </c>
      <c r="G408" s="70">
        <v>0</v>
      </c>
      <c r="H408" s="70">
        <v>0</v>
      </c>
      <c r="I408" s="70">
        <v>0</v>
      </c>
      <c r="J408" s="70">
        <v>0</v>
      </c>
      <c r="K408" s="70">
        <v>0</v>
      </c>
      <c r="L408" s="70">
        <v>0</v>
      </c>
      <c r="M408" s="70">
        <v>500</v>
      </c>
    </row>
    <row r="409" spans="1:13" s="103" customFormat="1" x14ac:dyDescent="0.25">
      <c r="A409" s="44" t="s">
        <v>28</v>
      </c>
      <c r="B409" s="104">
        <v>1058</v>
      </c>
      <c r="C409" s="104" t="s">
        <v>1058</v>
      </c>
      <c r="D409" s="70">
        <v>56.842599999999997</v>
      </c>
      <c r="E409" s="70">
        <v>9000</v>
      </c>
      <c r="F409" s="70">
        <v>0</v>
      </c>
      <c r="G409" s="70">
        <v>0</v>
      </c>
      <c r="H409" s="70">
        <v>0</v>
      </c>
      <c r="I409" s="70">
        <v>0</v>
      </c>
      <c r="J409" s="70">
        <v>0</v>
      </c>
      <c r="K409" s="70">
        <v>0</v>
      </c>
      <c r="L409" s="70">
        <v>0</v>
      </c>
      <c r="M409" s="70">
        <v>9000</v>
      </c>
    </row>
    <row r="410" spans="1:13" s="103" customFormat="1" x14ac:dyDescent="0.25">
      <c r="A410" s="44" t="s">
        <v>28</v>
      </c>
      <c r="B410" s="104">
        <v>1058</v>
      </c>
      <c r="C410" s="104" t="s">
        <v>1061</v>
      </c>
      <c r="D410" s="70">
        <v>0</v>
      </c>
      <c r="E410" s="70">
        <v>938993</v>
      </c>
      <c r="F410" s="70">
        <v>0</v>
      </c>
      <c r="G410" s="70">
        <v>0</v>
      </c>
      <c r="H410" s="70">
        <v>0</v>
      </c>
      <c r="I410" s="70">
        <v>0</v>
      </c>
      <c r="J410" s="70">
        <v>0</v>
      </c>
      <c r="K410" s="70">
        <v>0</v>
      </c>
      <c r="L410" s="70">
        <v>0</v>
      </c>
      <c r="M410" s="70">
        <v>938993</v>
      </c>
    </row>
    <row r="411" spans="1:13" x14ac:dyDescent="0.25">
      <c r="A411" s="44" t="s">
        <v>28</v>
      </c>
      <c r="B411" s="61">
        <v>1058</v>
      </c>
      <c r="C411" s="104" t="s">
        <v>1071</v>
      </c>
      <c r="D411" s="70">
        <v>0</v>
      </c>
      <c r="E411" s="70">
        <v>64865618</v>
      </c>
      <c r="F411" s="70">
        <v>0</v>
      </c>
      <c r="G411" s="70">
        <v>10721328</v>
      </c>
      <c r="H411" s="70">
        <v>0</v>
      </c>
      <c r="I411" s="70">
        <v>0</v>
      </c>
      <c r="J411" s="70">
        <v>0</v>
      </c>
      <c r="K411" s="70">
        <v>0</v>
      </c>
      <c r="L411" s="70">
        <v>0</v>
      </c>
      <c r="M411" s="70">
        <v>54144290</v>
      </c>
    </row>
    <row r="412" spans="1:13" x14ac:dyDescent="0.25">
      <c r="A412" s="44" t="s">
        <v>28</v>
      </c>
      <c r="B412" s="61">
        <v>1058</v>
      </c>
      <c r="C412" s="104" t="s">
        <v>1072</v>
      </c>
      <c r="D412" s="70">
        <v>0</v>
      </c>
      <c r="E412" s="70">
        <v>7227332</v>
      </c>
      <c r="F412" s="70">
        <v>0</v>
      </c>
      <c r="G412" s="70">
        <v>0</v>
      </c>
      <c r="H412" s="70">
        <v>0</v>
      </c>
      <c r="I412" s="70">
        <v>0</v>
      </c>
      <c r="J412" s="70">
        <v>0</v>
      </c>
      <c r="K412" s="70">
        <v>0</v>
      </c>
      <c r="L412" s="70">
        <v>0</v>
      </c>
      <c r="M412" s="70">
        <v>7227332</v>
      </c>
    </row>
    <row r="413" spans="1:13" x14ac:dyDescent="0.25">
      <c r="A413" s="44" t="s">
        <v>28</v>
      </c>
      <c r="B413" s="61">
        <v>1058</v>
      </c>
      <c r="C413" s="104" t="s">
        <v>1075</v>
      </c>
      <c r="D413" s="70">
        <v>0</v>
      </c>
      <c r="E413" s="70">
        <v>1800145</v>
      </c>
      <c r="F413" s="70">
        <v>0</v>
      </c>
      <c r="G413" s="70">
        <v>447351</v>
      </c>
      <c r="H413" s="70">
        <v>0</v>
      </c>
      <c r="I413" s="70">
        <v>0</v>
      </c>
      <c r="J413" s="70">
        <v>0</v>
      </c>
      <c r="K413" s="70">
        <v>0</v>
      </c>
      <c r="L413" s="70">
        <v>0</v>
      </c>
      <c r="M413" s="70">
        <v>1352794</v>
      </c>
    </row>
    <row r="414" spans="1:13" x14ac:dyDescent="0.25">
      <c r="A414" s="44" t="s">
        <v>28</v>
      </c>
      <c r="B414" s="61">
        <v>1058</v>
      </c>
      <c r="C414" s="104" t="s">
        <v>1076</v>
      </c>
      <c r="D414" s="70">
        <v>0</v>
      </c>
      <c r="E414" s="70">
        <v>329697</v>
      </c>
      <c r="F414" s="70">
        <v>0</v>
      </c>
      <c r="G414" s="70">
        <v>128441</v>
      </c>
      <c r="H414" s="70">
        <v>0</v>
      </c>
      <c r="I414" s="70">
        <v>0</v>
      </c>
      <c r="J414" s="70">
        <v>0</v>
      </c>
      <c r="K414" s="70">
        <v>0</v>
      </c>
      <c r="L414" s="70">
        <v>0</v>
      </c>
      <c r="M414" s="70">
        <v>201256</v>
      </c>
    </row>
    <row r="415" spans="1:13" x14ac:dyDescent="0.25">
      <c r="A415" s="44" t="s">
        <v>28</v>
      </c>
      <c r="B415" s="61">
        <v>1058</v>
      </c>
      <c r="C415" s="104" t="s">
        <v>1077</v>
      </c>
      <c r="D415" s="70">
        <v>0</v>
      </c>
      <c r="E415" s="70">
        <v>1305824</v>
      </c>
      <c r="F415" s="70">
        <v>0</v>
      </c>
      <c r="G415" s="70">
        <v>385924</v>
      </c>
      <c r="H415" s="70">
        <v>0</v>
      </c>
      <c r="I415" s="70">
        <v>0</v>
      </c>
      <c r="J415" s="70">
        <v>0</v>
      </c>
      <c r="K415" s="70">
        <v>0</v>
      </c>
      <c r="L415" s="70">
        <v>0</v>
      </c>
      <c r="M415" s="70">
        <v>919900</v>
      </c>
    </row>
    <row r="416" spans="1:13" x14ac:dyDescent="0.25">
      <c r="A416" s="44" t="s">
        <v>28</v>
      </c>
      <c r="B416" s="61">
        <v>1058</v>
      </c>
      <c r="C416" s="104" t="s">
        <v>1082</v>
      </c>
      <c r="D416" s="70">
        <v>0</v>
      </c>
      <c r="E416" s="70">
        <v>12097985</v>
      </c>
      <c r="F416" s="70">
        <v>0</v>
      </c>
      <c r="G416" s="70">
        <v>4306816</v>
      </c>
      <c r="H416" s="70">
        <v>0</v>
      </c>
      <c r="I416" s="70">
        <v>0</v>
      </c>
      <c r="J416" s="70">
        <v>0</v>
      </c>
      <c r="K416" s="70">
        <v>0</v>
      </c>
      <c r="L416" s="70">
        <v>0</v>
      </c>
      <c r="M416" s="70">
        <v>7791169</v>
      </c>
    </row>
    <row r="417" spans="1:13" x14ac:dyDescent="0.25">
      <c r="A417" s="44" t="s">
        <v>28</v>
      </c>
      <c r="B417" s="61">
        <v>1058</v>
      </c>
      <c r="C417" s="104" t="s">
        <v>1083</v>
      </c>
      <c r="D417" s="70">
        <v>20.485299999999999</v>
      </c>
      <c r="E417" s="70">
        <v>1055273</v>
      </c>
      <c r="F417" s="70">
        <v>0</v>
      </c>
      <c r="G417" s="70">
        <v>0</v>
      </c>
      <c r="H417" s="70">
        <v>0</v>
      </c>
      <c r="I417" s="70">
        <v>0</v>
      </c>
      <c r="J417" s="70">
        <v>0</v>
      </c>
      <c r="K417" s="70">
        <v>1055273</v>
      </c>
      <c r="L417" s="70">
        <v>0</v>
      </c>
      <c r="M417" s="70">
        <v>0</v>
      </c>
    </row>
    <row r="418" spans="1:13" x14ac:dyDescent="0.25">
      <c r="A418" s="10" t="s">
        <v>1085</v>
      </c>
      <c r="B418" s="10"/>
      <c r="C418" s="44"/>
      <c r="D418" s="71">
        <f t="shared" ref="D418:M418" si="18">SUM(D401:D417)</f>
        <v>679.17010000000005</v>
      </c>
      <c r="E418" s="71">
        <f t="shared" si="18"/>
        <v>165708120</v>
      </c>
      <c r="F418" s="71">
        <f t="shared" si="18"/>
        <v>2130448</v>
      </c>
      <c r="G418" s="71">
        <f t="shared" si="18"/>
        <v>24871513</v>
      </c>
      <c r="H418" s="71">
        <f t="shared" si="18"/>
        <v>0</v>
      </c>
      <c r="I418" s="71">
        <f t="shared" si="18"/>
        <v>0</v>
      </c>
      <c r="J418" s="71">
        <f t="shared" si="18"/>
        <v>0</v>
      </c>
      <c r="K418" s="71">
        <f t="shared" si="18"/>
        <v>1055273</v>
      </c>
      <c r="L418" s="71">
        <f t="shared" si="18"/>
        <v>0</v>
      </c>
      <c r="M418" s="71">
        <f t="shared" si="18"/>
        <v>137650886</v>
      </c>
    </row>
    <row r="419" spans="1:13" x14ac:dyDescent="0.25">
      <c r="A419" s="10"/>
      <c r="B419" s="10"/>
      <c r="C419" s="10"/>
      <c r="D419" s="71"/>
      <c r="E419" s="71"/>
      <c r="F419" s="71"/>
      <c r="G419" s="71"/>
      <c r="H419" s="71"/>
      <c r="I419" s="71"/>
      <c r="J419" s="71"/>
      <c r="K419" s="71"/>
      <c r="L419" s="71"/>
      <c r="M419" s="71"/>
    </row>
    <row r="420" spans="1:13" x14ac:dyDescent="0.25">
      <c r="A420" s="44" t="s">
        <v>29</v>
      </c>
      <c r="B420" s="61">
        <v>1060</v>
      </c>
      <c r="C420" s="102" t="s">
        <v>1037</v>
      </c>
      <c r="D420" s="70">
        <v>855.72770000000003</v>
      </c>
      <c r="E420" s="70">
        <v>1325523</v>
      </c>
      <c r="F420" s="70">
        <v>0</v>
      </c>
      <c r="G420" s="70">
        <v>0</v>
      </c>
      <c r="H420" s="70">
        <v>0</v>
      </c>
      <c r="I420" s="70">
        <v>0</v>
      </c>
      <c r="J420" s="70">
        <v>0</v>
      </c>
      <c r="K420" s="70">
        <v>0</v>
      </c>
      <c r="L420" s="70">
        <v>0</v>
      </c>
      <c r="M420" s="70">
        <v>1325523</v>
      </c>
    </row>
    <row r="421" spans="1:13" x14ac:dyDescent="0.25">
      <c r="A421" s="44" t="s">
        <v>29</v>
      </c>
      <c r="B421" s="61">
        <v>1060</v>
      </c>
      <c r="C421" s="102" t="s">
        <v>1038</v>
      </c>
      <c r="D421" s="70">
        <v>96.346900000000005</v>
      </c>
      <c r="E421" s="70">
        <v>56846</v>
      </c>
      <c r="F421" s="70">
        <v>0</v>
      </c>
      <c r="G421" s="70">
        <v>0</v>
      </c>
      <c r="H421" s="70">
        <v>0</v>
      </c>
      <c r="I421" s="70">
        <v>0</v>
      </c>
      <c r="J421" s="70">
        <v>0</v>
      </c>
      <c r="K421" s="70">
        <v>0</v>
      </c>
      <c r="L421" s="70">
        <v>0</v>
      </c>
      <c r="M421" s="70">
        <v>56846</v>
      </c>
    </row>
    <row r="422" spans="1:13" x14ac:dyDescent="0.25">
      <c r="A422" s="44" t="s">
        <v>29</v>
      </c>
      <c r="B422" s="61">
        <v>1060</v>
      </c>
      <c r="C422" s="102" t="s">
        <v>1049</v>
      </c>
      <c r="D422" s="70">
        <v>0.26150000000000001</v>
      </c>
      <c r="E422" s="70">
        <v>150000</v>
      </c>
      <c r="F422" s="70">
        <v>0</v>
      </c>
      <c r="G422" s="70">
        <v>0</v>
      </c>
      <c r="H422" s="70">
        <v>0</v>
      </c>
      <c r="I422" s="70">
        <v>0</v>
      </c>
      <c r="J422" s="70">
        <v>0</v>
      </c>
      <c r="K422" s="70">
        <v>0</v>
      </c>
      <c r="L422" s="70">
        <v>0</v>
      </c>
      <c r="M422" s="70">
        <v>150000</v>
      </c>
    </row>
    <row r="423" spans="1:13" x14ac:dyDescent="0.25">
      <c r="A423" s="44" t="s">
        <v>29</v>
      </c>
      <c r="B423" s="61">
        <v>1060</v>
      </c>
      <c r="C423" s="102" t="s">
        <v>1053</v>
      </c>
      <c r="D423" s="70">
        <v>17.700900000000001</v>
      </c>
      <c r="E423" s="70">
        <v>0</v>
      </c>
      <c r="F423" s="70">
        <v>0</v>
      </c>
      <c r="G423" s="70">
        <v>0</v>
      </c>
      <c r="H423" s="70">
        <v>0</v>
      </c>
      <c r="I423" s="70">
        <v>0</v>
      </c>
      <c r="J423" s="70">
        <v>0</v>
      </c>
      <c r="K423" s="70">
        <v>0</v>
      </c>
      <c r="L423" s="70">
        <v>0</v>
      </c>
      <c r="M423" s="70">
        <v>0</v>
      </c>
    </row>
    <row r="424" spans="1:13" x14ac:dyDescent="0.25">
      <c r="A424" s="44" t="s">
        <v>29</v>
      </c>
      <c r="B424" s="61">
        <v>1060</v>
      </c>
      <c r="C424" s="102" t="s">
        <v>1054</v>
      </c>
      <c r="D424" s="70">
        <v>350.3741</v>
      </c>
      <c r="E424" s="70">
        <v>195849976</v>
      </c>
      <c r="F424" s="70">
        <v>0</v>
      </c>
      <c r="G424" s="70">
        <v>30271347</v>
      </c>
      <c r="H424" s="70">
        <v>0</v>
      </c>
      <c r="I424" s="70">
        <v>0</v>
      </c>
      <c r="J424" s="70">
        <v>0</v>
      </c>
      <c r="K424" s="70">
        <v>0</v>
      </c>
      <c r="L424" s="70">
        <v>0</v>
      </c>
      <c r="M424" s="70">
        <v>165578629</v>
      </c>
    </row>
    <row r="425" spans="1:13" x14ac:dyDescent="0.25">
      <c r="A425" s="44" t="s">
        <v>29</v>
      </c>
      <c r="B425" s="61">
        <v>1060</v>
      </c>
      <c r="C425" s="102" t="s">
        <v>1055</v>
      </c>
      <c r="D425" s="70">
        <v>198.3895</v>
      </c>
      <c r="E425" s="70">
        <v>13628895</v>
      </c>
      <c r="F425" s="70">
        <v>0</v>
      </c>
      <c r="G425" s="70">
        <v>0</v>
      </c>
      <c r="H425" s="70">
        <v>0</v>
      </c>
      <c r="I425" s="70">
        <v>0</v>
      </c>
      <c r="J425" s="70">
        <v>0</v>
      </c>
      <c r="K425" s="70">
        <v>0</v>
      </c>
      <c r="L425" s="70">
        <v>0</v>
      </c>
      <c r="M425" s="70">
        <v>13628895</v>
      </c>
    </row>
    <row r="426" spans="1:13" s="12" customFormat="1" x14ac:dyDescent="0.25">
      <c r="A426" s="44" t="s">
        <v>29</v>
      </c>
      <c r="B426" s="61">
        <v>1060</v>
      </c>
      <c r="C426" s="102" t="s">
        <v>1056</v>
      </c>
      <c r="D426" s="70">
        <v>29.581900000000001</v>
      </c>
      <c r="E426" s="70">
        <v>2972433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2972433</v>
      </c>
    </row>
    <row r="427" spans="1:13" x14ac:dyDescent="0.25">
      <c r="A427" s="44" t="s">
        <v>29</v>
      </c>
      <c r="B427" s="61">
        <v>1060</v>
      </c>
      <c r="C427" s="102" t="s">
        <v>1057</v>
      </c>
      <c r="D427" s="70">
        <v>0</v>
      </c>
      <c r="E427" s="70">
        <v>2000</v>
      </c>
      <c r="F427" s="70">
        <v>0</v>
      </c>
      <c r="G427" s="70">
        <v>0</v>
      </c>
      <c r="H427" s="70">
        <v>0</v>
      </c>
      <c r="I427" s="70">
        <v>0</v>
      </c>
      <c r="J427" s="70">
        <v>0</v>
      </c>
      <c r="K427" s="70">
        <v>0</v>
      </c>
      <c r="L427" s="70">
        <v>0</v>
      </c>
      <c r="M427" s="70">
        <v>2000</v>
      </c>
    </row>
    <row r="428" spans="1:13" x14ac:dyDescent="0.25">
      <c r="A428" s="44" t="s">
        <v>29</v>
      </c>
      <c r="B428" s="61">
        <v>1060</v>
      </c>
      <c r="C428" s="102" t="s">
        <v>1058</v>
      </c>
      <c r="D428" s="70">
        <v>7.9859999999999998</v>
      </c>
      <c r="E428" s="70">
        <v>36000</v>
      </c>
      <c r="F428" s="70">
        <v>0</v>
      </c>
      <c r="G428" s="70">
        <v>0</v>
      </c>
      <c r="H428" s="70">
        <v>0</v>
      </c>
      <c r="I428" s="70">
        <v>0</v>
      </c>
      <c r="J428" s="70">
        <v>0</v>
      </c>
      <c r="K428" s="70">
        <v>0</v>
      </c>
      <c r="L428" s="70">
        <v>0</v>
      </c>
      <c r="M428" s="70">
        <v>36000</v>
      </c>
    </row>
    <row r="429" spans="1:13" x14ac:dyDescent="0.25">
      <c r="A429" s="44" t="s">
        <v>29</v>
      </c>
      <c r="B429" s="61">
        <v>1060</v>
      </c>
      <c r="C429" s="102" t="s">
        <v>1060</v>
      </c>
      <c r="D429" s="70">
        <v>4.1616</v>
      </c>
      <c r="E429" s="70">
        <v>13132528</v>
      </c>
      <c r="F429" s="70">
        <v>0</v>
      </c>
      <c r="G429" s="70">
        <v>0</v>
      </c>
      <c r="H429" s="70">
        <v>0</v>
      </c>
      <c r="I429" s="70">
        <v>0</v>
      </c>
      <c r="J429" s="70">
        <v>0</v>
      </c>
      <c r="K429" s="70">
        <v>0</v>
      </c>
      <c r="L429" s="70">
        <v>0</v>
      </c>
      <c r="M429" s="70">
        <v>13132528</v>
      </c>
    </row>
    <row r="430" spans="1:13" x14ac:dyDescent="0.25">
      <c r="A430" s="44" t="s">
        <v>29</v>
      </c>
      <c r="B430" s="61">
        <v>1060</v>
      </c>
      <c r="C430" s="102" t="s">
        <v>1061</v>
      </c>
      <c r="D430" s="70">
        <v>0</v>
      </c>
      <c r="E430" s="70">
        <v>361174</v>
      </c>
      <c r="F430" s="70">
        <v>0</v>
      </c>
      <c r="G430" s="70">
        <v>0</v>
      </c>
      <c r="H430" s="70">
        <v>0</v>
      </c>
      <c r="I430" s="70">
        <v>0</v>
      </c>
      <c r="J430" s="70">
        <v>0</v>
      </c>
      <c r="K430" s="70">
        <v>0</v>
      </c>
      <c r="L430" s="70">
        <v>0</v>
      </c>
      <c r="M430" s="70">
        <v>361174</v>
      </c>
    </row>
    <row r="431" spans="1:13" x14ac:dyDescent="0.25">
      <c r="A431" s="44" t="s">
        <v>29</v>
      </c>
      <c r="B431" s="61">
        <v>1060</v>
      </c>
      <c r="C431" s="102" t="s">
        <v>1071</v>
      </c>
      <c r="D431" s="70">
        <v>0</v>
      </c>
      <c r="E431" s="70">
        <v>371163440</v>
      </c>
      <c r="F431" s="70">
        <v>0</v>
      </c>
      <c r="G431" s="70">
        <v>61128863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310034577</v>
      </c>
    </row>
    <row r="432" spans="1:13" x14ac:dyDescent="0.25">
      <c r="A432" s="44" t="s">
        <v>29</v>
      </c>
      <c r="B432" s="61">
        <v>1060</v>
      </c>
      <c r="C432" s="102" t="s">
        <v>1072</v>
      </c>
      <c r="D432" s="70">
        <v>0</v>
      </c>
      <c r="E432" s="70">
        <v>23381976</v>
      </c>
      <c r="F432" s="70">
        <v>0</v>
      </c>
      <c r="G432" s="70">
        <v>0</v>
      </c>
      <c r="H432" s="70">
        <v>0</v>
      </c>
      <c r="I432" s="70">
        <v>0</v>
      </c>
      <c r="J432" s="70">
        <v>0</v>
      </c>
      <c r="K432" s="70">
        <v>0</v>
      </c>
      <c r="L432" s="70">
        <v>0</v>
      </c>
      <c r="M432" s="70">
        <v>23381976</v>
      </c>
    </row>
    <row r="433" spans="1:13" x14ac:dyDescent="0.25">
      <c r="A433" s="44" t="s">
        <v>29</v>
      </c>
      <c r="B433" s="61">
        <v>1060</v>
      </c>
      <c r="C433" s="102" t="s">
        <v>1073</v>
      </c>
      <c r="D433" s="70">
        <v>0</v>
      </c>
      <c r="E433" s="70">
        <v>7509218</v>
      </c>
      <c r="F433" s="70">
        <v>0</v>
      </c>
      <c r="G433" s="70">
        <v>0</v>
      </c>
      <c r="H433" s="70">
        <v>0</v>
      </c>
      <c r="I433" s="70">
        <v>0</v>
      </c>
      <c r="J433" s="70">
        <v>0</v>
      </c>
      <c r="K433" s="70">
        <v>0</v>
      </c>
      <c r="L433" s="70">
        <v>0</v>
      </c>
      <c r="M433" s="70">
        <v>7509218</v>
      </c>
    </row>
    <row r="434" spans="1:13" x14ac:dyDescent="0.25">
      <c r="A434" s="44" t="s">
        <v>29</v>
      </c>
      <c r="B434" s="61">
        <v>1060</v>
      </c>
      <c r="C434" s="102" t="s">
        <v>1075</v>
      </c>
      <c r="D434" s="70">
        <v>0</v>
      </c>
      <c r="E434" s="70">
        <v>38203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38203</v>
      </c>
    </row>
    <row r="435" spans="1:13" x14ac:dyDescent="0.25">
      <c r="A435" s="44" t="s">
        <v>29</v>
      </c>
      <c r="B435" s="61">
        <v>1060</v>
      </c>
      <c r="C435" s="102" t="s">
        <v>1076</v>
      </c>
      <c r="D435" s="70">
        <v>0</v>
      </c>
      <c r="E435" s="70">
        <v>2827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2827</v>
      </c>
    </row>
    <row r="436" spans="1:13" x14ac:dyDescent="0.25">
      <c r="A436" s="44" t="s">
        <v>29</v>
      </c>
      <c r="B436" s="61">
        <v>1060</v>
      </c>
      <c r="C436" s="102" t="s">
        <v>1077</v>
      </c>
      <c r="D436" s="70">
        <v>0</v>
      </c>
      <c r="E436" s="70">
        <v>64210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64210</v>
      </c>
    </row>
    <row r="437" spans="1:13" x14ac:dyDescent="0.25">
      <c r="A437" s="44" t="s">
        <v>29</v>
      </c>
      <c r="B437" s="61">
        <v>1060</v>
      </c>
      <c r="C437" s="102" t="s">
        <v>1083</v>
      </c>
      <c r="D437" s="70">
        <v>326.75040000000001</v>
      </c>
      <c r="E437" s="70">
        <v>62219417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62219417</v>
      </c>
      <c r="L437" s="70">
        <v>0</v>
      </c>
      <c r="M437" s="70">
        <v>0</v>
      </c>
    </row>
    <row r="438" spans="1:13" x14ac:dyDescent="0.25">
      <c r="A438" s="10" t="s">
        <v>1085</v>
      </c>
      <c r="B438" s="10"/>
      <c r="C438" s="10"/>
      <c r="D438" s="71">
        <f>SUM(D420:D437)</f>
        <v>1887.2804999999998</v>
      </c>
      <c r="E438" s="71">
        <f>SUM(E420:E437)</f>
        <v>691894666</v>
      </c>
      <c r="F438" s="71">
        <f t="shared" ref="F438:M438" si="19">SUM(F420:F437)</f>
        <v>0</v>
      </c>
      <c r="G438" s="71">
        <f t="shared" si="19"/>
        <v>91400210</v>
      </c>
      <c r="H438" s="71">
        <f t="shared" si="19"/>
        <v>0</v>
      </c>
      <c r="I438" s="71">
        <f t="shared" si="19"/>
        <v>0</v>
      </c>
      <c r="J438" s="71">
        <f t="shared" si="19"/>
        <v>0</v>
      </c>
      <c r="K438" s="71">
        <f t="shared" si="19"/>
        <v>62219417</v>
      </c>
      <c r="L438" s="71">
        <f t="shared" si="19"/>
        <v>0</v>
      </c>
      <c r="M438" s="71">
        <f t="shared" si="19"/>
        <v>538275039</v>
      </c>
    </row>
    <row r="439" spans="1:13" x14ac:dyDescent="0.25">
      <c r="A439" s="10"/>
      <c r="B439" s="10"/>
      <c r="C439" s="10"/>
      <c r="D439" s="71"/>
      <c r="E439" s="71"/>
      <c r="F439" s="71"/>
      <c r="G439" s="71"/>
      <c r="H439" s="71"/>
      <c r="I439" s="71"/>
      <c r="J439" s="71"/>
      <c r="K439" s="71"/>
      <c r="L439" s="71"/>
      <c r="M439" s="71"/>
    </row>
    <row r="440" spans="1:13" x14ac:dyDescent="0.25">
      <c r="A440" s="44" t="s">
        <v>30</v>
      </c>
      <c r="B440" s="61">
        <v>1062</v>
      </c>
      <c r="C440" s="105" t="s">
        <v>1053</v>
      </c>
      <c r="D440" s="70">
        <v>0.14299999999999999</v>
      </c>
      <c r="E440" s="70">
        <v>0</v>
      </c>
      <c r="F440" s="70">
        <v>0</v>
      </c>
      <c r="G440" s="70">
        <v>0</v>
      </c>
      <c r="H440" s="70">
        <v>0</v>
      </c>
      <c r="I440" s="70">
        <v>0</v>
      </c>
      <c r="J440" s="70">
        <v>0</v>
      </c>
      <c r="K440" s="70">
        <v>0</v>
      </c>
      <c r="L440" s="70">
        <v>0</v>
      </c>
      <c r="M440" s="70">
        <v>0</v>
      </c>
    </row>
    <row r="441" spans="1:13" x14ac:dyDescent="0.25">
      <c r="A441" s="44" t="s">
        <v>30</v>
      </c>
      <c r="B441" s="61">
        <v>1062</v>
      </c>
      <c r="C441" s="105" t="s">
        <v>1054</v>
      </c>
      <c r="D441" s="70">
        <v>5.7085999999999997</v>
      </c>
      <c r="E441" s="70">
        <v>3531000</v>
      </c>
      <c r="F441" s="70">
        <v>0</v>
      </c>
      <c r="G441" s="70">
        <v>454945</v>
      </c>
      <c r="H441" s="70">
        <v>0</v>
      </c>
      <c r="I441" s="70">
        <v>0</v>
      </c>
      <c r="J441" s="70">
        <v>0</v>
      </c>
      <c r="K441" s="70">
        <v>0</v>
      </c>
      <c r="L441" s="70">
        <v>0</v>
      </c>
      <c r="M441" s="70">
        <v>3076055</v>
      </c>
    </row>
    <row r="442" spans="1:13" x14ac:dyDescent="0.25">
      <c r="A442" s="44" t="s">
        <v>30</v>
      </c>
      <c r="B442" s="61">
        <v>1062</v>
      </c>
      <c r="C442" s="105" t="s">
        <v>1055</v>
      </c>
      <c r="D442" s="70">
        <v>13.2386</v>
      </c>
      <c r="E442" s="70">
        <v>1724999</v>
      </c>
      <c r="F442" s="70">
        <v>0</v>
      </c>
      <c r="G442" s="70">
        <v>0</v>
      </c>
      <c r="H442" s="70">
        <v>0</v>
      </c>
      <c r="I442" s="70">
        <v>0</v>
      </c>
      <c r="J442" s="70">
        <v>0</v>
      </c>
      <c r="K442" s="70">
        <v>0</v>
      </c>
      <c r="L442" s="70">
        <v>0</v>
      </c>
      <c r="M442" s="70">
        <v>1724999</v>
      </c>
    </row>
    <row r="443" spans="1:13" x14ac:dyDescent="0.25">
      <c r="A443" s="44" t="s">
        <v>30</v>
      </c>
      <c r="B443" s="61">
        <v>1062</v>
      </c>
      <c r="C443" s="105" t="s">
        <v>1060</v>
      </c>
      <c r="D443" s="70">
        <v>5.2072000000000003</v>
      </c>
      <c r="E443" s="70">
        <v>20291047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20291047</v>
      </c>
    </row>
    <row r="444" spans="1:13" x14ac:dyDescent="0.25">
      <c r="A444" s="44" t="s">
        <v>30</v>
      </c>
      <c r="B444" s="61">
        <v>1062</v>
      </c>
      <c r="C444" s="105" t="s">
        <v>1061</v>
      </c>
      <c r="D444" s="70">
        <v>0</v>
      </c>
      <c r="E444" s="70">
        <v>90924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90924</v>
      </c>
    </row>
    <row r="445" spans="1:13" x14ac:dyDescent="0.25">
      <c r="A445" s="44" t="s">
        <v>30</v>
      </c>
      <c r="B445" s="61">
        <v>1062</v>
      </c>
      <c r="C445" s="105" t="s">
        <v>1071</v>
      </c>
      <c r="D445" s="70">
        <v>0</v>
      </c>
      <c r="E445" s="70">
        <v>5701152</v>
      </c>
      <c r="F445" s="70">
        <v>0</v>
      </c>
      <c r="G445" s="70">
        <v>645682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5055470</v>
      </c>
    </row>
    <row r="446" spans="1:13" x14ac:dyDescent="0.25">
      <c r="A446" s="44" t="s">
        <v>30</v>
      </c>
      <c r="B446" s="61">
        <v>1062</v>
      </c>
      <c r="C446" s="105" t="s">
        <v>1072</v>
      </c>
      <c r="D446" s="70">
        <v>0</v>
      </c>
      <c r="E446" s="70">
        <v>2412489</v>
      </c>
      <c r="F446" s="70">
        <v>0</v>
      </c>
      <c r="G446" s="70">
        <v>0</v>
      </c>
      <c r="H446" s="70">
        <v>0</v>
      </c>
      <c r="I446" s="70">
        <v>0</v>
      </c>
      <c r="J446" s="70">
        <v>0</v>
      </c>
      <c r="K446" s="70">
        <v>0</v>
      </c>
      <c r="L446" s="70">
        <v>0</v>
      </c>
      <c r="M446" s="70">
        <v>2412489</v>
      </c>
    </row>
    <row r="447" spans="1:13" x14ac:dyDescent="0.25">
      <c r="A447" s="44" t="s">
        <v>30</v>
      </c>
      <c r="B447" s="61">
        <v>1062</v>
      </c>
      <c r="C447" s="105" t="s">
        <v>1075</v>
      </c>
      <c r="D447" s="70">
        <v>0</v>
      </c>
      <c r="E447" s="70">
        <v>127572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127572</v>
      </c>
    </row>
    <row r="448" spans="1:13" x14ac:dyDescent="0.25">
      <c r="A448" s="44" t="s">
        <v>30</v>
      </c>
      <c r="B448" s="61">
        <v>1062</v>
      </c>
      <c r="C448" s="105" t="s">
        <v>1077</v>
      </c>
      <c r="D448" s="70">
        <v>0</v>
      </c>
      <c r="E448" s="70">
        <v>428892</v>
      </c>
      <c r="F448" s="70">
        <v>0</v>
      </c>
      <c r="G448" s="70">
        <v>80202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348690</v>
      </c>
    </row>
    <row r="449" spans="1:13" x14ac:dyDescent="0.25">
      <c r="A449" s="10" t="s">
        <v>1085</v>
      </c>
      <c r="B449" s="10"/>
      <c r="C449" s="10"/>
      <c r="D449" s="71">
        <f>SUM(D440:D448)</f>
        <v>24.2974</v>
      </c>
      <c r="E449" s="71">
        <f>SUM(E440:E448)</f>
        <v>34308075</v>
      </c>
      <c r="F449" s="71">
        <f t="shared" ref="F449:M449" si="20">SUM(F440:F448)</f>
        <v>0</v>
      </c>
      <c r="G449" s="71">
        <f t="shared" si="20"/>
        <v>1180829</v>
      </c>
      <c r="H449" s="71">
        <f t="shared" si="20"/>
        <v>0</v>
      </c>
      <c r="I449" s="71">
        <f t="shared" si="20"/>
        <v>0</v>
      </c>
      <c r="J449" s="71">
        <f t="shared" si="20"/>
        <v>0</v>
      </c>
      <c r="K449" s="71">
        <f t="shared" si="20"/>
        <v>0</v>
      </c>
      <c r="L449" s="71">
        <f t="shared" si="20"/>
        <v>0</v>
      </c>
      <c r="M449" s="71">
        <f t="shared" si="20"/>
        <v>33127246</v>
      </c>
    </row>
    <row r="450" spans="1:13" x14ac:dyDescent="0.25">
      <c r="A450" s="10"/>
      <c r="B450" s="10"/>
      <c r="C450" s="10"/>
      <c r="D450" s="71"/>
      <c r="E450" s="71"/>
      <c r="F450" s="71"/>
      <c r="G450" s="71"/>
      <c r="H450" s="71"/>
      <c r="I450" s="71"/>
      <c r="J450" s="71"/>
      <c r="K450" s="71"/>
      <c r="L450" s="71"/>
      <c r="M450" s="71"/>
    </row>
    <row r="451" spans="1:13" x14ac:dyDescent="0.25">
      <c r="A451" s="44" t="s">
        <v>31</v>
      </c>
      <c r="B451" s="61">
        <v>1064</v>
      </c>
      <c r="C451" s="98" t="s">
        <v>1037</v>
      </c>
      <c r="D451" s="70">
        <v>616.54750000000001</v>
      </c>
      <c r="E451" s="70">
        <v>954639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333666</v>
      </c>
      <c r="M451" s="70">
        <v>954639</v>
      </c>
    </row>
    <row r="452" spans="1:13" x14ac:dyDescent="0.25">
      <c r="A452" s="44" t="s">
        <v>31</v>
      </c>
      <c r="B452" s="61">
        <v>1064</v>
      </c>
      <c r="C452" s="98" t="s">
        <v>1038</v>
      </c>
      <c r="D452" s="70">
        <v>271.46080000000001</v>
      </c>
      <c r="E452" s="70">
        <v>195392</v>
      </c>
      <c r="F452" s="70">
        <v>0</v>
      </c>
      <c r="G452" s="70">
        <v>0</v>
      </c>
      <c r="H452" s="70">
        <v>0</v>
      </c>
      <c r="I452" s="70">
        <v>580</v>
      </c>
      <c r="J452" s="70">
        <v>0</v>
      </c>
      <c r="K452" s="70">
        <v>0</v>
      </c>
      <c r="L452" s="70">
        <v>165052</v>
      </c>
      <c r="M452" s="70">
        <v>194812</v>
      </c>
    </row>
    <row r="453" spans="1:13" x14ac:dyDescent="0.25">
      <c r="A453" s="44" t="s">
        <v>31</v>
      </c>
      <c r="B453" s="61">
        <v>1064</v>
      </c>
      <c r="C453" s="98" t="s">
        <v>1039</v>
      </c>
      <c r="D453" s="70">
        <v>5.8971999999999998</v>
      </c>
      <c r="E453" s="70">
        <v>3421</v>
      </c>
      <c r="F453" s="70">
        <v>0</v>
      </c>
      <c r="G453" s="70">
        <v>0</v>
      </c>
      <c r="H453" s="70">
        <v>0</v>
      </c>
      <c r="I453" s="70">
        <v>0</v>
      </c>
      <c r="J453" s="70">
        <v>0</v>
      </c>
      <c r="K453" s="70">
        <v>0</v>
      </c>
      <c r="L453" s="70">
        <v>0</v>
      </c>
      <c r="M453" s="70">
        <v>3421</v>
      </c>
    </row>
    <row r="454" spans="1:13" x14ac:dyDescent="0.25">
      <c r="A454" s="44" t="s">
        <v>31</v>
      </c>
      <c r="B454" s="61">
        <v>1064</v>
      </c>
      <c r="C454" s="98" t="s">
        <v>1040</v>
      </c>
      <c r="D454" s="70">
        <v>5</v>
      </c>
      <c r="E454" s="70">
        <v>2900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2900</v>
      </c>
    </row>
    <row r="455" spans="1:13" x14ac:dyDescent="0.25">
      <c r="A455" s="44" t="s">
        <v>31</v>
      </c>
      <c r="B455" s="61">
        <v>1064</v>
      </c>
      <c r="C455" s="98" t="s">
        <v>1041</v>
      </c>
      <c r="D455" s="70">
        <v>72.5274</v>
      </c>
      <c r="E455" s="70">
        <v>17821038</v>
      </c>
      <c r="F455" s="70">
        <v>17791349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2990</v>
      </c>
      <c r="M455" s="70">
        <v>29689</v>
      </c>
    </row>
    <row r="456" spans="1:13" s="12" customFormat="1" x14ac:dyDescent="0.25">
      <c r="A456" s="44" t="s">
        <v>31</v>
      </c>
      <c r="B456" s="61">
        <v>1064</v>
      </c>
      <c r="C456" s="98" t="s">
        <v>1046</v>
      </c>
      <c r="D456" s="70">
        <v>5.1852</v>
      </c>
      <c r="E456" s="70">
        <v>528177</v>
      </c>
      <c r="F456" s="70">
        <v>0</v>
      </c>
      <c r="G456" s="70">
        <v>116963</v>
      </c>
      <c r="H456" s="70">
        <v>0</v>
      </c>
      <c r="I456" s="70">
        <v>0</v>
      </c>
      <c r="J456" s="70">
        <v>0</v>
      </c>
      <c r="K456" s="70">
        <v>0</v>
      </c>
      <c r="L456" s="70">
        <v>0</v>
      </c>
      <c r="M456" s="70">
        <v>411214</v>
      </c>
    </row>
    <row r="457" spans="1:13" x14ac:dyDescent="0.25">
      <c r="A457" s="44" t="s">
        <v>31</v>
      </c>
      <c r="B457" s="61">
        <v>1064</v>
      </c>
      <c r="C457" s="98" t="s">
        <v>1048</v>
      </c>
      <c r="D457" s="70">
        <v>12.0861</v>
      </c>
      <c r="E457" s="70">
        <v>992185</v>
      </c>
      <c r="F457" s="70">
        <v>0</v>
      </c>
      <c r="G457" s="70">
        <v>0</v>
      </c>
      <c r="H457" s="70">
        <v>0</v>
      </c>
      <c r="I457" s="70">
        <v>0</v>
      </c>
      <c r="J457" s="70">
        <v>0</v>
      </c>
      <c r="K457" s="70">
        <v>0</v>
      </c>
      <c r="L457" s="70">
        <v>0</v>
      </c>
      <c r="M457" s="70">
        <v>992185</v>
      </c>
    </row>
    <row r="458" spans="1:13" s="12" customFormat="1" x14ac:dyDescent="0.25">
      <c r="A458" s="44" t="s">
        <v>31</v>
      </c>
      <c r="B458" s="61">
        <v>1064</v>
      </c>
      <c r="C458" s="98" t="s">
        <v>1049</v>
      </c>
      <c r="D458" s="70">
        <v>19.309200000000001</v>
      </c>
      <c r="E458" s="70">
        <v>1701482</v>
      </c>
      <c r="F458" s="70">
        <v>0</v>
      </c>
      <c r="G458" s="70">
        <v>88861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1612621</v>
      </c>
    </row>
    <row r="459" spans="1:13" s="42" customFormat="1" x14ac:dyDescent="0.25">
      <c r="A459" s="44" t="s">
        <v>31</v>
      </c>
      <c r="B459" s="61">
        <v>1064</v>
      </c>
      <c r="C459" s="98" t="s">
        <v>1052</v>
      </c>
      <c r="D459" s="70">
        <v>3.0954000000000002</v>
      </c>
      <c r="E459" s="70">
        <v>31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31</v>
      </c>
    </row>
    <row r="460" spans="1:13" x14ac:dyDescent="0.25">
      <c r="A460" s="44" t="s">
        <v>31</v>
      </c>
      <c r="B460" s="61">
        <v>1064</v>
      </c>
      <c r="C460" s="98" t="s">
        <v>1053</v>
      </c>
      <c r="D460" s="70">
        <v>29.629100000000001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</row>
    <row r="461" spans="1:13" x14ac:dyDescent="0.25">
      <c r="A461" s="44" t="s">
        <v>31</v>
      </c>
      <c r="B461" s="61">
        <v>1064</v>
      </c>
      <c r="C461" s="98" t="s">
        <v>1054</v>
      </c>
      <c r="D461" s="70">
        <v>3353.2266</v>
      </c>
      <c r="E461" s="70">
        <v>2426270362</v>
      </c>
      <c r="F461" s="70">
        <v>0</v>
      </c>
      <c r="G461" s="70">
        <v>403756575</v>
      </c>
      <c r="H461" s="70">
        <v>0</v>
      </c>
      <c r="I461" s="70">
        <v>114348483</v>
      </c>
      <c r="J461" s="70">
        <v>0</v>
      </c>
      <c r="K461" s="70">
        <v>0</v>
      </c>
      <c r="L461" s="70">
        <v>30901225</v>
      </c>
      <c r="M461" s="70">
        <v>1908165304</v>
      </c>
    </row>
    <row r="462" spans="1:13" x14ac:dyDescent="0.25">
      <c r="A462" s="44" t="s">
        <v>31</v>
      </c>
      <c r="B462" s="98">
        <v>1064</v>
      </c>
      <c r="C462" s="98" t="s">
        <v>1055</v>
      </c>
      <c r="D462" s="70">
        <v>2093.5900999999999</v>
      </c>
      <c r="E462" s="70">
        <v>529687357</v>
      </c>
      <c r="F462" s="70">
        <v>0</v>
      </c>
      <c r="G462" s="70">
        <v>0</v>
      </c>
      <c r="H462" s="70">
        <v>0</v>
      </c>
      <c r="I462" s="70">
        <v>199085552</v>
      </c>
      <c r="J462" s="70">
        <v>0</v>
      </c>
      <c r="K462" s="70">
        <v>0</v>
      </c>
      <c r="L462" s="70">
        <v>92445412</v>
      </c>
      <c r="M462" s="70">
        <v>330601805</v>
      </c>
    </row>
    <row r="463" spans="1:13" s="97" customFormat="1" x14ac:dyDescent="0.25">
      <c r="A463" s="44" t="s">
        <v>31</v>
      </c>
      <c r="B463" s="98">
        <v>1064</v>
      </c>
      <c r="C463" s="98" t="s">
        <v>1056</v>
      </c>
      <c r="D463" s="70">
        <v>231.32839999999999</v>
      </c>
      <c r="E463" s="70">
        <v>24726481</v>
      </c>
      <c r="F463" s="70">
        <v>0</v>
      </c>
      <c r="G463" s="70">
        <v>0</v>
      </c>
      <c r="H463" s="70">
        <v>0</v>
      </c>
      <c r="I463" s="70">
        <v>890225</v>
      </c>
      <c r="J463" s="70">
        <v>0</v>
      </c>
      <c r="K463" s="70">
        <v>0</v>
      </c>
      <c r="L463" s="70">
        <v>2172726</v>
      </c>
      <c r="M463" s="70">
        <v>23836256</v>
      </c>
    </row>
    <row r="464" spans="1:13" s="97" customFormat="1" x14ac:dyDescent="0.25">
      <c r="A464" s="44" t="s">
        <v>31</v>
      </c>
      <c r="B464" s="98">
        <v>1064</v>
      </c>
      <c r="C464" s="98" t="s">
        <v>1057</v>
      </c>
      <c r="D464" s="70">
        <v>0</v>
      </c>
      <c r="E464" s="70">
        <v>1500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500</v>
      </c>
      <c r="M464" s="70">
        <v>1500</v>
      </c>
    </row>
    <row r="465" spans="1:13" s="97" customFormat="1" x14ac:dyDescent="0.25">
      <c r="A465" s="44" t="s">
        <v>31</v>
      </c>
      <c r="B465" s="98">
        <v>1064</v>
      </c>
      <c r="C465" s="98" t="s">
        <v>1058</v>
      </c>
      <c r="D465" s="70">
        <v>157.24639999999999</v>
      </c>
      <c r="E465" s="70">
        <v>567467</v>
      </c>
      <c r="F465" s="70">
        <v>0</v>
      </c>
      <c r="G465" s="70">
        <v>0</v>
      </c>
      <c r="H465" s="70">
        <v>0</v>
      </c>
      <c r="I465" s="70">
        <v>195395</v>
      </c>
      <c r="J465" s="70">
        <v>0</v>
      </c>
      <c r="K465" s="70">
        <v>0</v>
      </c>
      <c r="L465" s="70">
        <v>128072</v>
      </c>
      <c r="M465" s="70">
        <v>372072</v>
      </c>
    </row>
    <row r="466" spans="1:13" s="97" customFormat="1" x14ac:dyDescent="0.25">
      <c r="A466" s="44" t="s">
        <v>31</v>
      </c>
      <c r="B466" s="98">
        <v>1064</v>
      </c>
      <c r="C466" s="98" t="s">
        <v>1059</v>
      </c>
      <c r="D466" s="70">
        <v>35.423200000000001</v>
      </c>
      <c r="E466" s="70">
        <v>185078687</v>
      </c>
      <c r="F466" s="70">
        <v>0</v>
      </c>
      <c r="G466" s="70">
        <v>25311975</v>
      </c>
      <c r="H466" s="70">
        <v>0</v>
      </c>
      <c r="I466" s="70">
        <v>55310215</v>
      </c>
      <c r="J466" s="70">
        <v>0</v>
      </c>
      <c r="K466" s="70">
        <v>0</v>
      </c>
      <c r="L466" s="70">
        <v>39650257</v>
      </c>
      <c r="M466" s="70">
        <v>104456497</v>
      </c>
    </row>
    <row r="467" spans="1:13" s="97" customFormat="1" x14ac:dyDescent="0.25">
      <c r="A467" s="44" t="s">
        <v>31</v>
      </c>
      <c r="B467" s="98">
        <v>1064</v>
      </c>
      <c r="C467" s="98" t="s">
        <v>1060</v>
      </c>
      <c r="D467" s="70">
        <v>5.6744000000000003</v>
      </c>
      <c r="E467" s="70">
        <v>9184976</v>
      </c>
      <c r="F467" s="70">
        <v>0</v>
      </c>
      <c r="G467" s="70">
        <v>0</v>
      </c>
      <c r="H467" s="70">
        <v>0</v>
      </c>
      <c r="I467" s="70">
        <v>1417432</v>
      </c>
      <c r="J467" s="70">
        <v>0</v>
      </c>
      <c r="K467" s="70">
        <v>0</v>
      </c>
      <c r="L467" s="70">
        <v>2906553</v>
      </c>
      <c r="M467" s="70">
        <v>7767544</v>
      </c>
    </row>
    <row r="468" spans="1:13" s="97" customFormat="1" x14ac:dyDescent="0.25">
      <c r="A468" s="44" t="s">
        <v>31</v>
      </c>
      <c r="B468" s="98">
        <v>1064</v>
      </c>
      <c r="C468" s="98" t="s">
        <v>1061</v>
      </c>
      <c r="D468" s="70">
        <v>0</v>
      </c>
      <c r="E468" s="70">
        <v>4106096</v>
      </c>
      <c r="F468" s="70">
        <v>0</v>
      </c>
      <c r="G468" s="70">
        <v>0</v>
      </c>
      <c r="H468" s="70">
        <v>0</v>
      </c>
      <c r="I468" s="70">
        <v>185338</v>
      </c>
      <c r="J468" s="70">
        <v>0</v>
      </c>
      <c r="K468" s="70">
        <v>0</v>
      </c>
      <c r="L468" s="70">
        <v>78250</v>
      </c>
      <c r="M468" s="70">
        <v>3920758</v>
      </c>
    </row>
    <row r="469" spans="1:13" x14ac:dyDescent="0.25">
      <c r="A469" s="44" t="s">
        <v>31</v>
      </c>
      <c r="B469" s="98">
        <v>1064</v>
      </c>
      <c r="C469" s="98" t="s">
        <v>1065</v>
      </c>
      <c r="D469" s="70">
        <v>0</v>
      </c>
      <c r="E469" s="70">
        <v>226841</v>
      </c>
      <c r="F469" s="70">
        <v>0</v>
      </c>
      <c r="G469" s="70">
        <v>57071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169770</v>
      </c>
    </row>
    <row r="470" spans="1:13" x14ac:dyDescent="0.25">
      <c r="A470" s="44" t="s">
        <v>31</v>
      </c>
      <c r="B470" s="61">
        <v>1064</v>
      </c>
      <c r="C470" s="98" t="s">
        <v>1067</v>
      </c>
      <c r="D470" s="70">
        <v>0</v>
      </c>
      <c r="E470" s="70">
        <v>127616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127616</v>
      </c>
    </row>
    <row r="471" spans="1:13" x14ac:dyDescent="0.25">
      <c r="A471" s="44" t="s">
        <v>31</v>
      </c>
      <c r="B471" s="61">
        <v>1064</v>
      </c>
      <c r="C471" s="98" t="s">
        <v>1068</v>
      </c>
      <c r="D471" s="70">
        <v>0</v>
      </c>
      <c r="E471" s="70">
        <v>2140599</v>
      </c>
      <c r="F471" s="70">
        <v>0</v>
      </c>
      <c r="G471" s="70">
        <v>161139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1979460</v>
      </c>
    </row>
    <row r="472" spans="1:13" x14ac:dyDescent="0.25">
      <c r="A472" s="44" t="s">
        <v>31</v>
      </c>
      <c r="B472" s="61">
        <v>1064</v>
      </c>
      <c r="C472" s="98" t="s">
        <v>1071</v>
      </c>
      <c r="D472" s="70">
        <v>0</v>
      </c>
      <c r="E472" s="70">
        <v>4353053032</v>
      </c>
      <c r="F472" s="70">
        <v>0</v>
      </c>
      <c r="G472" s="70">
        <v>755616750</v>
      </c>
      <c r="H472" s="70">
        <v>0</v>
      </c>
      <c r="I472" s="70">
        <v>223518640</v>
      </c>
      <c r="J472" s="70">
        <v>0</v>
      </c>
      <c r="K472" s="70">
        <v>0</v>
      </c>
      <c r="L472" s="70">
        <v>53302577</v>
      </c>
      <c r="M472" s="70">
        <v>3373917642</v>
      </c>
    </row>
    <row r="473" spans="1:13" x14ac:dyDescent="0.25">
      <c r="A473" s="44" t="s">
        <v>31</v>
      </c>
      <c r="B473" s="61">
        <v>1064</v>
      </c>
      <c r="C473" s="98" t="s">
        <v>1072</v>
      </c>
      <c r="D473" s="70">
        <v>0</v>
      </c>
      <c r="E473" s="70">
        <v>937919956</v>
      </c>
      <c r="F473" s="70">
        <v>0</v>
      </c>
      <c r="G473" s="70">
        <v>0</v>
      </c>
      <c r="H473" s="70">
        <v>0</v>
      </c>
      <c r="I473" s="70">
        <v>384376447</v>
      </c>
      <c r="J473" s="70">
        <v>0</v>
      </c>
      <c r="K473" s="70">
        <v>0</v>
      </c>
      <c r="L473" s="70">
        <v>118374494</v>
      </c>
      <c r="M473" s="70">
        <v>553543509</v>
      </c>
    </row>
    <row r="474" spans="1:13" x14ac:dyDescent="0.25">
      <c r="A474" s="44" t="s">
        <v>31</v>
      </c>
      <c r="B474" s="61">
        <v>1064</v>
      </c>
      <c r="C474" s="98" t="s">
        <v>1073</v>
      </c>
      <c r="D474" s="70">
        <v>0</v>
      </c>
      <c r="E474" s="70">
        <v>99437042</v>
      </c>
      <c r="F474" s="70">
        <v>0</v>
      </c>
      <c r="G474" s="70">
        <v>0</v>
      </c>
      <c r="H474" s="70">
        <v>0</v>
      </c>
      <c r="I474" s="70">
        <v>1057688</v>
      </c>
      <c r="J474" s="70">
        <v>0</v>
      </c>
      <c r="K474" s="70">
        <v>0</v>
      </c>
      <c r="L474" s="70">
        <v>1287209</v>
      </c>
      <c r="M474" s="70">
        <v>98379354</v>
      </c>
    </row>
    <row r="475" spans="1:13" x14ac:dyDescent="0.25">
      <c r="A475" s="44" t="s">
        <v>31</v>
      </c>
      <c r="B475" s="61">
        <v>1064</v>
      </c>
      <c r="C475" s="98" t="s">
        <v>1075</v>
      </c>
      <c r="D475" s="70">
        <v>0</v>
      </c>
      <c r="E475" s="70">
        <v>5590940</v>
      </c>
      <c r="F475" s="70">
        <v>0</v>
      </c>
      <c r="G475" s="70">
        <v>1224231</v>
      </c>
      <c r="H475" s="70">
        <v>0</v>
      </c>
      <c r="I475" s="70">
        <v>431680</v>
      </c>
      <c r="J475" s="70">
        <v>0</v>
      </c>
      <c r="K475" s="70">
        <v>0</v>
      </c>
      <c r="L475" s="70">
        <v>234138</v>
      </c>
      <c r="M475" s="70">
        <v>3935029</v>
      </c>
    </row>
    <row r="476" spans="1:13" x14ac:dyDescent="0.25">
      <c r="A476" s="44" t="s">
        <v>31</v>
      </c>
      <c r="B476" s="61">
        <v>1064</v>
      </c>
      <c r="C476" s="98" t="s">
        <v>1076</v>
      </c>
      <c r="D476" s="70">
        <v>0</v>
      </c>
      <c r="E476" s="70">
        <v>2344125</v>
      </c>
      <c r="F476" s="70">
        <v>0</v>
      </c>
      <c r="G476" s="70">
        <v>823681</v>
      </c>
      <c r="H476" s="70">
        <v>0</v>
      </c>
      <c r="I476" s="70">
        <v>33047</v>
      </c>
      <c r="J476" s="70">
        <v>0</v>
      </c>
      <c r="K476" s="70">
        <v>0</v>
      </c>
      <c r="L476" s="70">
        <v>21557</v>
      </c>
      <c r="M476" s="70">
        <v>1487397</v>
      </c>
    </row>
    <row r="477" spans="1:13" x14ac:dyDescent="0.25">
      <c r="A477" s="44" t="s">
        <v>31</v>
      </c>
      <c r="B477" s="61">
        <v>1064</v>
      </c>
      <c r="C477" s="98" t="s">
        <v>1077</v>
      </c>
      <c r="D477" s="70">
        <v>0</v>
      </c>
      <c r="E477" s="70">
        <v>16417841</v>
      </c>
      <c r="F477" s="70">
        <v>0</v>
      </c>
      <c r="G477" s="70">
        <v>5050886</v>
      </c>
      <c r="H477" s="70">
        <v>0</v>
      </c>
      <c r="I477" s="70">
        <v>276758</v>
      </c>
      <c r="J477" s="70">
        <v>0</v>
      </c>
      <c r="K477" s="70">
        <v>0</v>
      </c>
      <c r="L477" s="70">
        <v>254409</v>
      </c>
      <c r="M477" s="70">
        <v>11090197</v>
      </c>
    </row>
    <row r="478" spans="1:13" x14ac:dyDescent="0.25">
      <c r="A478" s="44" t="s">
        <v>31</v>
      </c>
      <c r="B478" s="61">
        <v>1064</v>
      </c>
      <c r="C478" s="98" t="s">
        <v>1078</v>
      </c>
      <c r="D478" s="70">
        <v>0</v>
      </c>
      <c r="E478" s="70">
        <v>9680</v>
      </c>
      <c r="F478" s="70">
        <v>0</v>
      </c>
      <c r="G478" s="70">
        <v>3443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6237</v>
      </c>
    </row>
    <row r="479" spans="1:13" x14ac:dyDescent="0.25">
      <c r="A479" s="44" t="s">
        <v>31</v>
      </c>
      <c r="B479" s="61">
        <v>1064</v>
      </c>
      <c r="C479" s="98" t="s">
        <v>1080</v>
      </c>
      <c r="D479" s="70">
        <v>0</v>
      </c>
      <c r="E479" s="70">
        <v>1221000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266932</v>
      </c>
      <c r="M479" s="70">
        <v>1221000</v>
      </c>
    </row>
    <row r="480" spans="1:13" x14ac:dyDescent="0.25">
      <c r="A480" s="44" t="s">
        <v>31</v>
      </c>
      <c r="B480" s="61">
        <v>1064</v>
      </c>
      <c r="C480" s="98" t="s">
        <v>1082</v>
      </c>
      <c r="D480" s="70">
        <v>0</v>
      </c>
      <c r="E480" s="70">
        <v>45574795</v>
      </c>
      <c r="F480" s="70">
        <v>0</v>
      </c>
      <c r="G480" s="70">
        <v>18088029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27486766</v>
      </c>
    </row>
    <row r="481" spans="1:13" x14ac:dyDescent="0.25">
      <c r="A481" s="44" t="s">
        <v>31</v>
      </c>
      <c r="B481" s="61">
        <v>1064</v>
      </c>
      <c r="C481" s="98" t="s">
        <v>1083</v>
      </c>
      <c r="D481" s="70">
        <v>1975.4006999999999</v>
      </c>
      <c r="E481" s="70">
        <v>452040756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452040756</v>
      </c>
      <c r="L481" s="70">
        <v>0</v>
      </c>
      <c r="M481" s="70">
        <v>0</v>
      </c>
    </row>
    <row r="482" spans="1:13" x14ac:dyDescent="0.25">
      <c r="A482" s="44" t="s">
        <v>31</v>
      </c>
      <c r="B482" s="61">
        <v>1064</v>
      </c>
      <c r="C482" s="98" t="s">
        <v>1281</v>
      </c>
      <c r="D482" s="70">
        <v>0</v>
      </c>
      <c r="E482" s="70">
        <v>52360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52360</v>
      </c>
    </row>
    <row r="483" spans="1:13" x14ac:dyDescent="0.25">
      <c r="A483" s="10" t="s">
        <v>1085</v>
      </c>
      <c r="B483" s="10"/>
      <c r="C483" s="44"/>
      <c r="D483" s="71">
        <f t="shared" ref="D483:M483" si="21">SUM(D451:D482)</f>
        <v>8892.6276999999991</v>
      </c>
      <c r="E483" s="71">
        <f t="shared" si="21"/>
        <v>9117978774</v>
      </c>
      <c r="F483" s="71">
        <f t="shared" si="21"/>
        <v>17791349</v>
      </c>
      <c r="G483" s="71">
        <f t="shared" si="21"/>
        <v>1210299604</v>
      </c>
      <c r="H483" s="71">
        <f t="shared" si="21"/>
        <v>0</v>
      </c>
      <c r="I483" s="71">
        <f t="shared" si="21"/>
        <v>981127480</v>
      </c>
      <c r="J483" s="71">
        <f t="shared" si="21"/>
        <v>0</v>
      </c>
      <c r="K483" s="71">
        <f t="shared" si="21"/>
        <v>452040756</v>
      </c>
      <c r="L483" s="71">
        <f t="shared" si="21"/>
        <v>342526019</v>
      </c>
      <c r="M483" s="71">
        <f t="shared" si="21"/>
        <v>6456719585</v>
      </c>
    </row>
    <row r="484" spans="1:13" x14ac:dyDescent="0.25">
      <c r="A484" s="10"/>
      <c r="B484" s="10"/>
      <c r="C484" s="44"/>
      <c r="D484" s="71"/>
      <c r="E484" s="71"/>
      <c r="F484" s="71"/>
      <c r="G484" s="71"/>
      <c r="H484" s="71"/>
      <c r="I484" s="71"/>
      <c r="J484" s="71"/>
      <c r="K484" s="71"/>
      <c r="L484" s="71"/>
      <c r="M484" s="71"/>
    </row>
    <row r="485" spans="1:13" x14ac:dyDescent="0.25">
      <c r="A485" s="44" t="s">
        <v>32</v>
      </c>
      <c r="B485" s="61">
        <v>1066</v>
      </c>
      <c r="C485" s="107" t="s">
        <v>1037</v>
      </c>
      <c r="D485" s="70">
        <v>506.52960000000002</v>
      </c>
      <c r="E485" s="70">
        <v>784613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313620</v>
      </c>
      <c r="M485" s="70">
        <v>784613</v>
      </c>
    </row>
    <row r="486" spans="1:13" x14ac:dyDescent="0.25">
      <c r="A486" s="44" t="s">
        <v>32</v>
      </c>
      <c r="B486" s="61">
        <v>1066</v>
      </c>
      <c r="C486" s="107" t="s">
        <v>1038</v>
      </c>
      <c r="D486" s="70">
        <v>246.85220000000001</v>
      </c>
      <c r="E486" s="70">
        <v>182060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182060</v>
      </c>
    </row>
    <row r="487" spans="1:13" x14ac:dyDescent="0.25">
      <c r="A487" s="44" t="s">
        <v>32</v>
      </c>
      <c r="B487" s="61">
        <v>1066</v>
      </c>
      <c r="C487" s="107" t="s">
        <v>1040</v>
      </c>
      <c r="D487" s="70">
        <v>396.56490000000002</v>
      </c>
      <c r="E487" s="70">
        <v>69371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69371</v>
      </c>
    </row>
    <row r="488" spans="1:13" x14ac:dyDescent="0.25">
      <c r="A488" s="44" t="s">
        <v>32</v>
      </c>
      <c r="B488" s="61">
        <v>1066</v>
      </c>
      <c r="C488" s="107" t="s">
        <v>1041</v>
      </c>
      <c r="D488" s="70">
        <v>34.71</v>
      </c>
      <c r="E488" s="70">
        <v>1762675</v>
      </c>
      <c r="F488" s="70">
        <v>1749483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13192</v>
      </c>
    </row>
    <row r="489" spans="1:13" x14ac:dyDescent="0.25">
      <c r="A489" s="44" t="s">
        <v>32</v>
      </c>
      <c r="B489" s="61">
        <v>1066</v>
      </c>
      <c r="C489" s="107" t="s">
        <v>1046</v>
      </c>
      <c r="D489" s="70">
        <v>1.1368</v>
      </c>
      <c r="E489" s="70">
        <v>202064</v>
      </c>
      <c r="F489" s="70">
        <v>0</v>
      </c>
      <c r="G489" s="70">
        <v>0</v>
      </c>
      <c r="H489" s="70">
        <v>0</v>
      </c>
      <c r="I489" s="70">
        <v>0</v>
      </c>
      <c r="J489" s="70">
        <v>0</v>
      </c>
      <c r="K489" s="70">
        <v>0</v>
      </c>
      <c r="L489" s="70">
        <v>0</v>
      </c>
      <c r="M489" s="70">
        <v>202064</v>
      </c>
    </row>
    <row r="490" spans="1:13" x14ac:dyDescent="0.25">
      <c r="A490" s="44" t="s">
        <v>32</v>
      </c>
      <c r="B490" s="61">
        <v>1066</v>
      </c>
      <c r="C490" s="107" t="s">
        <v>1053</v>
      </c>
      <c r="D490" s="70">
        <v>15.533300000000001</v>
      </c>
      <c r="E490" s="70">
        <v>0</v>
      </c>
      <c r="F490" s="70">
        <v>0</v>
      </c>
      <c r="G490" s="70">
        <v>0</v>
      </c>
      <c r="H490" s="70">
        <v>0</v>
      </c>
      <c r="I490" s="70">
        <v>0</v>
      </c>
      <c r="J490" s="70">
        <v>0</v>
      </c>
      <c r="K490" s="70">
        <v>0</v>
      </c>
      <c r="L490" s="70">
        <v>0</v>
      </c>
      <c r="M490" s="70">
        <v>0</v>
      </c>
    </row>
    <row r="491" spans="1:13" x14ac:dyDescent="0.25">
      <c r="A491" s="44" t="s">
        <v>32</v>
      </c>
      <c r="B491" s="61">
        <v>1066</v>
      </c>
      <c r="C491" s="107" t="s">
        <v>1054</v>
      </c>
      <c r="D491" s="70">
        <v>836.32280000000003</v>
      </c>
      <c r="E491" s="70">
        <v>367340176</v>
      </c>
      <c r="F491" s="70">
        <v>0</v>
      </c>
      <c r="G491" s="70">
        <v>65476458</v>
      </c>
      <c r="H491" s="70">
        <v>0</v>
      </c>
      <c r="I491" s="70">
        <v>4315037</v>
      </c>
      <c r="J491" s="70">
        <v>0</v>
      </c>
      <c r="K491" s="70">
        <v>0</v>
      </c>
      <c r="L491" s="70">
        <v>898332</v>
      </c>
      <c r="M491" s="70">
        <v>297548681</v>
      </c>
    </row>
    <row r="492" spans="1:13" x14ac:dyDescent="0.25">
      <c r="A492" s="44" t="s">
        <v>32</v>
      </c>
      <c r="B492" s="61">
        <v>1066</v>
      </c>
      <c r="C492" s="107" t="s">
        <v>1055</v>
      </c>
      <c r="D492" s="70">
        <v>148.6112</v>
      </c>
      <c r="E492" s="70">
        <v>20379972</v>
      </c>
      <c r="F492" s="70">
        <v>0</v>
      </c>
      <c r="G492" s="70">
        <v>0</v>
      </c>
      <c r="H492" s="70">
        <v>0</v>
      </c>
      <c r="I492" s="70">
        <v>0</v>
      </c>
      <c r="J492" s="70">
        <v>0</v>
      </c>
      <c r="K492" s="70">
        <v>0</v>
      </c>
      <c r="L492" s="70">
        <v>0</v>
      </c>
      <c r="M492" s="70">
        <v>20379972</v>
      </c>
    </row>
    <row r="493" spans="1:13" s="45" customFormat="1" x14ac:dyDescent="0.25">
      <c r="A493" s="44" t="s">
        <v>32</v>
      </c>
      <c r="B493" s="61">
        <v>1066</v>
      </c>
      <c r="C493" s="107" t="s">
        <v>1056</v>
      </c>
      <c r="D493" s="70">
        <v>86.738900000000001</v>
      </c>
      <c r="E493" s="70">
        <v>8589007</v>
      </c>
      <c r="F493" s="70">
        <v>0</v>
      </c>
      <c r="G493" s="70">
        <v>0</v>
      </c>
      <c r="H493" s="70">
        <v>0</v>
      </c>
      <c r="I493" s="70">
        <v>0</v>
      </c>
      <c r="J493" s="70">
        <v>0</v>
      </c>
      <c r="K493" s="70">
        <v>0</v>
      </c>
      <c r="L493" s="70">
        <v>0</v>
      </c>
      <c r="M493" s="70">
        <v>8589007</v>
      </c>
    </row>
    <row r="494" spans="1:13" x14ac:dyDescent="0.25">
      <c r="A494" s="44" t="s">
        <v>32</v>
      </c>
      <c r="B494" s="61">
        <v>1066</v>
      </c>
      <c r="C494" s="107" t="s">
        <v>1057</v>
      </c>
      <c r="D494" s="70">
        <v>0</v>
      </c>
      <c r="E494" s="70">
        <v>1500</v>
      </c>
      <c r="F494" s="70">
        <v>0</v>
      </c>
      <c r="G494" s="70">
        <v>0</v>
      </c>
      <c r="H494" s="70">
        <v>0</v>
      </c>
      <c r="I494" s="70">
        <v>0</v>
      </c>
      <c r="J494" s="70">
        <v>0</v>
      </c>
      <c r="K494" s="70">
        <v>0</v>
      </c>
      <c r="L494" s="70">
        <v>0</v>
      </c>
      <c r="M494" s="70">
        <v>1500</v>
      </c>
    </row>
    <row r="495" spans="1:13" x14ac:dyDescent="0.25">
      <c r="A495" s="44" t="s">
        <v>32</v>
      </c>
      <c r="B495" s="61">
        <v>1066</v>
      </c>
      <c r="C495" s="107" t="s">
        <v>1058</v>
      </c>
      <c r="D495" s="70">
        <v>54.064599999999999</v>
      </c>
      <c r="E495" s="70">
        <v>33500</v>
      </c>
      <c r="F495" s="70">
        <v>0</v>
      </c>
      <c r="G495" s="70">
        <v>0</v>
      </c>
      <c r="H495" s="70">
        <v>0</v>
      </c>
      <c r="I495" s="70">
        <v>0</v>
      </c>
      <c r="J495" s="70">
        <v>0</v>
      </c>
      <c r="K495" s="70">
        <v>0</v>
      </c>
      <c r="L495" s="70">
        <v>0</v>
      </c>
      <c r="M495" s="70">
        <v>33500</v>
      </c>
    </row>
    <row r="496" spans="1:13" x14ac:dyDescent="0.25">
      <c r="A496" s="44" t="s">
        <v>32</v>
      </c>
      <c r="B496" s="107">
        <v>1066</v>
      </c>
      <c r="C496" s="107" t="s">
        <v>1059</v>
      </c>
      <c r="D496" s="70">
        <v>2.5102000000000002</v>
      </c>
      <c r="E496" s="70">
        <v>19213129</v>
      </c>
      <c r="F496" s="70">
        <v>0</v>
      </c>
      <c r="G496" s="70">
        <v>3466136</v>
      </c>
      <c r="H496" s="70">
        <v>0</v>
      </c>
      <c r="I496" s="70">
        <v>0</v>
      </c>
      <c r="J496" s="70">
        <v>0</v>
      </c>
      <c r="K496" s="70">
        <v>0</v>
      </c>
      <c r="L496" s="70">
        <v>0</v>
      </c>
      <c r="M496" s="70">
        <v>15746993</v>
      </c>
    </row>
    <row r="497" spans="1:13" s="106" customFormat="1" x14ac:dyDescent="0.25">
      <c r="A497" s="44" t="s">
        <v>32</v>
      </c>
      <c r="B497" s="107">
        <v>1066</v>
      </c>
      <c r="C497" s="107" t="s">
        <v>1060</v>
      </c>
      <c r="D497" s="70">
        <v>0.315</v>
      </c>
      <c r="E497" s="70">
        <v>608553</v>
      </c>
      <c r="F497" s="70">
        <v>0</v>
      </c>
      <c r="G497" s="70">
        <v>0</v>
      </c>
      <c r="H497" s="70">
        <v>0</v>
      </c>
      <c r="I497" s="70">
        <v>0</v>
      </c>
      <c r="J497" s="70">
        <v>0</v>
      </c>
      <c r="K497" s="70">
        <v>0</v>
      </c>
      <c r="L497" s="70">
        <v>0</v>
      </c>
      <c r="M497" s="70">
        <v>608553</v>
      </c>
    </row>
    <row r="498" spans="1:13" s="106" customFormat="1" x14ac:dyDescent="0.25">
      <c r="A498" s="44" t="s">
        <v>32</v>
      </c>
      <c r="B498" s="107">
        <v>1066</v>
      </c>
      <c r="C498" s="107" t="s">
        <v>1061</v>
      </c>
      <c r="D498" s="70">
        <v>0</v>
      </c>
      <c r="E498" s="70">
        <v>276177</v>
      </c>
      <c r="F498" s="70">
        <v>0</v>
      </c>
      <c r="G498" s="70">
        <v>0</v>
      </c>
      <c r="H498" s="70">
        <v>0</v>
      </c>
      <c r="I498" s="70">
        <v>0</v>
      </c>
      <c r="J498" s="70">
        <v>0</v>
      </c>
      <c r="K498" s="70">
        <v>0</v>
      </c>
      <c r="L498" s="70">
        <v>0</v>
      </c>
      <c r="M498" s="70">
        <v>276177</v>
      </c>
    </row>
    <row r="499" spans="1:13" s="106" customFormat="1" x14ac:dyDescent="0.25">
      <c r="A499" s="44" t="s">
        <v>32</v>
      </c>
      <c r="B499" s="107">
        <v>1066</v>
      </c>
      <c r="C499" s="107" t="s">
        <v>1065</v>
      </c>
      <c r="D499" s="70">
        <v>0</v>
      </c>
      <c r="E499" s="70">
        <v>521641</v>
      </c>
      <c r="F499" s="70">
        <v>0</v>
      </c>
      <c r="G499" s="70">
        <v>0</v>
      </c>
      <c r="H499" s="70">
        <v>0</v>
      </c>
      <c r="I499" s="70">
        <v>0</v>
      </c>
      <c r="J499" s="70">
        <v>0</v>
      </c>
      <c r="K499" s="70">
        <v>0</v>
      </c>
      <c r="L499" s="70">
        <v>0</v>
      </c>
      <c r="M499" s="70">
        <v>521641</v>
      </c>
    </row>
    <row r="500" spans="1:13" s="106" customFormat="1" x14ac:dyDescent="0.25">
      <c r="A500" s="44" t="s">
        <v>32</v>
      </c>
      <c r="B500" s="107">
        <v>1066</v>
      </c>
      <c r="C500" s="107" t="s">
        <v>1068</v>
      </c>
      <c r="D500" s="70">
        <v>0</v>
      </c>
      <c r="E500" s="70">
        <v>262550</v>
      </c>
      <c r="F500" s="70">
        <v>0</v>
      </c>
      <c r="G500" s="70">
        <v>75006</v>
      </c>
      <c r="H500" s="70">
        <v>0</v>
      </c>
      <c r="I500" s="70">
        <v>0</v>
      </c>
      <c r="J500" s="70">
        <v>0</v>
      </c>
      <c r="K500" s="70">
        <v>0</v>
      </c>
      <c r="L500" s="70">
        <v>0</v>
      </c>
      <c r="M500" s="70">
        <v>187544</v>
      </c>
    </row>
    <row r="501" spans="1:13" x14ac:dyDescent="0.25">
      <c r="A501" s="44" t="s">
        <v>32</v>
      </c>
      <c r="B501" s="107">
        <v>1066</v>
      </c>
      <c r="C501" s="107" t="s">
        <v>1071</v>
      </c>
      <c r="D501" s="70">
        <v>0</v>
      </c>
      <c r="E501" s="70">
        <v>490069457</v>
      </c>
      <c r="F501" s="70">
        <v>0</v>
      </c>
      <c r="G501" s="70">
        <v>99208501</v>
      </c>
      <c r="H501" s="70">
        <v>0</v>
      </c>
      <c r="I501" s="70">
        <v>0</v>
      </c>
      <c r="J501" s="70">
        <v>0</v>
      </c>
      <c r="K501" s="70">
        <v>0</v>
      </c>
      <c r="L501" s="70">
        <v>0</v>
      </c>
      <c r="M501" s="70">
        <v>390860956</v>
      </c>
    </row>
    <row r="502" spans="1:13" x14ac:dyDescent="0.25">
      <c r="A502" s="44" t="s">
        <v>32</v>
      </c>
      <c r="B502" s="61">
        <v>1066</v>
      </c>
      <c r="C502" s="107" t="s">
        <v>1072</v>
      </c>
      <c r="D502" s="70">
        <v>0</v>
      </c>
      <c r="E502" s="70">
        <v>43091297</v>
      </c>
      <c r="F502" s="70">
        <v>0</v>
      </c>
      <c r="G502" s="70">
        <v>0</v>
      </c>
      <c r="H502" s="70">
        <v>0</v>
      </c>
      <c r="I502" s="70">
        <v>0</v>
      </c>
      <c r="J502" s="70">
        <v>0</v>
      </c>
      <c r="K502" s="70">
        <v>0</v>
      </c>
      <c r="L502" s="70">
        <v>0</v>
      </c>
      <c r="M502" s="70">
        <v>43091297</v>
      </c>
    </row>
    <row r="503" spans="1:13" x14ac:dyDescent="0.25">
      <c r="A503" s="44" t="s">
        <v>32</v>
      </c>
      <c r="B503" s="61">
        <v>1066</v>
      </c>
      <c r="C503" s="107" t="s">
        <v>1073</v>
      </c>
      <c r="D503" s="70">
        <v>0</v>
      </c>
      <c r="E503" s="70">
        <v>13525332</v>
      </c>
      <c r="F503" s="70">
        <v>0</v>
      </c>
      <c r="G503" s="70">
        <v>0</v>
      </c>
      <c r="H503" s="70">
        <v>0</v>
      </c>
      <c r="I503" s="70">
        <v>0</v>
      </c>
      <c r="J503" s="70">
        <v>0</v>
      </c>
      <c r="K503" s="70">
        <v>0</v>
      </c>
      <c r="L503" s="70">
        <v>0</v>
      </c>
      <c r="M503" s="70">
        <v>13525332</v>
      </c>
    </row>
    <row r="504" spans="1:13" x14ac:dyDescent="0.25">
      <c r="A504" s="44" t="s">
        <v>32</v>
      </c>
      <c r="B504" s="61">
        <v>1066</v>
      </c>
      <c r="C504" s="107" t="s">
        <v>1075</v>
      </c>
      <c r="D504" s="70">
        <v>0</v>
      </c>
      <c r="E504" s="70">
        <v>1498735</v>
      </c>
      <c r="F504" s="70">
        <v>0</v>
      </c>
      <c r="G504" s="70">
        <v>560479</v>
      </c>
      <c r="H504" s="70">
        <v>0</v>
      </c>
      <c r="I504" s="70">
        <v>0</v>
      </c>
      <c r="J504" s="70">
        <v>0</v>
      </c>
      <c r="K504" s="70">
        <v>0</v>
      </c>
      <c r="L504" s="70">
        <v>0</v>
      </c>
      <c r="M504" s="70">
        <v>938256</v>
      </c>
    </row>
    <row r="505" spans="1:13" x14ac:dyDescent="0.25">
      <c r="A505" s="44" t="s">
        <v>32</v>
      </c>
      <c r="B505" s="61">
        <v>1066</v>
      </c>
      <c r="C505" s="107" t="s">
        <v>1076</v>
      </c>
      <c r="D505" s="70">
        <v>0</v>
      </c>
      <c r="E505" s="70">
        <v>828410</v>
      </c>
      <c r="F505" s="70">
        <v>0</v>
      </c>
      <c r="G505" s="70">
        <v>333768</v>
      </c>
      <c r="H505" s="70">
        <v>0</v>
      </c>
      <c r="I505" s="70">
        <v>0</v>
      </c>
      <c r="J505" s="70">
        <v>0</v>
      </c>
      <c r="K505" s="70">
        <v>0</v>
      </c>
      <c r="L505" s="70">
        <v>0</v>
      </c>
      <c r="M505" s="70">
        <v>494642</v>
      </c>
    </row>
    <row r="506" spans="1:13" x14ac:dyDescent="0.25">
      <c r="A506" s="44" t="s">
        <v>32</v>
      </c>
      <c r="B506" s="61">
        <v>1066</v>
      </c>
      <c r="C506" s="107" t="s">
        <v>1077</v>
      </c>
      <c r="D506" s="70">
        <v>0</v>
      </c>
      <c r="E506" s="70">
        <v>5455724</v>
      </c>
      <c r="F506" s="70">
        <v>0</v>
      </c>
      <c r="G506" s="70">
        <v>1562939</v>
      </c>
      <c r="H506" s="70">
        <v>0</v>
      </c>
      <c r="I506" s="70">
        <v>0</v>
      </c>
      <c r="J506" s="70">
        <v>0</v>
      </c>
      <c r="K506" s="70">
        <v>0</v>
      </c>
      <c r="L506" s="70">
        <v>0</v>
      </c>
      <c r="M506" s="70">
        <v>3892785</v>
      </c>
    </row>
    <row r="507" spans="1:13" x14ac:dyDescent="0.25">
      <c r="A507" s="44" t="s">
        <v>32</v>
      </c>
      <c r="B507" s="61">
        <v>1066</v>
      </c>
      <c r="C507" s="107" t="s">
        <v>1078</v>
      </c>
      <c r="D507" s="70">
        <v>0</v>
      </c>
      <c r="E507" s="70">
        <v>2726904</v>
      </c>
      <c r="F507" s="70">
        <v>0</v>
      </c>
      <c r="G507" s="70">
        <v>1241532</v>
      </c>
      <c r="H507" s="70">
        <v>0</v>
      </c>
      <c r="I507" s="70">
        <v>0</v>
      </c>
      <c r="J507" s="70">
        <v>0</v>
      </c>
      <c r="K507" s="70">
        <v>0</v>
      </c>
      <c r="L507" s="70">
        <v>0</v>
      </c>
      <c r="M507" s="70">
        <v>1485372</v>
      </c>
    </row>
    <row r="508" spans="1:13" x14ac:dyDescent="0.25">
      <c r="A508" s="44" t="s">
        <v>32</v>
      </c>
      <c r="B508" s="61">
        <v>1066</v>
      </c>
      <c r="C508" s="107" t="s">
        <v>1079</v>
      </c>
      <c r="D508" s="70">
        <v>0</v>
      </c>
      <c r="E508" s="70">
        <v>89106004</v>
      </c>
      <c r="F508" s="70">
        <v>0</v>
      </c>
      <c r="G508" s="70">
        <v>27375000</v>
      </c>
      <c r="H508" s="70">
        <v>0</v>
      </c>
      <c r="I508" s="70">
        <v>0</v>
      </c>
      <c r="J508" s="70">
        <v>0</v>
      </c>
      <c r="K508" s="70">
        <v>0</v>
      </c>
      <c r="L508" s="70">
        <v>0</v>
      </c>
      <c r="M508" s="70">
        <v>61731004</v>
      </c>
    </row>
    <row r="509" spans="1:13" x14ac:dyDescent="0.25">
      <c r="A509" s="44" t="s">
        <v>32</v>
      </c>
      <c r="B509" s="61">
        <v>1066</v>
      </c>
      <c r="C509" s="107" t="s">
        <v>1080</v>
      </c>
      <c r="D509" s="70">
        <v>0</v>
      </c>
      <c r="E509" s="70">
        <v>149364</v>
      </c>
      <c r="F509" s="70">
        <v>0</v>
      </c>
      <c r="G509" s="70">
        <v>0</v>
      </c>
      <c r="H509" s="70">
        <v>0</v>
      </c>
      <c r="I509" s="70">
        <v>0</v>
      </c>
      <c r="J509" s="70">
        <v>0</v>
      </c>
      <c r="K509" s="70">
        <v>0</v>
      </c>
      <c r="L509" s="70">
        <v>0</v>
      </c>
      <c r="M509" s="70">
        <v>149364</v>
      </c>
    </row>
    <row r="510" spans="1:13" x14ac:dyDescent="0.25">
      <c r="A510" s="44" t="s">
        <v>32</v>
      </c>
      <c r="B510" s="61">
        <v>1066</v>
      </c>
      <c r="C510" s="107" t="s">
        <v>1082</v>
      </c>
      <c r="D510" s="70">
        <v>0</v>
      </c>
      <c r="E510" s="70">
        <v>13039403</v>
      </c>
      <c r="F510" s="70">
        <v>0</v>
      </c>
      <c r="G510" s="70">
        <v>4720639</v>
      </c>
      <c r="H510" s="70">
        <v>0</v>
      </c>
      <c r="I510" s="70">
        <v>0</v>
      </c>
      <c r="J510" s="70">
        <v>0</v>
      </c>
      <c r="K510" s="70">
        <v>0</v>
      </c>
      <c r="L510" s="70">
        <v>0</v>
      </c>
      <c r="M510" s="70">
        <v>8318764</v>
      </c>
    </row>
    <row r="511" spans="1:13" x14ac:dyDescent="0.25">
      <c r="A511" s="44" t="s">
        <v>32</v>
      </c>
      <c r="B511" s="61">
        <v>1066</v>
      </c>
      <c r="C511" s="107" t="s">
        <v>1083</v>
      </c>
      <c r="D511" s="70">
        <v>514.64469999999994</v>
      </c>
      <c r="E511" s="70">
        <v>108751176</v>
      </c>
      <c r="F511" s="70">
        <v>0</v>
      </c>
      <c r="G511" s="70">
        <v>0</v>
      </c>
      <c r="H511" s="70">
        <v>0</v>
      </c>
      <c r="I511" s="70">
        <v>0</v>
      </c>
      <c r="J511" s="70">
        <v>0</v>
      </c>
      <c r="K511" s="70">
        <v>108751176</v>
      </c>
      <c r="L511" s="70">
        <v>0</v>
      </c>
      <c r="M511" s="70">
        <v>0</v>
      </c>
    </row>
    <row r="512" spans="1:13" x14ac:dyDescent="0.25">
      <c r="A512" s="10" t="s">
        <v>1085</v>
      </c>
      <c r="B512" s="10"/>
      <c r="C512" s="44"/>
      <c r="D512" s="71">
        <f t="shared" ref="D512:M512" si="22">SUM(D485:D511)</f>
        <v>2844.5342000000001</v>
      </c>
      <c r="E512" s="71">
        <f t="shared" si="22"/>
        <v>1188468794</v>
      </c>
      <c r="F512" s="71">
        <f t="shared" si="22"/>
        <v>1749483</v>
      </c>
      <c r="G512" s="71">
        <f t="shared" si="22"/>
        <v>204020458</v>
      </c>
      <c r="H512" s="71">
        <f t="shared" si="22"/>
        <v>0</v>
      </c>
      <c r="I512" s="71">
        <f t="shared" si="22"/>
        <v>4315037</v>
      </c>
      <c r="J512" s="71">
        <f t="shared" si="22"/>
        <v>0</v>
      </c>
      <c r="K512" s="71">
        <f t="shared" si="22"/>
        <v>108751176</v>
      </c>
      <c r="L512" s="71">
        <f t="shared" si="22"/>
        <v>1211952</v>
      </c>
      <c r="M512" s="71">
        <f t="shared" si="22"/>
        <v>869632640</v>
      </c>
    </row>
    <row r="513" spans="1:13" x14ac:dyDescent="0.25">
      <c r="A513" s="10"/>
      <c r="B513" s="10"/>
      <c r="C513" s="44"/>
      <c r="D513" s="71"/>
      <c r="E513" s="71"/>
      <c r="F513" s="71"/>
      <c r="G513" s="71"/>
      <c r="H513" s="71"/>
      <c r="I513" s="71"/>
      <c r="J513" s="71"/>
      <c r="K513" s="71"/>
      <c r="L513" s="71"/>
      <c r="M513" s="71"/>
    </row>
    <row r="514" spans="1:13" x14ac:dyDescent="0.25">
      <c r="A514" s="44" t="s">
        <v>33</v>
      </c>
      <c r="B514" s="61">
        <v>1068</v>
      </c>
      <c r="C514" s="99" t="s">
        <v>1054</v>
      </c>
      <c r="D514" s="70">
        <v>6.08E-2</v>
      </c>
      <c r="E514" s="70">
        <v>1236</v>
      </c>
      <c r="F514" s="70">
        <v>0</v>
      </c>
      <c r="G514" s="70">
        <v>0</v>
      </c>
      <c r="H514" s="70">
        <v>0</v>
      </c>
      <c r="I514" s="70">
        <v>0</v>
      </c>
      <c r="J514" s="70">
        <v>0</v>
      </c>
      <c r="K514" s="70">
        <v>0</v>
      </c>
      <c r="L514" s="70">
        <v>0</v>
      </c>
      <c r="M514" s="70">
        <v>1236</v>
      </c>
    </row>
    <row r="515" spans="1:13" x14ac:dyDescent="0.25">
      <c r="A515" s="44" t="s">
        <v>33</v>
      </c>
      <c r="B515" s="61">
        <v>1068</v>
      </c>
      <c r="C515" s="99" t="s">
        <v>1055</v>
      </c>
      <c r="D515" s="70">
        <v>44.4328</v>
      </c>
      <c r="E515" s="70">
        <v>6266995</v>
      </c>
      <c r="F515" s="70">
        <v>0</v>
      </c>
      <c r="G515" s="70">
        <v>0</v>
      </c>
      <c r="H515" s="70">
        <v>0</v>
      </c>
      <c r="I515" s="70">
        <v>0</v>
      </c>
      <c r="J515" s="70">
        <v>0</v>
      </c>
      <c r="K515" s="70">
        <v>0</v>
      </c>
      <c r="L515" s="70">
        <v>0</v>
      </c>
      <c r="M515" s="70">
        <v>6266995</v>
      </c>
    </row>
    <row r="516" spans="1:13" s="12" customFormat="1" x14ac:dyDescent="0.25">
      <c r="A516" s="44" t="s">
        <v>33</v>
      </c>
      <c r="B516" s="61">
        <v>1068</v>
      </c>
      <c r="C516" s="99" t="s">
        <v>1059</v>
      </c>
      <c r="D516" s="70">
        <v>6.2199999999999998E-2</v>
      </c>
      <c r="E516" s="70">
        <v>12758</v>
      </c>
      <c r="F516" s="70">
        <v>0</v>
      </c>
      <c r="G516" s="70">
        <v>0</v>
      </c>
      <c r="H516" s="70">
        <v>0</v>
      </c>
      <c r="I516" s="70">
        <v>0</v>
      </c>
      <c r="J516" s="70">
        <v>0</v>
      </c>
      <c r="K516" s="70">
        <v>0</v>
      </c>
      <c r="L516" s="70">
        <v>0</v>
      </c>
      <c r="M516" s="70">
        <v>12758</v>
      </c>
    </row>
    <row r="517" spans="1:13" x14ac:dyDescent="0.25">
      <c r="A517" s="44" t="s">
        <v>33</v>
      </c>
      <c r="B517" s="61">
        <v>1068</v>
      </c>
      <c r="C517" s="99" t="s">
        <v>1060</v>
      </c>
      <c r="D517" s="70">
        <v>5.5979999999999999</v>
      </c>
      <c r="E517" s="70">
        <v>11494902</v>
      </c>
      <c r="F517" s="70">
        <v>0</v>
      </c>
      <c r="G517" s="70">
        <v>0</v>
      </c>
      <c r="H517" s="70">
        <v>0</v>
      </c>
      <c r="I517" s="70">
        <v>0</v>
      </c>
      <c r="J517" s="70">
        <v>0</v>
      </c>
      <c r="K517" s="70">
        <v>0</v>
      </c>
      <c r="L517" s="70">
        <v>0</v>
      </c>
      <c r="M517" s="70">
        <v>11494902</v>
      </c>
    </row>
    <row r="518" spans="1:13" s="43" customFormat="1" x14ac:dyDescent="0.25">
      <c r="A518" s="44" t="s">
        <v>33</v>
      </c>
      <c r="B518" s="61">
        <v>1068</v>
      </c>
      <c r="C518" s="99" t="s">
        <v>1072</v>
      </c>
      <c r="D518" s="70">
        <v>0</v>
      </c>
      <c r="E518" s="70">
        <v>9031565</v>
      </c>
      <c r="F518" s="70">
        <v>0</v>
      </c>
      <c r="G518" s="70">
        <v>0</v>
      </c>
      <c r="H518" s="70">
        <v>0</v>
      </c>
      <c r="I518" s="70">
        <v>0</v>
      </c>
      <c r="J518" s="70">
        <v>0</v>
      </c>
      <c r="K518" s="70">
        <v>0</v>
      </c>
      <c r="L518" s="70">
        <v>0</v>
      </c>
      <c r="M518" s="70">
        <v>9031565</v>
      </c>
    </row>
    <row r="519" spans="1:13" x14ac:dyDescent="0.25">
      <c r="A519" s="44" t="s">
        <v>33</v>
      </c>
      <c r="B519" s="61">
        <v>1068</v>
      </c>
      <c r="C519" s="99" t="s">
        <v>1075</v>
      </c>
      <c r="D519" s="70">
        <v>0</v>
      </c>
      <c r="E519" s="70">
        <v>454916</v>
      </c>
      <c r="F519" s="70">
        <v>0</v>
      </c>
      <c r="G519" s="70">
        <v>78919</v>
      </c>
      <c r="H519" s="70">
        <v>0</v>
      </c>
      <c r="I519" s="70">
        <v>0</v>
      </c>
      <c r="J519" s="70">
        <v>0</v>
      </c>
      <c r="K519" s="70">
        <v>0</v>
      </c>
      <c r="L519" s="70">
        <v>0</v>
      </c>
      <c r="M519" s="70">
        <v>375997</v>
      </c>
    </row>
    <row r="520" spans="1:13" x14ac:dyDescent="0.25">
      <c r="A520" s="44" t="s">
        <v>33</v>
      </c>
      <c r="B520" s="61">
        <v>1068</v>
      </c>
      <c r="C520" s="99" t="s">
        <v>1076</v>
      </c>
      <c r="D520" s="70">
        <v>0</v>
      </c>
      <c r="E520" s="70">
        <v>72260</v>
      </c>
      <c r="F520" s="70">
        <v>0</v>
      </c>
      <c r="G520" s="70">
        <v>15704</v>
      </c>
      <c r="H520" s="70">
        <v>0</v>
      </c>
      <c r="I520" s="70">
        <v>0</v>
      </c>
      <c r="J520" s="70">
        <v>0</v>
      </c>
      <c r="K520" s="70">
        <v>0</v>
      </c>
      <c r="L520" s="70">
        <v>0</v>
      </c>
      <c r="M520" s="70">
        <v>56556</v>
      </c>
    </row>
    <row r="521" spans="1:13" s="12" customFormat="1" x14ac:dyDescent="0.25">
      <c r="A521" s="44" t="s">
        <v>33</v>
      </c>
      <c r="B521" s="61">
        <v>1068</v>
      </c>
      <c r="C521" s="99" t="s">
        <v>1080</v>
      </c>
      <c r="D521" s="70">
        <v>0</v>
      </c>
      <c r="E521" s="70">
        <v>55758</v>
      </c>
      <c r="F521" s="70">
        <v>0</v>
      </c>
      <c r="G521" s="70">
        <v>0</v>
      </c>
      <c r="H521" s="70">
        <v>0</v>
      </c>
      <c r="I521" s="70">
        <v>0</v>
      </c>
      <c r="J521" s="70">
        <v>0</v>
      </c>
      <c r="K521" s="70">
        <v>0</v>
      </c>
      <c r="L521" s="70">
        <v>0</v>
      </c>
      <c r="M521" s="70">
        <v>55758</v>
      </c>
    </row>
    <row r="522" spans="1:13" x14ac:dyDescent="0.25">
      <c r="A522" s="44" t="s">
        <v>33</v>
      </c>
      <c r="B522" s="61">
        <v>1068</v>
      </c>
      <c r="C522" s="99" t="s">
        <v>1082</v>
      </c>
      <c r="D522" s="70">
        <v>0</v>
      </c>
      <c r="E522" s="70">
        <v>218733</v>
      </c>
      <c r="F522" s="70">
        <v>0</v>
      </c>
      <c r="G522" s="70">
        <v>28518</v>
      </c>
      <c r="H522" s="70">
        <v>0</v>
      </c>
      <c r="I522" s="70">
        <v>0</v>
      </c>
      <c r="J522" s="70">
        <v>0</v>
      </c>
      <c r="K522" s="70">
        <v>0</v>
      </c>
      <c r="L522" s="70">
        <v>0</v>
      </c>
      <c r="M522" s="70">
        <v>190215</v>
      </c>
    </row>
    <row r="523" spans="1:13" x14ac:dyDescent="0.25">
      <c r="A523" s="44" t="s">
        <v>33</v>
      </c>
      <c r="B523" s="61">
        <v>1068</v>
      </c>
      <c r="C523" s="99" t="s">
        <v>1083</v>
      </c>
      <c r="D523" s="70">
        <v>7.7003000000000004</v>
      </c>
      <c r="E523" s="70">
        <v>716500</v>
      </c>
      <c r="F523" s="70">
        <v>0</v>
      </c>
      <c r="G523" s="70">
        <v>0</v>
      </c>
      <c r="H523" s="70">
        <v>0</v>
      </c>
      <c r="I523" s="70">
        <v>0</v>
      </c>
      <c r="J523" s="70">
        <v>0</v>
      </c>
      <c r="K523" s="70">
        <v>716500</v>
      </c>
      <c r="L523" s="70">
        <v>0</v>
      </c>
      <c r="M523" s="70">
        <v>0</v>
      </c>
    </row>
    <row r="524" spans="1:13" x14ac:dyDescent="0.25">
      <c r="A524" s="10" t="s">
        <v>1085</v>
      </c>
      <c r="B524" s="10"/>
      <c r="C524" s="10"/>
      <c r="D524" s="71">
        <f>SUM(D514:D523)</f>
        <v>57.854099999999995</v>
      </c>
      <c r="E524" s="71">
        <f>SUM(E514:E523)</f>
        <v>28325623</v>
      </c>
      <c r="F524" s="71">
        <f t="shared" ref="F524:M524" si="23">SUM(F514:F523)</f>
        <v>0</v>
      </c>
      <c r="G524" s="71">
        <f t="shared" si="23"/>
        <v>123141</v>
      </c>
      <c r="H524" s="71">
        <f t="shared" si="23"/>
        <v>0</v>
      </c>
      <c r="I524" s="71">
        <f t="shared" si="23"/>
        <v>0</v>
      </c>
      <c r="J524" s="71">
        <f t="shared" si="23"/>
        <v>0</v>
      </c>
      <c r="K524" s="71">
        <f t="shared" si="23"/>
        <v>716500</v>
      </c>
      <c r="L524" s="71">
        <f t="shared" si="23"/>
        <v>0</v>
      </c>
      <c r="M524" s="71">
        <f t="shared" si="23"/>
        <v>27485982</v>
      </c>
    </row>
    <row r="525" spans="1:13" x14ac:dyDescent="0.25">
      <c r="A525" s="10" t="s">
        <v>1095</v>
      </c>
      <c r="B525" s="10"/>
      <c r="C525" s="10"/>
      <c r="D525" s="71">
        <f t="shared" ref="D525:M525" si="24">D381+D399+D418+D438+D449+D483+D512+D524</f>
        <v>75719.393800000005</v>
      </c>
      <c r="E525" s="71">
        <f t="shared" si="24"/>
        <v>20539752757</v>
      </c>
      <c r="F525" s="71">
        <f t="shared" si="24"/>
        <v>426663185</v>
      </c>
      <c r="G525" s="71">
        <f t="shared" si="24"/>
        <v>2449643816</v>
      </c>
      <c r="H525" s="71">
        <f t="shared" si="24"/>
        <v>0</v>
      </c>
      <c r="I525" s="71">
        <f t="shared" si="24"/>
        <v>1455486878</v>
      </c>
      <c r="J525" s="71">
        <f t="shared" si="24"/>
        <v>0</v>
      </c>
      <c r="K525" s="71">
        <f t="shared" si="24"/>
        <v>1163480730</v>
      </c>
      <c r="L525" s="71">
        <f t="shared" si="24"/>
        <v>509434929</v>
      </c>
      <c r="M525" s="71">
        <f t="shared" si="24"/>
        <v>15044478148</v>
      </c>
    </row>
    <row r="526" spans="1:13" x14ac:dyDescent="0.25">
      <c r="A526" s="10"/>
      <c r="B526" s="10"/>
      <c r="C526" s="10"/>
      <c r="D526" s="71"/>
      <c r="E526" s="71"/>
      <c r="F526" s="71"/>
      <c r="G526" s="71"/>
      <c r="H526" s="71"/>
      <c r="I526" s="71"/>
      <c r="J526" s="71"/>
      <c r="K526" s="71"/>
      <c r="L526" s="71"/>
      <c r="M526" s="71"/>
    </row>
    <row r="527" spans="1:13" x14ac:dyDescent="0.25">
      <c r="A527" s="44" t="s">
        <v>34</v>
      </c>
      <c r="B527" s="61">
        <v>227</v>
      </c>
      <c r="C527" s="118" t="s">
        <v>1037</v>
      </c>
      <c r="D527" s="70">
        <v>1068.3204000000001</v>
      </c>
      <c r="E527" s="70">
        <v>1654045</v>
      </c>
      <c r="F527" s="70">
        <v>0</v>
      </c>
      <c r="G527" s="70">
        <v>0</v>
      </c>
      <c r="H527" s="70">
        <v>0</v>
      </c>
      <c r="I527" s="70">
        <v>0</v>
      </c>
      <c r="J527" s="70">
        <v>0</v>
      </c>
      <c r="K527" s="70">
        <v>0</v>
      </c>
      <c r="L527" s="70">
        <v>0</v>
      </c>
      <c r="M527" s="70">
        <v>1654045</v>
      </c>
    </row>
    <row r="528" spans="1:13" x14ac:dyDescent="0.25">
      <c r="A528" s="44" t="s">
        <v>34</v>
      </c>
      <c r="B528" s="61">
        <v>227</v>
      </c>
      <c r="C528" s="118" t="s">
        <v>1038</v>
      </c>
      <c r="D528" s="70">
        <v>2525.4106999999999</v>
      </c>
      <c r="E528" s="70">
        <v>1557433</v>
      </c>
      <c r="F528" s="70">
        <v>0</v>
      </c>
      <c r="G528" s="70">
        <v>0</v>
      </c>
      <c r="H528" s="70">
        <v>0</v>
      </c>
      <c r="I528" s="70">
        <v>0</v>
      </c>
      <c r="J528" s="70">
        <v>0</v>
      </c>
      <c r="K528" s="70">
        <v>0</v>
      </c>
      <c r="L528" s="70">
        <v>0</v>
      </c>
      <c r="M528" s="70">
        <v>1557433</v>
      </c>
    </row>
    <row r="529" spans="1:13" x14ac:dyDescent="0.25">
      <c r="A529" s="44" t="s">
        <v>34</v>
      </c>
      <c r="B529" s="61">
        <v>227</v>
      </c>
      <c r="C529" s="118" t="s">
        <v>1039</v>
      </c>
      <c r="D529" s="70">
        <v>214.1936</v>
      </c>
      <c r="E529" s="70">
        <v>124231</v>
      </c>
      <c r="F529" s="70">
        <v>0</v>
      </c>
      <c r="G529" s="70">
        <v>0</v>
      </c>
      <c r="H529" s="70">
        <v>0</v>
      </c>
      <c r="I529" s="70">
        <v>0</v>
      </c>
      <c r="J529" s="70">
        <v>0</v>
      </c>
      <c r="K529" s="70">
        <v>0</v>
      </c>
      <c r="L529" s="70">
        <v>0</v>
      </c>
      <c r="M529" s="70">
        <v>124231</v>
      </c>
    </row>
    <row r="530" spans="1:13" x14ac:dyDescent="0.25">
      <c r="A530" s="44" t="s">
        <v>34</v>
      </c>
      <c r="B530" s="61">
        <v>227</v>
      </c>
      <c r="C530" s="118" t="s">
        <v>1040</v>
      </c>
      <c r="D530" s="70">
        <v>6752.9732000000004</v>
      </c>
      <c r="E530" s="70">
        <v>1598107</v>
      </c>
      <c r="F530" s="70">
        <v>0</v>
      </c>
      <c r="G530" s="70">
        <v>0</v>
      </c>
      <c r="H530" s="70">
        <v>0</v>
      </c>
      <c r="I530" s="70">
        <v>0</v>
      </c>
      <c r="J530" s="70">
        <v>0</v>
      </c>
      <c r="K530" s="70">
        <v>0</v>
      </c>
      <c r="L530" s="70">
        <v>0</v>
      </c>
      <c r="M530" s="70">
        <v>1598107</v>
      </c>
    </row>
    <row r="531" spans="1:13" s="12" customFormat="1" x14ac:dyDescent="0.25">
      <c r="A531" s="44" t="s">
        <v>34</v>
      </c>
      <c r="B531" s="61">
        <v>227</v>
      </c>
      <c r="C531" s="118" t="s">
        <v>1041</v>
      </c>
      <c r="D531" s="70">
        <v>62387.720300000001</v>
      </c>
      <c r="E531" s="70">
        <v>743876554</v>
      </c>
      <c r="F531" s="70">
        <v>712093825</v>
      </c>
      <c r="G531" s="70">
        <v>0</v>
      </c>
      <c r="H531" s="70">
        <v>0</v>
      </c>
      <c r="I531" s="70">
        <v>0</v>
      </c>
      <c r="J531" s="70">
        <v>0</v>
      </c>
      <c r="K531" s="70">
        <v>0</v>
      </c>
      <c r="L531" s="70">
        <v>0</v>
      </c>
      <c r="M531" s="70">
        <v>31782729</v>
      </c>
    </row>
    <row r="532" spans="1:13" x14ac:dyDescent="0.25">
      <c r="A532" s="44" t="s">
        <v>34</v>
      </c>
      <c r="B532" s="61">
        <v>227</v>
      </c>
      <c r="C532" s="118" t="s">
        <v>1042</v>
      </c>
      <c r="D532" s="70">
        <v>15549.034100000001</v>
      </c>
      <c r="E532" s="70">
        <v>261648271</v>
      </c>
      <c r="F532" s="70">
        <v>259267742</v>
      </c>
      <c r="G532" s="70">
        <v>0</v>
      </c>
      <c r="H532" s="70">
        <v>0</v>
      </c>
      <c r="I532" s="70">
        <v>0</v>
      </c>
      <c r="J532" s="70">
        <v>0</v>
      </c>
      <c r="K532" s="70">
        <v>0</v>
      </c>
      <c r="L532" s="70">
        <v>0</v>
      </c>
      <c r="M532" s="70">
        <v>2380529</v>
      </c>
    </row>
    <row r="533" spans="1:13" x14ac:dyDescent="0.25">
      <c r="A533" s="44" t="s">
        <v>34</v>
      </c>
      <c r="B533" s="61">
        <v>227</v>
      </c>
      <c r="C533" s="118" t="s">
        <v>1043</v>
      </c>
      <c r="D533" s="70">
        <v>60.64</v>
      </c>
      <c r="E533" s="70">
        <v>91615</v>
      </c>
      <c r="F533" s="70">
        <v>91312</v>
      </c>
      <c r="G533" s="70">
        <v>0</v>
      </c>
      <c r="H533" s="70">
        <v>0</v>
      </c>
      <c r="I533" s="70">
        <v>0</v>
      </c>
      <c r="J533" s="70">
        <v>0</v>
      </c>
      <c r="K533" s="70">
        <v>0</v>
      </c>
      <c r="L533" s="70">
        <v>0</v>
      </c>
      <c r="M533" s="70">
        <v>303</v>
      </c>
    </row>
    <row r="534" spans="1:13" s="49" customFormat="1" x14ac:dyDescent="0.25">
      <c r="A534" s="44" t="s">
        <v>34</v>
      </c>
      <c r="B534" s="61">
        <v>227</v>
      </c>
      <c r="C534" s="118" t="s">
        <v>1044</v>
      </c>
      <c r="D534" s="70">
        <v>1116.1066000000001</v>
      </c>
      <c r="E534" s="70">
        <v>321898595</v>
      </c>
      <c r="F534" s="70">
        <v>0</v>
      </c>
      <c r="G534" s="70">
        <v>44476317</v>
      </c>
      <c r="H534" s="70">
        <v>0</v>
      </c>
      <c r="I534" s="70">
        <v>0</v>
      </c>
      <c r="J534" s="70">
        <v>0</v>
      </c>
      <c r="K534" s="70">
        <v>0</v>
      </c>
      <c r="L534" s="70">
        <v>0</v>
      </c>
      <c r="M534" s="70">
        <v>277422278</v>
      </c>
    </row>
    <row r="535" spans="1:13" x14ac:dyDescent="0.25">
      <c r="A535" s="44" t="s">
        <v>34</v>
      </c>
      <c r="B535" s="61">
        <v>227</v>
      </c>
      <c r="C535" s="118" t="s">
        <v>1046</v>
      </c>
      <c r="D535" s="70">
        <v>16290.527</v>
      </c>
      <c r="E535" s="70">
        <v>1039612786</v>
      </c>
      <c r="F535" s="70">
        <v>0</v>
      </c>
      <c r="G535" s="70">
        <v>86084332</v>
      </c>
      <c r="H535" s="70">
        <v>0</v>
      </c>
      <c r="I535" s="70">
        <v>0</v>
      </c>
      <c r="J535" s="70">
        <v>0</v>
      </c>
      <c r="K535" s="70">
        <v>0</v>
      </c>
      <c r="L535" s="70">
        <v>0</v>
      </c>
      <c r="M535" s="70">
        <v>953528454</v>
      </c>
    </row>
    <row r="536" spans="1:13" x14ac:dyDescent="0.25">
      <c r="A536" s="44" t="s">
        <v>34</v>
      </c>
      <c r="B536" s="61">
        <v>227</v>
      </c>
      <c r="C536" s="118" t="s">
        <v>1047</v>
      </c>
      <c r="D536" s="70">
        <v>547.32979999999998</v>
      </c>
      <c r="E536" s="70">
        <v>22916358</v>
      </c>
      <c r="F536" s="70">
        <v>0</v>
      </c>
      <c r="G536" s="70">
        <v>0</v>
      </c>
      <c r="H536" s="70">
        <v>0</v>
      </c>
      <c r="I536" s="70">
        <v>0</v>
      </c>
      <c r="J536" s="70">
        <v>0</v>
      </c>
      <c r="K536" s="70">
        <v>0</v>
      </c>
      <c r="L536" s="70">
        <v>0</v>
      </c>
      <c r="M536" s="70">
        <v>22916358</v>
      </c>
    </row>
    <row r="537" spans="1:13" x14ac:dyDescent="0.25">
      <c r="A537" s="44" t="s">
        <v>34</v>
      </c>
      <c r="B537" s="61">
        <v>227</v>
      </c>
      <c r="C537" s="118" t="s">
        <v>1048</v>
      </c>
      <c r="D537" s="70">
        <v>830.39210000000003</v>
      </c>
      <c r="E537" s="70">
        <v>10199827</v>
      </c>
      <c r="F537" s="70">
        <v>0</v>
      </c>
      <c r="G537" s="70">
        <v>0</v>
      </c>
      <c r="H537" s="70">
        <v>0</v>
      </c>
      <c r="I537" s="70">
        <v>0</v>
      </c>
      <c r="J537" s="70">
        <v>0</v>
      </c>
      <c r="K537" s="70">
        <v>0</v>
      </c>
      <c r="L537" s="70">
        <v>0</v>
      </c>
      <c r="M537" s="70">
        <v>10199827</v>
      </c>
    </row>
    <row r="538" spans="1:13" x14ac:dyDescent="0.25">
      <c r="A538" s="44" t="s">
        <v>34</v>
      </c>
      <c r="B538" s="61">
        <v>227</v>
      </c>
      <c r="C538" s="118" t="s">
        <v>1049</v>
      </c>
      <c r="D538" s="70">
        <v>18993.011999999999</v>
      </c>
      <c r="E538" s="70">
        <v>2850444170</v>
      </c>
      <c r="F538" s="70">
        <v>0</v>
      </c>
      <c r="G538" s="70">
        <v>254673594</v>
      </c>
      <c r="H538" s="70">
        <v>0</v>
      </c>
      <c r="I538" s="70">
        <v>0</v>
      </c>
      <c r="J538" s="70">
        <v>0</v>
      </c>
      <c r="K538" s="70">
        <v>0</v>
      </c>
      <c r="L538" s="70">
        <v>0</v>
      </c>
      <c r="M538" s="70">
        <v>2595770576</v>
      </c>
    </row>
    <row r="539" spans="1:13" x14ac:dyDescent="0.25">
      <c r="A539" s="44" t="s">
        <v>34</v>
      </c>
      <c r="B539" s="61">
        <v>227</v>
      </c>
      <c r="C539" s="118" t="s">
        <v>1050</v>
      </c>
      <c r="D539" s="70">
        <v>223.87029999999999</v>
      </c>
      <c r="E539" s="70">
        <v>17967815</v>
      </c>
      <c r="F539" s="70">
        <v>0</v>
      </c>
      <c r="G539" s="70">
        <v>0</v>
      </c>
      <c r="H539" s="70">
        <v>0</v>
      </c>
      <c r="I539" s="70">
        <v>0</v>
      </c>
      <c r="J539" s="70">
        <v>0</v>
      </c>
      <c r="K539" s="70">
        <v>0</v>
      </c>
      <c r="L539" s="70">
        <v>0</v>
      </c>
      <c r="M539" s="70">
        <v>17967815</v>
      </c>
    </row>
    <row r="540" spans="1:13" x14ac:dyDescent="0.25">
      <c r="A540" s="44" t="s">
        <v>34</v>
      </c>
      <c r="B540" s="61">
        <v>227</v>
      </c>
      <c r="C540" s="118" t="s">
        <v>1051</v>
      </c>
      <c r="D540" s="70">
        <v>29.022200000000002</v>
      </c>
      <c r="E540" s="70">
        <v>670129</v>
      </c>
      <c r="F540" s="70">
        <v>0</v>
      </c>
      <c r="G540" s="70">
        <v>0</v>
      </c>
      <c r="H540" s="70">
        <v>0</v>
      </c>
      <c r="I540" s="70">
        <v>0</v>
      </c>
      <c r="J540" s="70">
        <v>0</v>
      </c>
      <c r="K540" s="70">
        <v>0</v>
      </c>
      <c r="L540" s="70">
        <v>0</v>
      </c>
      <c r="M540" s="70">
        <v>670129</v>
      </c>
    </row>
    <row r="541" spans="1:13" x14ac:dyDescent="0.25">
      <c r="A541" s="44" t="s">
        <v>34</v>
      </c>
      <c r="B541" s="61">
        <v>227</v>
      </c>
      <c r="C541" s="118" t="s">
        <v>1052</v>
      </c>
      <c r="D541" s="70">
        <v>149.18389999999999</v>
      </c>
      <c r="E541" s="70">
        <v>1957</v>
      </c>
      <c r="F541" s="70">
        <v>0</v>
      </c>
      <c r="G541" s="70">
        <v>0</v>
      </c>
      <c r="H541" s="70">
        <v>0</v>
      </c>
      <c r="I541" s="70">
        <v>0</v>
      </c>
      <c r="J541" s="70">
        <v>0</v>
      </c>
      <c r="K541" s="70">
        <v>0</v>
      </c>
      <c r="L541" s="70">
        <v>0</v>
      </c>
      <c r="M541" s="70">
        <v>1957</v>
      </c>
    </row>
    <row r="542" spans="1:13" x14ac:dyDescent="0.25">
      <c r="A542" s="44" t="s">
        <v>34</v>
      </c>
      <c r="B542" s="61">
        <v>227</v>
      </c>
      <c r="C542" s="118" t="s">
        <v>1053</v>
      </c>
      <c r="D542" s="70">
        <v>824.04240000000004</v>
      </c>
      <c r="E542" s="70">
        <v>0</v>
      </c>
      <c r="F542" s="70">
        <v>0</v>
      </c>
      <c r="G542" s="70">
        <v>0</v>
      </c>
      <c r="H542" s="70">
        <v>0</v>
      </c>
      <c r="I542" s="70">
        <v>0</v>
      </c>
      <c r="J542" s="70">
        <v>0</v>
      </c>
      <c r="K542" s="70">
        <v>0</v>
      </c>
      <c r="L542" s="70">
        <v>0</v>
      </c>
      <c r="M542" s="70">
        <v>0</v>
      </c>
    </row>
    <row r="543" spans="1:13" x14ac:dyDescent="0.25">
      <c r="A543" s="44" t="s">
        <v>34</v>
      </c>
      <c r="B543" s="61">
        <v>227</v>
      </c>
      <c r="C543" s="118" t="s">
        <v>1054</v>
      </c>
      <c r="D543" s="70">
        <v>176.1277</v>
      </c>
      <c r="E543" s="70">
        <v>99118471</v>
      </c>
      <c r="F543" s="70">
        <v>0</v>
      </c>
      <c r="G543" s="70">
        <v>9417102</v>
      </c>
      <c r="H543" s="70">
        <v>0</v>
      </c>
      <c r="I543" s="70">
        <v>0</v>
      </c>
      <c r="J543" s="70">
        <v>0</v>
      </c>
      <c r="K543" s="70">
        <v>0</v>
      </c>
      <c r="L543" s="70">
        <v>0</v>
      </c>
      <c r="M543" s="70">
        <v>89701369</v>
      </c>
    </row>
    <row r="544" spans="1:13" x14ac:dyDescent="0.25">
      <c r="A544" s="44" t="s">
        <v>34</v>
      </c>
      <c r="B544" s="61">
        <v>227</v>
      </c>
      <c r="C544" s="118" t="s">
        <v>1055</v>
      </c>
      <c r="D544" s="70">
        <v>72.433199999999999</v>
      </c>
      <c r="E544" s="70">
        <v>16947915</v>
      </c>
      <c r="F544" s="70">
        <v>0</v>
      </c>
      <c r="G544" s="70">
        <v>0</v>
      </c>
      <c r="H544" s="70">
        <v>0</v>
      </c>
      <c r="I544" s="70">
        <v>0</v>
      </c>
      <c r="J544" s="70">
        <v>0</v>
      </c>
      <c r="K544" s="70">
        <v>0</v>
      </c>
      <c r="L544" s="70">
        <v>0</v>
      </c>
      <c r="M544" s="70">
        <v>16947915</v>
      </c>
    </row>
    <row r="545" spans="1:13" x14ac:dyDescent="0.25">
      <c r="A545" s="44" t="s">
        <v>34</v>
      </c>
      <c r="B545" s="61">
        <v>227</v>
      </c>
      <c r="C545" s="118" t="s">
        <v>1057</v>
      </c>
      <c r="D545" s="70">
        <v>0</v>
      </c>
      <c r="E545" s="70">
        <v>17401</v>
      </c>
      <c r="F545" s="70">
        <v>0</v>
      </c>
      <c r="G545" s="70">
        <v>0</v>
      </c>
      <c r="H545" s="70">
        <v>0</v>
      </c>
      <c r="I545" s="70">
        <v>0</v>
      </c>
      <c r="J545" s="70">
        <v>0</v>
      </c>
      <c r="K545" s="70">
        <v>0</v>
      </c>
      <c r="L545" s="70">
        <v>0</v>
      </c>
      <c r="M545" s="70">
        <v>17401</v>
      </c>
    </row>
    <row r="546" spans="1:13" x14ac:dyDescent="0.25">
      <c r="A546" s="44" t="s">
        <v>34</v>
      </c>
      <c r="B546" s="61">
        <v>227</v>
      </c>
      <c r="C546" s="118" t="s">
        <v>1058</v>
      </c>
      <c r="D546" s="70">
        <v>250.85759999999999</v>
      </c>
      <c r="E546" s="70">
        <v>38497</v>
      </c>
      <c r="F546" s="70">
        <v>0</v>
      </c>
      <c r="G546" s="70">
        <v>0</v>
      </c>
      <c r="H546" s="70">
        <v>0</v>
      </c>
      <c r="I546" s="70">
        <v>0</v>
      </c>
      <c r="J546" s="70">
        <v>0</v>
      </c>
      <c r="K546" s="70">
        <v>0</v>
      </c>
      <c r="L546" s="70">
        <v>0</v>
      </c>
      <c r="M546" s="70">
        <v>38497</v>
      </c>
    </row>
    <row r="547" spans="1:13" x14ac:dyDescent="0.25">
      <c r="A547" s="44" t="s">
        <v>34</v>
      </c>
      <c r="B547" s="61">
        <v>227</v>
      </c>
      <c r="C547" s="118" t="s">
        <v>1059</v>
      </c>
      <c r="D547" s="70">
        <v>55.949199999999998</v>
      </c>
      <c r="E547" s="70">
        <v>141841092</v>
      </c>
      <c r="F547" s="70">
        <v>0</v>
      </c>
      <c r="G547" s="70">
        <v>15818674</v>
      </c>
      <c r="H547" s="70">
        <v>0</v>
      </c>
      <c r="I547" s="70">
        <v>0</v>
      </c>
      <c r="J547" s="70">
        <v>0</v>
      </c>
      <c r="K547" s="70">
        <v>0</v>
      </c>
      <c r="L547" s="70">
        <v>0</v>
      </c>
      <c r="M547" s="70">
        <v>126022418</v>
      </c>
    </row>
    <row r="548" spans="1:13" x14ac:dyDescent="0.25">
      <c r="A548" s="44" t="s">
        <v>34</v>
      </c>
      <c r="B548" s="61">
        <v>227</v>
      </c>
      <c r="C548" s="118" t="s">
        <v>1060</v>
      </c>
      <c r="D548" s="70">
        <v>13.3908</v>
      </c>
      <c r="E548" s="70">
        <v>25681465</v>
      </c>
      <c r="F548" s="70">
        <v>0</v>
      </c>
      <c r="G548" s="70">
        <v>0</v>
      </c>
      <c r="H548" s="70">
        <v>0</v>
      </c>
      <c r="I548" s="70">
        <v>0</v>
      </c>
      <c r="J548" s="70">
        <v>0</v>
      </c>
      <c r="K548" s="70">
        <v>0</v>
      </c>
      <c r="L548" s="70">
        <v>0</v>
      </c>
      <c r="M548" s="70">
        <v>25681465</v>
      </c>
    </row>
    <row r="549" spans="1:13" x14ac:dyDescent="0.25">
      <c r="A549" s="44" t="s">
        <v>34</v>
      </c>
      <c r="B549" s="61">
        <v>227</v>
      </c>
      <c r="C549" s="118" t="s">
        <v>1061</v>
      </c>
      <c r="D549" s="70">
        <v>0</v>
      </c>
      <c r="E549" s="70">
        <v>827645</v>
      </c>
      <c r="F549" s="70">
        <v>0</v>
      </c>
      <c r="G549" s="70">
        <v>0</v>
      </c>
      <c r="H549" s="70">
        <v>0</v>
      </c>
      <c r="I549" s="70">
        <v>0</v>
      </c>
      <c r="J549" s="70">
        <v>0</v>
      </c>
      <c r="K549" s="70">
        <v>0</v>
      </c>
      <c r="L549" s="70">
        <v>0</v>
      </c>
      <c r="M549" s="70">
        <v>827645</v>
      </c>
    </row>
    <row r="550" spans="1:13" x14ac:dyDescent="0.25">
      <c r="A550" s="44" t="s">
        <v>34</v>
      </c>
      <c r="B550" s="61">
        <v>227</v>
      </c>
      <c r="C550" s="118" t="s">
        <v>1062</v>
      </c>
      <c r="D550" s="70">
        <v>0</v>
      </c>
      <c r="E550" s="70">
        <v>354379796</v>
      </c>
      <c r="F550" s="70">
        <v>0</v>
      </c>
      <c r="G550" s="70">
        <v>45579617</v>
      </c>
      <c r="H550" s="70">
        <v>0</v>
      </c>
      <c r="I550" s="70">
        <v>0</v>
      </c>
      <c r="J550" s="70">
        <v>0</v>
      </c>
      <c r="K550" s="70">
        <v>0</v>
      </c>
      <c r="L550" s="70">
        <v>0</v>
      </c>
      <c r="M550" s="70">
        <v>308800179</v>
      </c>
    </row>
    <row r="551" spans="1:13" x14ac:dyDescent="0.25">
      <c r="A551" s="44" t="s">
        <v>34</v>
      </c>
      <c r="B551" s="61">
        <v>227</v>
      </c>
      <c r="C551" s="118" t="s">
        <v>1063</v>
      </c>
      <c r="D551" s="70">
        <v>0</v>
      </c>
      <c r="E551" s="70">
        <v>54680675</v>
      </c>
      <c r="F551" s="70">
        <v>0</v>
      </c>
      <c r="G551" s="70">
        <v>0</v>
      </c>
      <c r="H551" s="70">
        <v>0</v>
      </c>
      <c r="I551" s="70">
        <v>0</v>
      </c>
      <c r="J551" s="70">
        <v>0</v>
      </c>
      <c r="K551" s="70">
        <v>0</v>
      </c>
      <c r="L551" s="70">
        <v>0</v>
      </c>
      <c r="M551" s="70">
        <v>54680675</v>
      </c>
    </row>
    <row r="552" spans="1:13" x14ac:dyDescent="0.25">
      <c r="A552" s="44" t="s">
        <v>34</v>
      </c>
      <c r="B552" s="61">
        <v>227</v>
      </c>
      <c r="C552" s="118" t="s">
        <v>1065</v>
      </c>
      <c r="D552" s="70">
        <v>0</v>
      </c>
      <c r="E552" s="70">
        <v>621727035</v>
      </c>
      <c r="F552" s="70">
        <v>0</v>
      </c>
      <c r="G552" s="70">
        <v>71204518</v>
      </c>
      <c r="H552" s="70">
        <v>0</v>
      </c>
      <c r="I552" s="70">
        <v>0</v>
      </c>
      <c r="J552" s="70">
        <v>0</v>
      </c>
      <c r="K552" s="70">
        <v>0</v>
      </c>
      <c r="L552" s="70">
        <v>0</v>
      </c>
      <c r="M552" s="70">
        <v>550522517</v>
      </c>
    </row>
    <row r="553" spans="1:13" x14ac:dyDescent="0.25">
      <c r="A553" s="44" t="s">
        <v>34</v>
      </c>
      <c r="B553" s="61">
        <v>227</v>
      </c>
      <c r="C553" s="118" t="s">
        <v>1066</v>
      </c>
      <c r="D553" s="70">
        <v>0</v>
      </c>
      <c r="E553" s="70">
        <v>76654416</v>
      </c>
      <c r="F553" s="70">
        <v>0</v>
      </c>
      <c r="G553" s="70">
        <v>0</v>
      </c>
      <c r="H553" s="70">
        <v>0</v>
      </c>
      <c r="I553" s="70">
        <v>0</v>
      </c>
      <c r="J553" s="70">
        <v>0</v>
      </c>
      <c r="K553" s="70">
        <v>0</v>
      </c>
      <c r="L553" s="70">
        <v>0</v>
      </c>
      <c r="M553" s="70">
        <v>76654416</v>
      </c>
    </row>
    <row r="554" spans="1:13" x14ac:dyDescent="0.25">
      <c r="A554" s="44" t="s">
        <v>34</v>
      </c>
      <c r="B554" s="61">
        <v>227</v>
      </c>
      <c r="C554" s="118" t="s">
        <v>1067</v>
      </c>
      <c r="D554" s="70">
        <v>0</v>
      </c>
      <c r="E554" s="70">
        <v>8389588</v>
      </c>
      <c r="F554" s="70">
        <v>0</v>
      </c>
      <c r="G554" s="70">
        <v>0</v>
      </c>
      <c r="H554" s="70">
        <v>0</v>
      </c>
      <c r="I554" s="70">
        <v>0</v>
      </c>
      <c r="J554" s="70">
        <v>0</v>
      </c>
      <c r="K554" s="70">
        <v>0</v>
      </c>
      <c r="L554" s="70">
        <v>0</v>
      </c>
      <c r="M554" s="70">
        <v>8389588</v>
      </c>
    </row>
    <row r="555" spans="1:13" x14ac:dyDescent="0.25">
      <c r="A555" s="44" t="s">
        <v>34</v>
      </c>
      <c r="B555" s="61">
        <v>227</v>
      </c>
      <c r="C555" s="118" t="s">
        <v>1068</v>
      </c>
      <c r="D555" s="70">
        <v>0</v>
      </c>
      <c r="E555" s="70">
        <v>3068190175</v>
      </c>
      <c r="F555" s="70">
        <v>0</v>
      </c>
      <c r="G555" s="70">
        <v>347767684</v>
      </c>
      <c r="H555" s="70">
        <v>0</v>
      </c>
      <c r="I555" s="70">
        <v>0</v>
      </c>
      <c r="J555" s="70">
        <v>0</v>
      </c>
      <c r="K555" s="70">
        <v>0</v>
      </c>
      <c r="L555" s="70">
        <v>0</v>
      </c>
      <c r="M555" s="70">
        <v>2720422491</v>
      </c>
    </row>
    <row r="556" spans="1:13" x14ac:dyDescent="0.25">
      <c r="A556" s="44" t="s">
        <v>34</v>
      </c>
      <c r="B556" s="61">
        <v>227</v>
      </c>
      <c r="C556" s="118" t="s">
        <v>1069</v>
      </c>
      <c r="D556" s="70">
        <v>0</v>
      </c>
      <c r="E556" s="70">
        <v>28942270</v>
      </c>
      <c r="F556" s="70">
        <v>0</v>
      </c>
      <c r="G556" s="70">
        <v>0</v>
      </c>
      <c r="H556" s="70">
        <v>0</v>
      </c>
      <c r="I556" s="70">
        <v>0</v>
      </c>
      <c r="J556" s="70">
        <v>0</v>
      </c>
      <c r="K556" s="70">
        <v>0</v>
      </c>
      <c r="L556" s="70">
        <v>0</v>
      </c>
      <c r="M556" s="70">
        <v>28942270</v>
      </c>
    </row>
    <row r="557" spans="1:13" x14ac:dyDescent="0.25">
      <c r="A557" s="44" t="s">
        <v>34</v>
      </c>
      <c r="B557" s="61">
        <v>227</v>
      </c>
      <c r="C557" s="118" t="s">
        <v>1070</v>
      </c>
      <c r="D557" s="70">
        <v>0</v>
      </c>
      <c r="E557" s="70">
        <v>734469</v>
      </c>
      <c r="F557" s="70">
        <v>0</v>
      </c>
      <c r="G557" s="70">
        <v>0</v>
      </c>
      <c r="H557" s="70">
        <v>0</v>
      </c>
      <c r="I557" s="70">
        <v>0</v>
      </c>
      <c r="J557" s="70">
        <v>0</v>
      </c>
      <c r="K557" s="70">
        <v>0</v>
      </c>
      <c r="L557" s="70">
        <v>0</v>
      </c>
      <c r="M557" s="70">
        <v>734469</v>
      </c>
    </row>
    <row r="558" spans="1:13" x14ac:dyDescent="0.25">
      <c r="A558" s="44" t="s">
        <v>34</v>
      </c>
      <c r="B558" s="61">
        <v>227</v>
      </c>
      <c r="C558" s="118" t="s">
        <v>1071</v>
      </c>
      <c r="D558" s="70">
        <v>0</v>
      </c>
      <c r="E558" s="70">
        <v>75482460</v>
      </c>
      <c r="F558" s="70">
        <v>0</v>
      </c>
      <c r="G558" s="70">
        <v>9823130</v>
      </c>
      <c r="H558" s="70">
        <v>0</v>
      </c>
      <c r="I558" s="70">
        <v>0</v>
      </c>
      <c r="J558" s="70">
        <v>0</v>
      </c>
      <c r="K558" s="70">
        <v>0</v>
      </c>
      <c r="L558" s="70">
        <v>0</v>
      </c>
      <c r="M558" s="70">
        <v>65659330</v>
      </c>
    </row>
    <row r="559" spans="1:13" x14ac:dyDescent="0.25">
      <c r="A559" s="44" t="s">
        <v>34</v>
      </c>
      <c r="B559" s="61">
        <v>227</v>
      </c>
      <c r="C559" s="118" t="s">
        <v>1072</v>
      </c>
      <c r="D559" s="70">
        <v>0</v>
      </c>
      <c r="E559" s="70">
        <v>6763963</v>
      </c>
      <c r="F559" s="70">
        <v>0</v>
      </c>
      <c r="G559" s="70">
        <v>0</v>
      </c>
      <c r="H559" s="70">
        <v>0</v>
      </c>
      <c r="I559" s="70">
        <v>0</v>
      </c>
      <c r="J559" s="70">
        <v>0</v>
      </c>
      <c r="K559" s="70">
        <v>0</v>
      </c>
      <c r="L559" s="70">
        <v>0</v>
      </c>
      <c r="M559" s="70">
        <v>6763963</v>
      </c>
    </row>
    <row r="560" spans="1:13" x14ac:dyDescent="0.25">
      <c r="A560" s="44" t="s">
        <v>34</v>
      </c>
      <c r="B560" s="61">
        <v>227</v>
      </c>
      <c r="C560" s="118" t="s">
        <v>1074</v>
      </c>
      <c r="D560" s="70">
        <v>0</v>
      </c>
      <c r="E560" s="70">
        <v>29286</v>
      </c>
      <c r="F560" s="70">
        <v>0</v>
      </c>
      <c r="G560" s="70">
        <v>0</v>
      </c>
      <c r="H560" s="70">
        <v>0</v>
      </c>
      <c r="I560" s="70">
        <v>0</v>
      </c>
      <c r="J560" s="70">
        <v>0</v>
      </c>
      <c r="K560" s="70">
        <v>0</v>
      </c>
      <c r="L560" s="70">
        <v>0</v>
      </c>
      <c r="M560" s="70">
        <v>29286</v>
      </c>
    </row>
    <row r="561" spans="1:13" x14ac:dyDescent="0.25">
      <c r="A561" s="44" t="s">
        <v>34</v>
      </c>
      <c r="B561" s="61">
        <v>227</v>
      </c>
      <c r="C561" s="118" t="s">
        <v>1075</v>
      </c>
      <c r="D561" s="70">
        <v>0</v>
      </c>
      <c r="E561" s="70">
        <v>31617366</v>
      </c>
      <c r="F561" s="70">
        <v>0</v>
      </c>
      <c r="G561" s="70">
        <v>7375555</v>
      </c>
      <c r="H561" s="70">
        <v>0</v>
      </c>
      <c r="I561" s="70">
        <v>0</v>
      </c>
      <c r="J561" s="70">
        <v>0</v>
      </c>
      <c r="K561" s="70">
        <v>0</v>
      </c>
      <c r="L561" s="70">
        <v>0</v>
      </c>
      <c r="M561" s="70">
        <v>24241811</v>
      </c>
    </row>
    <row r="562" spans="1:13" x14ac:dyDescent="0.25">
      <c r="A562" s="44" t="s">
        <v>34</v>
      </c>
      <c r="B562" s="61">
        <v>227</v>
      </c>
      <c r="C562" s="118" t="s">
        <v>1076</v>
      </c>
      <c r="D562" s="70">
        <v>0</v>
      </c>
      <c r="E562" s="70">
        <v>3970830</v>
      </c>
      <c r="F562" s="70">
        <v>0</v>
      </c>
      <c r="G562" s="70">
        <v>826954</v>
      </c>
      <c r="H562" s="70">
        <v>0</v>
      </c>
      <c r="I562" s="70">
        <v>0</v>
      </c>
      <c r="J562" s="70">
        <v>0</v>
      </c>
      <c r="K562" s="70">
        <v>0</v>
      </c>
      <c r="L562" s="70">
        <v>0</v>
      </c>
      <c r="M562" s="70">
        <v>3143876</v>
      </c>
    </row>
    <row r="563" spans="1:13" x14ac:dyDescent="0.25">
      <c r="A563" s="44" t="s">
        <v>34</v>
      </c>
      <c r="B563" s="61">
        <v>227</v>
      </c>
      <c r="C563" s="118" t="s">
        <v>1077</v>
      </c>
      <c r="D563" s="70">
        <v>0</v>
      </c>
      <c r="E563" s="70">
        <v>140446682</v>
      </c>
      <c r="F563" s="70">
        <v>0</v>
      </c>
      <c r="G563" s="70">
        <v>29984404</v>
      </c>
      <c r="H563" s="70">
        <v>0</v>
      </c>
      <c r="I563" s="70">
        <v>0</v>
      </c>
      <c r="J563" s="70">
        <v>0</v>
      </c>
      <c r="K563" s="70">
        <v>0</v>
      </c>
      <c r="L563" s="70">
        <v>0</v>
      </c>
      <c r="M563" s="70">
        <v>110462278</v>
      </c>
    </row>
    <row r="564" spans="1:13" x14ac:dyDescent="0.25">
      <c r="A564" s="44" t="s">
        <v>34</v>
      </c>
      <c r="B564" s="61">
        <v>227</v>
      </c>
      <c r="C564" s="118" t="s">
        <v>1079</v>
      </c>
      <c r="D564" s="70">
        <v>0</v>
      </c>
      <c r="E564" s="70">
        <v>2541527</v>
      </c>
      <c r="F564" s="70">
        <v>0</v>
      </c>
      <c r="G564" s="70">
        <v>125000</v>
      </c>
      <c r="H564" s="70">
        <v>0</v>
      </c>
      <c r="I564" s="70">
        <v>0</v>
      </c>
      <c r="J564" s="70">
        <v>0</v>
      </c>
      <c r="K564" s="70">
        <v>0</v>
      </c>
      <c r="L564" s="70">
        <v>0</v>
      </c>
      <c r="M564" s="70">
        <v>2416527</v>
      </c>
    </row>
    <row r="565" spans="1:13" x14ac:dyDescent="0.25">
      <c r="A565" s="44" t="s">
        <v>34</v>
      </c>
      <c r="B565" s="61">
        <v>227</v>
      </c>
      <c r="C565" s="118" t="s">
        <v>1080</v>
      </c>
      <c r="D565" s="70">
        <v>0</v>
      </c>
      <c r="E565" s="70">
        <v>24501868</v>
      </c>
      <c r="F565" s="70">
        <v>0</v>
      </c>
      <c r="G565" s="70">
        <v>0</v>
      </c>
      <c r="H565" s="70">
        <v>0</v>
      </c>
      <c r="I565" s="70">
        <v>0</v>
      </c>
      <c r="J565" s="70">
        <v>0</v>
      </c>
      <c r="K565" s="70">
        <v>0</v>
      </c>
      <c r="L565" s="70">
        <v>0</v>
      </c>
      <c r="M565" s="70">
        <v>24501868</v>
      </c>
    </row>
    <row r="566" spans="1:13" x14ac:dyDescent="0.25">
      <c r="A566" s="44" t="s">
        <v>34</v>
      </c>
      <c r="B566" s="61">
        <v>227</v>
      </c>
      <c r="C566" s="118" t="s">
        <v>1081</v>
      </c>
      <c r="D566" s="70">
        <v>0</v>
      </c>
      <c r="E566" s="70">
        <v>26028286</v>
      </c>
      <c r="F566" s="70">
        <v>0</v>
      </c>
      <c r="G566" s="70">
        <v>1847455</v>
      </c>
      <c r="H566" s="70">
        <v>0</v>
      </c>
      <c r="I566" s="70">
        <v>0</v>
      </c>
      <c r="J566" s="70">
        <v>0</v>
      </c>
      <c r="K566" s="70">
        <v>0</v>
      </c>
      <c r="L566" s="70">
        <v>0</v>
      </c>
      <c r="M566" s="70">
        <v>24180831</v>
      </c>
    </row>
    <row r="567" spans="1:13" x14ac:dyDescent="0.25">
      <c r="A567" s="44" t="s">
        <v>34</v>
      </c>
      <c r="B567" s="61">
        <v>227</v>
      </c>
      <c r="C567" s="118" t="s">
        <v>1082</v>
      </c>
      <c r="D567" s="70">
        <v>0</v>
      </c>
      <c r="E567" s="70">
        <v>20414537</v>
      </c>
      <c r="F567" s="70">
        <v>0</v>
      </c>
      <c r="G567" s="70">
        <v>3421021</v>
      </c>
      <c r="H567" s="70">
        <v>0</v>
      </c>
      <c r="I567" s="70">
        <v>0</v>
      </c>
      <c r="J567" s="70">
        <v>0</v>
      </c>
      <c r="K567" s="70">
        <v>0</v>
      </c>
      <c r="L567" s="70">
        <v>0</v>
      </c>
      <c r="M567" s="70">
        <v>16993516</v>
      </c>
    </row>
    <row r="568" spans="1:13" x14ac:dyDescent="0.25">
      <c r="A568" s="44" t="s">
        <v>34</v>
      </c>
      <c r="B568" s="61">
        <v>227</v>
      </c>
      <c r="C568" s="118" t="s">
        <v>1083</v>
      </c>
      <c r="D568" s="70">
        <v>141661.07250000001</v>
      </c>
      <c r="E568" s="70">
        <v>623925155</v>
      </c>
      <c r="F568" s="70">
        <v>0</v>
      </c>
      <c r="G568" s="70">
        <v>0</v>
      </c>
      <c r="H568" s="70">
        <v>0</v>
      </c>
      <c r="I568" s="70">
        <v>0</v>
      </c>
      <c r="J568" s="70">
        <v>0</v>
      </c>
      <c r="K568" s="70">
        <v>623925155</v>
      </c>
      <c r="L568" s="70">
        <v>0</v>
      </c>
      <c r="M568" s="70">
        <v>0</v>
      </c>
    </row>
    <row r="569" spans="1:13" x14ac:dyDescent="0.25">
      <c r="A569" s="10" t="s">
        <v>1085</v>
      </c>
      <c r="B569" s="10"/>
      <c r="C569" s="10"/>
      <c r="D569" s="71">
        <f t="shared" ref="D569:M569" si="25">SUM(D527:D568)</f>
        <v>269791.60960000003</v>
      </c>
      <c r="E569" s="71">
        <f t="shared" si="25"/>
        <v>10728154763</v>
      </c>
      <c r="F569" s="71">
        <f t="shared" si="25"/>
        <v>971452879</v>
      </c>
      <c r="G569" s="71">
        <f t="shared" si="25"/>
        <v>928425357</v>
      </c>
      <c r="H569" s="71">
        <f t="shared" si="25"/>
        <v>0</v>
      </c>
      <c r="I569" s="71">
        <f t="shared" si="25"/>
        <v>0</v>
      </c>
      <c r="J569" s="71">
        <f t="shared" si="25"/>
        <v>0</v>
      </c>
      <c r="K569" s="71">
        <f t="shared" si="25"/>
        <v>623925155</v>
      </c>
      <c r="L569" s="71">
        <f t="shared" si="25"/>
        <v>0</v>
      </c>
      <c r="M569" s="71">
        <f t="shared" si="25"/>
        <v>8204351372</v>
      </c>
    </row>
    <row r="570" spans="1:13" x14ac:dyDescent="0.25">
      <c r="A570" s="10"/>
      <c r="B570" s="10"/>
      <c r="C570" s="10"/>
      <c r="D570" s="71"/>
      <c r="E570" s="71"/>
      <c r="F570" s="71"/>
      <c r="G570" s="71"/>
      <c r="H570" s="71"/>
      <c r="I570" s="71"/>
      <c r="J570" s="71"/>
      <c r="K570" s="71"/>
      <c r="L570" s="71"/>
      <c r="M570" s="71"/>
    </row>
    <row r="571" spans="1:13" x14ac:dyDescent="0.25">
      <c r="A571" s="44" t="s">
        <v>35</v>
      </c>
      <c r="B571" s="61">
        <v>1070</v>
      </c>
      <c r="C571" s="110" t="s">
        <v>1041</v>
      </c>
      <c r="D571" s="70">
        <v>126.7332</v>
      </c>
      <c r="E571" s="70">
        <v>1654597</v>
      </c>
      <c r="F571" s="70">
        <v>1588697</v>
      </c>
      <c r="G571" s="70">
        <v>0</v>
      </c>
      <c r="H571" s="70">
        <v>0</v>
      </c>
      <c r="I571" s="70">
        <v>0</v>
      </c>
      <c r="J571" s="70">
        <v>0</v>
      </c>
      <c r="K571" s="70">
        <v>0</v>
      </c>
      <c r="L571" s="70">
        <v>0</v>
      </c>
      <c r="M571" s="70">
        <v>65900</v>
      </c>
    </row>
    <row r="572" spans="1:13" x14ac:dyDescent="0.25">
      <c r="A572" s="44" t="s">
        <v>35</v>
      </c>
      <c r="B572" s="61">
        <v>1070</v>
      </c>
      <c r="C572" s="110" t="s">
        <v>1042</v>
      </c>
      <c r="D572" s="70">
        <v>23.707999999999998</v>
      </c>
      <c r="E572" s="70">
        <v>396372</v>
      </c>
      <c r="F572" s="70">
        <v>392816</v>
      </c>
      <c r="G572" s="70">
        <v>0</v>
      </c>
      <c r="H572" s="70">
        <v>0</v>
      </c>
      <c r="I572" s="70">
        <v>0</v>
      </c>
      <c r="J572" s="70">
        <v>0</v>
      </c>
      <c r="K572" s="70">
        <v>0</v>
      </c>
      <c r="L572" s="70">
        <v>0</v>
      </c>
      <c r="M572" s="70">
        <v>3556</v>
      </c>
    </row>
    <row r="573" spans="1:13" x14ac:dyDescent="0.25">
      <c r="A573" s="44" t="s">
        <v>35</v>
      </c>
      <c r="B573" s="61">
        <v>1070</v>
      </c>
      <c r="C573" s="110" t="s">
        <v>1053</v>
      </c>
      <c r="D573" s="70">
        <v>4.1340000000000003</v>
      </c>
      <c r="E573" s="70">
        <v>0</v>
      </c>
      <c r="F573" s="70">
        <v>0</v>
      </c>
      <c r="G573" s="70">
        <v>0</v>
      </c>
      <c r="H573" s="70">
        <v>0</v>
      </c>
      <c r="I573" s="70">
        <v>0</v>
      </c>
      <c r="J573" s="70">
        <v>0</v>
      </c>
      <c r="K573" s="70">
        <v>0</v>
      </c>
      <c r="L573" s="70">
        <v>0</v>
      </c>
      <c r="M573" s="70">
        <v>0</v>
      </c>
    </row>
    <row r="574" spans="1:13" x14ac:dyDescent="0.25">
      <c r="A574" s="44" t="s">
        <v>35</v>
      </c>
      <c r="B574" s="61">
        <v>1070</v>
      </c>
      <c r="C574" s="110" t="s">
        <v>1054</v>
      </c>
      <c r="D574" s="70">
        <v>271.16239999999999</v>
      </c>
      <c r="E574" s="70">
        <v>42974173</v>
      </c>
      <c r="F574" s="70">
        <v>0</v>
      </c>
      <c r="G574" s="70">
        <v>9490897</v>
      </c>
      <c r="H574" s="70">
        <v>0</v>
      </c>
      <c r="I574" s="70">
        <v>0</v>
      </c>
      <c r="J574" s="70">
        <v>0</v>
      </c>
      <c r="K574" s="70">
        <v>0</v>
      </c>
      <c r="L574" s="70">
        <v>0</v>
      </c>
      <c r="M574" s="70">
        <v>33483276</v>
      </c>
    </row>
    <row r="575" spans="1:13" x14ac:dyDescent="0.25">
      <c r="A575" s="44" t="s">
        <v>35</v>
      </c>
      <c r="B575" s="61">
        <v>1070</v>
      </c>
      <c r="C575" s="110" t="s">
        <v>1055</v>
      </c>
      <c r="D575" s="70">
        <v>77.460999999999999</v>
      </c>
      <c r="E575" s="70">
        <v>6920666</v>
      </c>
      <c r="F575" s="70">
        <v>0</v>
      </c>
      <c r="G575" s="70">
        <v>0</v>
      </c>
      <c r="H575" s="70">
        <v>0</v>
      </c>
      <c r="I575" s="70">
        <v>0</v>
      </c>
      <c r="J575" s="70">
        <v>0</v>
      </c>
      <c r="K575" s="70">
        <v>0</v>
      </c>
      <c r="L575" s="70">
        <v>0</v>
      </c>
      <c r="M575" s="70">
        <v>6920666</v>
      </c>
    </row>
    <row r="576" spans="1:13" x14ac:dyDescent="0.25">
      <c r="A576" s="44" t="s">
        <v>35</v>
      </c>
      <c r="B576" s="61">
        <v>1070</v>
      </c>
      <c r="C576" s="110" t="s">
        <v>1056</v>
      </c>
      <c r="D576" s="70">
        <v>63.076000000000001</v>
      </c>
      <c r="E576" s="70">
        <v>733472</v>
      </c>
      <c r="F576" s="70">
        <v>0</v>
      </c>
      <c r="G576" s="70">
        <v>0</v>
      </c>
      <c r="H576" s="70">
        <v>0</v>
      </c>
      <c r="I576" s="70">
        <v>0</v>
      </c>
      <c r="J576" s="70">
        <v>0</v>
      </c>
      <c r="K576" s="70">
        <v>0</v>
      </c>
      <c r="L576" s="70">
        <v>0</v>
      </c>
      <c r="M576" s="70">
        <v>733472</v>
      </c>
    </row>
    <row r="577" spans="1:13" x14ac:dyDescent="0.25">
      <c r="A577" s="44" t="s">
        <v>35</v>
      </c>
      <c r="B577" s="61">
        <v>1070</v>
      </c>
      <c r="C577" s="110" t="s">
        <v>1061</v>
      </c>
      <c r="D577" s="70">
        <v>0</v>
      </c>
      <c r="E577" s="70">
        <v>264503</v>
      </c>
      <c r="F577" s="70">
        <v>0</v>
      </c>
      <c r="G577" s="70">
        <v>0</v>
      </c>
      <c r="H577" s="70">
        <v>0</v>
      </c>
      <c r="I577" s="70">
        <v>0</v>
      </c>
      <c r="J577" s="70">
        <v>0</v>
      </c>
      <c r="K577" s="70">
        <v>0</v>
      </c>
      <c r="L577" s="70">
        <v>0</v>
      </c>
      <c r="M577" s="70">
        <v>264503</v>
      </c>
    </row>
    <row r="578" spans="1:13" x14ac:dyDescent="0.25">
      <c r="A578" s="44" t="s">
        <v>35</v>
      </c>
      <c r="B578" s="61">
        <v>1070</v>
      </c>
      <c r="C578" s="110" t="s">
        <v>1071</v>
      </c>
      <c r="D578" s="70">
        <v>0</v>
      </c>
      <c r="E578" s="70">
        <v>36419483</v>
      </c>
      <c r="F578" s="70">
        <v>0</v>
      </c>
      <c r="G578" s="70">
        <v>9757645</v>
      </c>
      <c r="H578" s="70">
        <v>0</v>
      </c>
      <c r="I578" s="70">
        <v>0</v>
      </c>
      <c r="J578" s="70">
        <v>0</v>
      </c>
      <c r="K578" s="70">
        <v>0</v>
      </c>
      <c r="L578" s="70">
        <v>0</v>
      </c>
      <c r="M578" s="70">
        <v>26661838</v>
      </c>
    </row>
    <row r="579" spans="1:13" x14ac:dyDescent="0.25">
      <c r="A579" s="44" t="s">
        <v>35</v>
      </c>
      <c r="B579" s="61">
        <v>1070</v>
      </c>
      <c r="C579" s="110" t="s">
        <v>1072</v>
      </c>
      <c r="D579" s="70">
        <v>0</v>
      </c>
      <c r="E579" s="70">
        <v>19594707</v>
      </c>
      <c r="F579" s="70">
        <v>0</v>
      </c>
      <c r="G579" s="70">
        <v>0</v>
      </c>
      <c r="H579" s="70">
        <v>0</v>
      </c>
      <c r="I579" s="70">
        <v>0</v>
      </c>
      <c r="J579" s="70">
        <v>0</v>
      </c>
      <c r="K579" s="70">
        <v>0</v>
      </c>
      <c r="L579" s="70">
        <v>0</v>
      </c>
      <c r="M579" s="70">
        <v>19594707</v>
      </c>
    </row>
    <row r="580" spans="1:13" x14ac:dyDescent="0.25">
      <c r="A580" s="44" t="s">
        <v>35</v>
      </c>
      <c r="B580" s="61">
        <v>1070</v>
      </c>
      <c r="C580" s="110" t="s">
        <v>1073</v>
      </c>
      <c r="D580" s="70">
        <v>0</v>
      </c>
      <c r="E580" s="70">
        <v>2561316</v>
      </c>
      <c r="F580" s="70">
        <v>0</v>
      </c>
      <c r="G580" s="70">
        <v>0</v>
      </c>
      <c r="H580" s="70">
        <v>0</v>
      </c>
      <c r="I580" s="70">
        <v>0</v>
      </c>
      <c r="J580" s="70">
        <v>0</v>
      </c>
      <c r="K580" s="70">
        <v>0</v>
      </c>
      <c r="L580" s="70">
        <v>0</v>
      </c>
      <c r="M580" s="70">
        <v>2561316</v>
      </c>
    </row>
    <row r="581" spans="1:13" x14ac:dyDescent="0.25">
      <c r="A581" s="44" t="s">
        <v>35</v>
      </c>
      <c r="B581" s="61">
        <v>1070</v>
      </c>
      <c r="C581" s="110" t="s">
        <v>1075</v>
      </c>
      <c r="D581" s="70">
        <v>0</v>
      </c>
      <c r="E581" s="70">
        <v>3993643</v>
      </c>
      <c r="F581" s="70">
        <v>0</v>
      </c>
      <c r="G581" s="70">
        <v>754744</v>
      </c>
      <c r="H581" s="70">
        <v>0</v>
      </c>
      <c r="I581" s="70">
        <v>0</v>
      </c>
      <c r="J581" s="70">
        <v>0</v>
      </c>
      <c r="K581" s="70">
        <v>0</v>
      </c>
      <c r="L581" s="70">
        <v>0</v>
      </c>
      <c r="M581" s="70">
        <v>3238899</v>
      </c>
    </row>
    <row r="582" spans="1:13" x14ac:dyDescent="0.25">
      <c r="A582" s="44" t="s">
        <v>35</v>
      </c>
      <c r="B582" s="61">
        <v>1070</v>
      </c>
      <c r="C582" s="110" t="s">
        <v>1076</v>
      </c>
      <c r="D582" s="70">
        <v>0</v>
      </c>
      <c r="E582" s="70">
        <v>202409</v>
      </c>
      <c r="F582" s="70">
        <v>0</v>
      </c>
      <c r="G582" s="70">
        <v>45452</v>
      </c>
      <c r="H582" s="70">
        <v>0</v>
      </c>
      <c r="I582" s="70">
        <v>0</v>
      </c>
      <c r="J582" s="70">
        <v>0</v>
      </c>
      <c r="K582" s="70">
        <v>0</v>
      </c>
      <c r="L582" s="70">
        <v>0</v>
      </c>
      <c r="M582" s="70">
        <v>156957</v>
      </c>
    </row>
    <row r="583" spans="1:13" x14ac:dyDescent="0.25">
      <c r="A583" s="44" t="s">
        <v>35</v>
      </c>
      <c r="B583" s="61">
        <v>1070</v>
      </c>
      <c r="C583" s="110" t="s">
        <v>1077</v>
      </c>
      <c r="D583" s="70">
        <v>0</v>
      </c>
      <c r="E583" s="70">
        <v>4200649</v>
      </c>
      <c r="F583" s="70">
        <v>0</v>
      </c>
      <c r="G583" s="70">
        <v>1073359</v>
      </c>
      <c r="H583" s="70">
        <v>0</v>
      </c>
      <c r="I583" s="70">
        <v>0</v>
      </c>
      <c r="J583" s="70">
        <v>0</v>
      </c>
      <c r="K583" s="70">
        <v>0</v>
      </c>
      <c r="L583" s="70">
        <v>0</v>
      </c>
      <c r="M583" s="70">
        <v>3127290</v>
      </c>
    </row>
    <row r="584" spans="1:13" x14ac:dyDescent="0.25">
      <c r="A584" s="44" t="s">
        <v>35</v>
      </c>
      <c r="B584" s="61">
        <v>1070</v>
      </c>
      <c r="C584" s="110" t="s">
        <v>1080</v>
      </c>
      <c r="D584" s="70">
        <v>0</v>
      </c>
      <c r="E584" s="70">
        <v>97380</v>
      </c>
      <c r="F584" s="70">
        <v>0</v>
      </c>
      <c r="G584" s="70">
        <v>0</v>
      </c>
      <c r="H584" s="70">
        <v>0</v>
      </c>
      <c r="I584" s="70">
        <v>0</v>
      </c>
      <c r="J584" s="70">
        <v>0</v>
      </c>
      <c r="K584" s="70">
        <v>0</v>
      </c>
      <c r="L584" s="70">
        <v>0</v>
      </c>
      <c r="M584" s="70">
        <v>97380</v>
      </c>
    </row>
    <row r="585" spans="1:13" x14ac:dyDescent="0.25">
      <c r="A585" s="44" t="s">
        <v>35</v>
      </c>
      <c r="B585" s="61">
        <v>1070</v>
      </c>
      <c r="C585" s="110" t="s">
        <v>1082</v>
      </c>
      <c r="D585" s="70">
        <v>0</v>
      </c>
      <c r="E585" s="70">
        <v>507519</v>
      </c>
      <c r="F585" s="70">
        <v>0</v>
      </c>
      <c r="G585" s="70">
        <v>89556</v>
      </c>
      <c r="H585" s="70">
        <v>0</v>
      </c>
      <c r="I585" s="70">
        <v>0</v>
      </c>
      <c r="J585" s="70">
        <v>0</v>
      </c>
      <c r="K585" s="70">
        <v>0</v>
      </c>
      <c r="L585" s="70">
        <v>0</v>
      </c>
      <c r="M585" s="70">
        <v>417963</v>
      </c>
    </row>
    <row r="586" spans="1:13" x14ac:dyDescent="0.25">
      <c r="A586" s="44" t="s">
        <v>35</v>
      </c>
      <c r="B586" s="61">
        <v>1070</v>
      </c>
      <c r="C586" s="110" t="s">
        <v>1083</v>
      </c>
      <c r="D586" s="70">
        <v>29.514399999999998</v>
      </c>
      <c r="E586" s="70">
        <v>11123602</v>
      </c>
      <c r="F586" s="70">
        <v>0</v>
      </c>
      <c r="G586" s="70">
        <v>0</v>
      </c>
      <c r="H586" s="70">
        <v>0</v>
      </c>
      <c r="I586" s="70">
        <v>0</v>
      </c>
      <c r="J586" s="70">
        <v>0</v>
      </c>
      <c r="K586" s="70">
        <v>11123602</v>
      </c>
      <c r="L586" s="70">
        <v>0</v>
      </c>
      <c r="M586" s="70">
        <v>0</v>
      </c>
    </row>
    <row r="587" spans="1:13" x14ac:dyDescent="0.25">
      <c r="A587" s="10" t="s">
        <v>1085</v>
      </c>
      <c r="B587" s="10"/>
      <c r="C587" s="10"/>
      <c r="D587" s="71">
        <f>SUM(D571:D586)</f>
        <v>595.78899999999999</v>
      </c>
      <c r="E587" s="71">
        <f>SUM(E571:E586)</f>
        <v>131644491</v>
      </c>
      <c r="F587" s="71">
        <f t="shared" ref="F587:M587" si="26">SUM(F571:F586)</f>
        <v>1981513</v>
      </c>
      <c r="G587" s="71">
        <f t="shared" si="26"/>
        <v>21211653</v>
      </c>
      <c r="H587" s="71">
        <f t="shared" si="26"/>
        <v>0</v>
      </c>
      <c r="I587" s="71">
        <f t="shared" si="26"/>
        <v>0</v>
      </c>
      <c r="J587" s="71">
        <f t="shared" si="26"/>
        <v>0</v>
      </c>
      <c r="K587" s="71">
        <f t="shared" si="26"/>
        <v>11123602</v>
      </c>
      <c r="L587" s="71">
        <f t="shared" si="26"/>
        <v>0</v>
      </c>
      <c r="M587" s="71">
        <f t="shared" si="26"/>
        <v>97327723</v>
      </c>
    </row>
    <row r="588" spans="1:13" x14ac:dyDescent="0.25">
      <c r="A588" s="10"/>
      <c r="B588" s="10"/>
      <c r="C588" s="10"/>
      <c r="D588" s="71"/>
      <c r="E588" s="71"/>
      <c r="F588" s="71"/>
      <c r="G588" s="71"/>
      <c r="H588" s="71"/>
      <c r="I588" s="71"/>
      <c r="J588" s="71"/>
      <c r="K588" s="71"/>
      <c r="L588" s="71"/>
      <c r="M588" s="71"/>
    </row>
    <row r="589" spans="1:13" x14ac:dyDescent="0.25">
      <c r="A589" s="44" t="s">
        <v>36</v>
      </c>
      <c r="B589" s="61">
        <v>1072</v>
      </c>
      <c r="C589" s="111" t="s">
        <v>1038</v>
      </c>
      <c r="D589" s="70">
        <v>54.698399999999999</v>
      </c>
      <c r="E589" s="70">
        <v>32217</v>
      </c>
      <c r="F589" s="70">
        <v>0</v>
      </c>
      <c r="G589" s="70">
        <v>0</v>
      </c>
      <c r="H589" s="70">
        <v>0</v>
      </c>
      <c r="I589" s="70">
        <v>0</v>
      </c>
      <c r="J589" s="70">
        <v>0</v>
      </c>
      <c r="K589" s="70">
        <v>0</v>
      </c>
      <c r="L589" s="70">
        <v>0</v>
      </c>
      <c r="M589" s="70">
        <v>32217</v>
      </c>
    </row>
    <row r="590" spans="1:13" x14ac:dyDescent="0.25">
      <c r="A590" s="44" t="s">
        <v>36</v>
      </c>
      <c r="B590" s="61">
        <v>1072</v>
      </c>
      <c r="C590" s="111" t="s">
        <v>1042</v>
      </c>
      <c r="D590" s="70">
        <v>0.46060000000000001</v>
      </c>
      <c r="E590" s="70">
        <v>2000</v>
      </c>
      <c r="F590" s="70">
        <v>1930</v>
      </c>
      <c r="G590" s="70">
        <v>0</v>
      </c>
      <c r="H590" s="70">
        <v>0</v>
      </c>
      <c r="I590" s="70">
        <v>0</v>
      </c>
      <c r="J590" s="70">
        <v>0</v>
      </c>
      <c r="K590" s="70">
        <v>0</v>
      </c>
      <c r="L590" s="70">
        <v>0</v>
      </c>
      <c r="M590" s="70">
        <v>70</v>
      </c>
    </row>
    <row r="591" spans="1:13" x14ac:dyDescent="0.25">
      <c r="A591" s="44" t="s">
        <v>36</v>
      </c>
      <c r="B591" s="61">
        <v>1072</v>
      </c>
      <c r="C591" s="111" t="s">
        <v>1053</v>
      </c>
      <c r="D591" s="70">
        <v>1.0128999999999999</v>
      </c>
      <c r="E591" s="70">
        <v>0</v>
      </c>
      <c r="F591" s="70">
        <v>0</v>
      </c>
      <c r="G591" s="70">
        <v>0</v>
      </c>
      <c r="H591" s="70">
        <v>0</v>
      </c>
      <c r="I591" s="70">
        <v>0</v>
      </c>
      <c r="J591" s="70">
        <v>0</v>
      </c>
      <c r="K591" s="70">
        <v>0</v>
      </c>
      <c r="L591" s="70">
        <v>0</v>
      </c>
      <c r="M591" s="70">
        <v>0</v>
      </c>
    </row>
    <row r="592" spans="1:13" x14ac:dyDescent="0.25">
      <c r="A592" s="44" t="s">
        <v>36</v>
      </c>
      <c r="B592" s="61">
        <v>1072</v>
      </c>
      <c r="C592" s="111" t="s">
        <v>1054</v>
      </c>
      <c r="D592" s="70">
        <v>1641.5998</v>
      </c>
      <c r="E592" s="70">
        <v>1468132925</v>
      </c>
      <c r="F592" s="70">
        <v>0</v>
      </c>
      <c r="G592" s="70">
        <v>245001522</v>
      </c>
      <c r="H592" s="70">
        <v>0</v>
      </c>
      <c r="I592" s="70">
        <v>0</v>
      </c>
      <c r="J592" s="70">
        <v>0</v>
      </c>
      <c r="K592" s="70">
        <v>0</v>
      </c>
      <c r="L592" s="70">
        <v>0</v>
      </c>
      <c r="M592" s="70">
        <v>1223131403</v>
      </c>
    </row>
    <row r="593" spans="1:13" x14ac:dyDescent="0.25">
      <c r="A593" s="44" t="s">
        <v>36</v>
      </c>
      <c r="B593" s="61">
        <v>1072</v>
      </c>
      <c r="C593" s="111" t="s">
        <v>1055</v>
      </c>
      <c r="D593" s="70">
        <v>1156.8655000000001</v>
      </c>
      <c r="E593" s="70">
        <v>520609525</v>
      </c>
      <c r="F593" s="70">
        <v>0</v>
      </c>
      <c r="G593" s="70">
        <v>0</v>
      </c>
      <c r="H593" s="70">
        <v>0</v>
      </c>
      <c r="I593" s="70">
        <v>14447083</v>
      </c>
      <c r="J593" s="70">
        <v>0</v>
      </c>
      <c r="K593" s="70">
        <v>0</v>
      </c>
      <c r="L593" s="70">
        <v>18662402</v>
      </c>
      <c r="M593" s="70">
        <v>506162442</v>
      </c>
    </row>
    <row r="594" spans="1:13" x14ac:dyDescent="0.25">
      <c r="A594" s="44" t="s">
        <v>36</v>
      </c>
      <c r="B594" s="61">
        <v>1072</v>
      </c>
      <c r="C594" s="111" t="s">
        <v>1056</v>
      </c>
      <c r="D594" s="70">
        <v>100.03579999999999</v>
      </c>
      <c r="E594" s="70">
        <v>8939679</v>
      </c>
      <c r="F594" s="70">
        <v>0</v>
      </c>
      <c r="G594" s="70">
        <v>0</v>
      </c>
      <c r="H594" s="70">
        <v>0</v>
      </c>
      <c r="I594" s="70">
        <v>0</v>
      </c>
      <c r="J594" s="70">
        <v>0</v>
      </c>
      <c r="K594" s="70">
        <v>0</v>
      </c>
      <c r="L594" s="70">
        <v>0</v>
      </c>
      <c r="M594" s="70">
        <v>8939679</v>
      </c>
    </row>
    <row r="595" spans="1:13" x14ac:dyDescent="0.25">
      <c r="A595" s="44" t="s">
        <v>36</v>
      </c>
      <c r="B595" s="61">
        <v>1072</v>
      </c>
      <c r="C595" s="111" t="s">
        <v>1057</v>
      </c>
      <c r="D595" s="70">
        <v>0</v>
      </c>
      <c r="E595" s="70">
        <v>2000</v>
      </c>
      <c r="F595" s="70">
        <v>0</v>
      </c>
      <c r="G595" s="70">
        <v>0</v>
      </c>
      <c r="H595" s="70">
        <v>0</v>
      </c>
      <c r="I595" s="70">
        <v>0</v>
      </c>
      <c r="J595" s="70">
        <v>0</v>
      </c>
      <c r="K595" s="70">
        <v>0</v>
      </c>
      <c r="L595" s="70">
        <v>0</v>
      </c>
      <c r="M595" s="70">
        <v>2000</v>
      </c>
    </row>
    <row r="596" spans="1:13" x14ac:dyDescent="0.25">
      <c r="A596" s="44" t="s">
        <v>36</v>
      </c>
      <c r="B596" s="61">
        <v>1072</v>
      </c>
      <c r="C596" s="111" t="s">
        <v>1058</v>
      </c>
      <c r="D596" s="70">
        <v>62.745399999999997</v>
      </c>
      <c r="E596" s="70">
        <v>79000</v>
      </c>
      <c r="F596" s="70">
        <v>0</v>
      </c>
      <c r="G596" s="70">
        <v>0</v>
      </c>
      <c r="H596" s="70">
        <v>0</v>
      </c>
      <c r="I596" s="70">
        <v>0</v>
      </c>
      <c r="J596" s="70">
        <v>0</v>
      </c>
      <c r="K596" s="70">
        <v>0</v>
      </c>
      <c r="L596" s="70">
        <v>0</v>
      </c>
      <c r="M596" s="70">
        <v>79000</v>
      </c>
    </row>
    <row r="597" spans="1:13" x14ac:dyDescent="0.25">
      <c r="A597" s="44" t="s">
        <v>36</v>
      </c>
      <c r="B597" s="61">
        <v>1072</v>
      </c>
      <c r="C597" s="111" t="s">
        <v>1059</v>
      </c>
      <c r="D597" s="70">
        <v>22.116099999999999</v>
      </c>
      <c r="E597" s="70">
        <v>157236219</v>
      </c>
      <c r="F597" s="70">
        <v>0</v>
      </c>
      <c r="G597" s="70">
        <v>29908091</v>
      </c>
      <c r="H597" s="70">
        <v>0</v>
      </c>
      <c r="I597" s="70">
        <v>0</v>
      </c>
      <c r="J597" s="70">
        <v>0</v>
      </c>
      <c r="K597" s="70">
        <v>0</v>
      </c>
      <c r="L597" s="70">
        <v>0</v>
      </c>
      <c r="M597" s="70">
        <v>127328128</v>
      </c>
    </row>
    <row r="598" spans="1:13" x14ac:dyDescent="0.25">
      <c r="A598" s="44" t="s">
        <v>36</v>
      </c>
      <c r="B598" s="61">
        <v>1072</v>
      </c>
      <c r="C598" s="111" t="s">
        <v>1060</v>
      </c>
      <c r="D598" s="70">
        <v>6.3491</v>
      </c>
      <c r="E598" s="70">
        <v>13295245</v>
      </c>
      <c r="F598" s="70">
        <v>0</v>
      </c>
      <c r="G598" s="70">
        <v>0</v>
      </c>
      <c r="H598" s="70">
        <v>0</v>
      </c>
      <c r="I598" s="70">
        <v>268466</v>
      </c>
      <c r="J598" s="70">
        <v>0</v>
      </c>
      <c r="K598" s="70">
        <v>0</v>
      </c>
      <c r="L598" s="70">
        <v>1744414</v>
      </c>
      <c r="M598" s="70">
        <v>13026779</v>
      </c>
    </row>
    <row r="599" spans="1:13" s="12" customFormat="1" x14ac:dyDescent="0.25">
      <c r="A599" s="44" t="s">
        <v>36</v>
      </c>
      <c r="B599" s="61">
        <v>1072</v>
      </c>
      <c r="C599" s="111" t="s">
        <v>1061</v>
      </c>
      <c r="D599" s="70">
        <v>0</v>
      </c>
      <c r="E599" s="70">
        <v>2171632</v>
      </c>
      <c r="F599" s="70">
        <v>0</v>
      </c>
      <c r="G599" s="70">
        <v>0</v>
      </c>
      <c r="H599" s="70">
        <v>0</v>
      </c>
      <c r="I599" s="70">
        <v>0</v>
      </c>
      <c r="J599" s="70">
        <v>0</v>
      </c>
      <c r="K599" s="70">
        <v>0</v>
      </c>
      <c r="L599" s="70">
        <v>0</v>
      </c>
      <c r="M599" s="70">
        <v>2171632</v>
      </c>
    </row>
    <row r="600" spans="1:13" s="12" customFormat="1" x14ac:dyDescent="0.25">
      <c r="A600" s="44" t="s">
        <v>36</v>
      </c>
      <c r="B600" s="61">
        <v>1072</v>
      </c>
      <c r="C600" s="111" t="s">
        <v>1063</v>
      </c>
      <c r="D600" s="70">
        <v>0</v>
      </c>
      <c r="E600" s="70">
        <v>90695</v>
      </c>
      <c r="F600" s="70">
        <v>0</v>
      </c>
      <c r="G600" s="70">
        <v>0</v>
      </c>
      <c r="H600" s="70">
        <v>0</v>
      </c>
      <c r="I600" s="70">
        <v>0</v>
      </c>
      <c r="J600" s="70">
        <v>0</v>
      </c>
      <c r="K600" s="70">
        <v>0</v>
      </c>
      <c r="L600" s="70">
        <v>0</v>
      </c>
      <c r="M600" s="70">
        <v>90695</v>
      </c>
    </row>
    <row r="601" spans="1:13" x14ac:dyDescent="0.25">
      <c r="A601" s="44" t="s">
        <v>36</v>
      </c>
      <c r="B601" s="61">
        <v>1072</v>
      </c>
      <c r="C601" s="111" t="s">
        <v>1071</v>
      </c>
      <c r="D601" s="70">
        <v>0</v>
      </c>
      <c r="E601" s="70">
        <v>2174589579</v>
      </c>
      <c r="F601" s="70">
        <v>0</v>
      </c>
      <c r="G601" s="70">
        <v>352676351</v>
      </c>
      <c r="H601" s="70">
        <v>0</v>
      </c>
      <c r="I601" s="70">
        <v>0</v>
      </c>
      <c r="J601" s="70">
        <v>0</v>
      </c>
      <c r="K601" s="70">
        <v>0</v>
      </c>
      <c r="L601" s="70">
        <v>0</v>
      </c>
      <c r="M601" s="70">
        <v>1821913228</v>
      </c>
    </row>
    <row r="602" spans="1:13" x14ac:dyDescent="0.25">
      <c r="A602" s="44" t="s">
        <v>36</v>
      </c>
      <c r="B602" s="61">
        <v>1072</v>
      </c>
      <c r="C602" s="111" t="s">
        <v>1072</v>
      </c>
      <c r="D602" s="70">
        <v>0</v>
      </c>
      <c r="E602" s="70">
        <v>971977447</v>
      </c>
      <c r="F602" s="70">
        <v>0</v>
      </c>
      <c r="G602" s="70">
        <v>0</v>
      </c>
      <c r="H602" s="70">
        <v>0</v>
      </c>
      <c r="I602" s="70">
        <v>8168751</v>
      </c>
      <c r="J602" s="70">
        <v>0</v>
      </c>
      <c r="K602" s="70">
        <v>0</v>
      </c>
      <c r="L602" s="70">
        <v>26488621</v>
      </c>
      <c r="M602" s="70">
        <v>963808696</v>
      </c>
    </row>
    <row r="603" spans="1:13" x14ac:dyDescent="0.25">
      <c r="A603" s="44" t="s">
        <v>36</v>
      </c>
      <c r="B603" s="61">
        <v>1072</v>
      </c>
      <c r="C603" s="111" t="s">
        <v>1073</v>
      </c>
      <c r="D603" s="70">
        <v>0</v>
      </c>
      <c r="E603" s="70">
        <v>12901509</v>
      </c>
      <c r="F603" s="70">
        <v>0</v>
      </c>
      <c r="G603" s="70">
        <v>0</v>
      </c>
      <c r="H603" s="70">
        <v>0</v>
      </c>
      <c r="I603" s="70">
        <v>0</v>
      </c>
      <c r="J603" s="70">
        <v>0</v>
      </c>
      <c r="K603" s="70">
        <v>0</v>
      </c>
      <c r="L603" s="70">
        <v>0</v>
      </c>
      <c r="M603" s="70">
        <v>12901509</v>
      </c>
    </row>
    <row r="604" spans="1:13" x14ac:dyDescent="0.25">
      <c r="A604" s="44" t="s">
        <v>36</v>
      </c>
      <c r="B604" s="61">
        <v>1072</v>
      </c>
      <c r="C604" s="111" t="s">
        <v>1075</v>
      </c>
      <c r="D604" s="70">
        <v>0</v>
      </c>
      <c r="E604" s="70">
        <v>6904035</v>
      </c>
      <c r="F604" s="70">
        <v>0</v>
      </c>
      <c r="G604" s="70">
        <v>2120750</v>
      </c>
      <c r="H604" s="70">
        <v>0</v>
      </c>
      <c r="I604" s="70">
        <v>0</v>
      </c>
      <c r="J604" s="70">
        <v>0</v>
      </c>
      <c r="K604" s="70">
        <v>0</v>
      </c>
      <c r="L604" s="70">
        <v>0</v>
      </c>
      <c r="M604" s="70">
        <v>4783285</v>
      </c>
    </row>
    <row r="605" spans="1:13" x14ac:dyDescent="0.25">
      <c r="A605" s="44" t="s">
        <v>36</v>
      </c>
      <c r="B605" s="61">
        <v>1072</v>
      </c>
      <c r="C605" s="111" t="s">
        <v>1076</v>
      </c>
      <c r="D605" s="70">
        <v>0</v>
      </c>
      <c r="E605" s="70">
        <v>8957046</v>
      </c>
      <c r="F605" s="70">
        <v>0</v>
      </c>
      <c r="G605" s="70">
        <v>3850641</v>
      </c>
      <c r="H605" s="70">
        <v>0</v>
      </c>
      <c r="I605" s="70">
        <v>0</v>
      </c>
      <c r="J605" s="70">
        <v>0</v>
      </c>
      <c r="K605" s="70">
        <v>0</v>
      </c>
      <c r="L605" s="70">
        <v>0</v>
      </c>
      <c r="M605" s="70">
        <v>5106405</v>
      </c>
    </row>
    <row r="606" spans="1:13" x14ac:dyDescent="0.25">
      <c r="A606" s="44" t="s">
        <v>36</v>
      </c>
      <c r="B606" s="61">
        <v>1072</v>
      </c>
      <c r="C606" s="111" t="s">
        <v>1077</v>
      </c>
      <c r="D606" s="70">
        <v>0</v>
      </c>
      <c r="E606" s="70">
        <v>4150070</v>
      </c>
      <c r="F606" s="70">
        <v>0</v>
      </c>
      <c r="G606" s="70">
        <v>1264572</v>
      </c>
      <c r="H606" s="70">
        <v>0</v>
      </c>
      <c r="I606" s="70">
        <v>0</v>
      </c>
      <c r="J606" s="70">
        <v>0</v>
      </c>
      <c r="K606" s="70">
        <v>0</v>
      </c>
      <c r="L606" s="70">
        <v>0</v>
      </c>
      <c r="M606" s="70">
        <v>2885498</v>
      </c>
    </row>
    <row r="607" spans="1:13" x14ac:dyDescent="0.25">
      <c r="A607" s="44" t="s">
        <v>36</v>
      </c>
      <c r="B607" s="61">
        <v>1072</v>
      </c>
      <c r="C607" s="111" t="s">
        <v>1080</v>
      </c>
      <c r="D607" s="70">
        <v>0</v>
      </c>
      <c r="E607" s="70">
        <v>2176406</v>
      </c>
      <c r="F607" s="70">
        <v>0</v>
      </c>
      <c r="G607" s="70">
        <v>0</v>
      </c>
      <c r="H607" s="70">
        <v>0</v>
      </c>
      <c r="I607" s="70">
        <v>0</v>
      </c>
      <c r="J607" s="70">
        <v>0</v>
      </c>
      <c r="K607" s="70">
        <v>0</v>
      </c>
      <c r="L607" s="70">
        <v>0</v>
      </c>
      <c r="M607" s="70">
        <v>2176406</v>
      </c>
    </row>
    <row r="608" spans="1:13" x14ac:dyDescent="0.25">
      <c r="A608" s="44" t="s">
        <v>36</v>
      </c>
      <c r="B608" s="61">
        <v>1072</v>
      </c>
      <c r="C608" s="111" t="s">
        <v>1082</v>
      </c>
      <c r="D608" s="70">
        <v>0</v>
      </c>
      <c r="E608" s="70">
        <v>101812029</v>
      </c>
      <c r="F608" s="70">
        <v>0</v>
      </c>
      <c r="G608" s="70">
        <v>42916254</v>
      </c>
      <c r="H608" s="70">
        <v>0</v>
      </c>
      <c r="I608" s="70">
        <v>0</v>
      </c>
      <c r="J608" s="70">
        <v>0</v>
      </c>
      <c r="K608" s="70">
        <v>0</v>
      </c>
      <c r="L608" s="70">
        <v>0</v>
      </c>
      <c r="M608" s="70">
        <v>58895775</v>
      </c>
    </row>
    <row r="609" spans="1:13" x14ac:dyDescent="0.25">
      <c r="A609" s="44" t="s">
        <v>36</v>
      </c>
      <c r="B609" s="61">
        <v>1072</v>
      </c>
      <c r="C609" s="111" t="s">
        <v>1083</v>
      </c>
      <c r="D609" s="70">
        <v>643.78189999999995</v>
      </c>
      <c r="E609" s="70">
        <v>446223461</v>
      </c>
      <c r="F609" s="70">
        <v>0</v>
      </c>
      <c r="G609" s="70">
        <v>0</v>
      </c>
      <c r="H609" s="70">
        <v>0</v>
      </c>
      <c r="I609" s="70">
        <v>0</v>
      </c>
      <c r="J609" s="70">
        <v>0</v>
      </c>
      <c r="K609" s="70">
        <v>446223461</v>
      </c>
      <c r="L609" s="70">
        <v>0</v>
      </c>
      <c r="M609" s="70">
        <v>0</v>
      </c>
    </row>
    <row r="610" spans="1:13" x14ac:dyDescent="0.25">
      <c r="A610" s="10" t="s">
        <v>1085</v>
      </c>
      <c r="B610" s="10"/>
      <c r="C610" s="10"/>
      <c r="D610" s="71">
        <f t="shared" ref="D610:M610" si="27">SUM(D589:D609)</f>
        <v>3689.6655000000001</v>
      </c>
      <c r="E610" s="71">
        <f t="shared" si="27"/>
        <v>5900282719</v>
      </c>
      <c r="F610" s="71">
        <f t="shared" si="27"/>
        <v>1930</v>
      </c>
      <c r="G610" s="71">
        <f t="shared" si="27"/>
        <v>677738181</v>
      </c>
      <c r="H610" s="71">
        <f t="shared" si="27"/>
        <v>0</v>
      </c>
      <c r="I610" s="71">
        <f t="shared" si="27"/>
        <v>22884300</v>
      </c>
      <c r="J610" s="71">
        <f t="shared" si="27"/>
        <v>0</v>
      </c>
      <c r="K610" s="71">
        <f t="shared" si="27"/>
        <v>446223461</v>
      </c>
      <c r="L610" s="71">
        <f t="shared" si="27"/>
        <v>46895437</v>
      </c>
      <c r="M610" s="71">
        <f t="shared" si="27"/>
        <v>4753434847</v>
      </c>
    </row>
    <row r="611" spans="1:13" x14ac:dyDescent="0.25">
      <c r="A611" s="10"/>
      <c r="B611" s="10"/>
      <c r="C611" s="10"/>
      <c r="D611" s="71"/>
      <c r="E611" s="71"/>
      <c r="F611" s="71"/>
      <c r="G611" s="71"/>
      <c r="H611" s="71"/>
      <c r="I611" s="71"/>
      <c r="J611" s="71"/>
      <c r="K611" s="71"/>
      <c r="L611" s="71"/>
      <c r="M611" s="71"/>
    </row>
    <row r="612" spans="1:13" x14ac:dyDescent="0.25">
      <c r="A612" s="44" t="s">
        <v>37</v>
      </c>
      <c r="B612" s="61">
        <v>1074</v>
      </c>
      <c r="C612" s="112" t="s">
        <v>1037</v>
      </c>
      <c r="D612" s="70">
        <v>5.125</v>
      </c>
      <c r="E612" s="70">
        <v>9476</v>
      </c>
      <c r="F612" s="70">
        <v>0</v>
      </c>
      <c r="G612" s="70">
        <v>0</v>
      </c>
      <c r="H612" s="70">
        <v>0</v>
      </c>
      <c r="I612" s="70">
        <v>0</v>
      </c>
      <c r="J612" s="70">
        <v>0</v>
      </c>
      <c r="K612" s="70">
        <v>0</v>
      </c>
      <c r="L612" s="70">
        <v>0</v>
      </c>
      <c r="M612" s="70">
        <v>9476</v>
      </c>
    </row>
    <row r="613" spans="1:13" x14ac:dyDescent="0.25">
      <c r="A613" s="44" t="s">
        <v>37</v>
      </c>
      <c r="B613" s="61">
        <v>1074</v>
      </c>
      <c r="C613" s="112" t="s">
        <v>1040</v>
      </c>
      <c r="D613" s="70">
        <v>1.861</v>
      </c>
      <c r="E613" s="70">
        <v>3441</v>
      </c>
      <c r="F613" s="70">
        <v>0</v>
      </c>
      <c r="G613" s="70">
        <v>0</v>
      </c>
      <c r="H613" s="70">
        <v>0</v>
      </c>
      <c r="I613" s="70">
        <v>0</v>
      </c>
      <c r="J613" s="70">
        <v>0</v>
      </c>
      <c r="K613" s="70">
        <v>0</v>
      </c>
      <c r="L613" s="70">
        <v>0</v>
      </c>
      <c r="M613" s="70">
        <v>3441</v>
      </c>
    </row>
    <row r="614" spans="1:13" s="12" customFormat="1" x14ac:dyDescent="0.25">
      <c r="A614" s="44" t="s">
        <v>37</v>
      </c>
      <c r="B614" s="61">
        <v>1074</v>
      </c>
      <c r="C614" s="112" t="s">
        <v>1041</v>
      </c>
      <c r="D614" s="70">
        <v>31.310199999999998</v>
      </c>
      <c r="E614" s="70">
        <v>2730135</v>
      </c>
      <c r="F614" s="70">
        <v>2713855</v>
      </c>
      <c r="G614" s="70">
        <v>0</v>
      </c>
      <c r="H614" s="70">
        <v>0</v>
      </c>
      <c r="I614" s="70">
        <v>0</v>
      </c>
      <c r="J614" s="70">
        <v>0</v>
      </c>
      <c r="K614" s="70">
        <v>0</v>
      </c>
      <c r="L614" s="70">
        <v>0</v>
      </c>
      <c r="M614" s="70">
        <v>16280</v>
      </c>
    </row>
    <row r="615" spans="1:13" x14ac:dyDescent="0.25">
      <c r="A615" s="44" t="s">
        <v>37</v>
      </c>
      <c r="B615" s="61">
        <v>1074</v>
      </c>
      <c r="C615" s="112" t="s">
        <v>1042</v>
      </c>
      <c r="D615" s="70">
        <v>8.2019000000000002</v>
      </c>
      <c r="E615" s="70">
        <v>784996</v>
      </c>
      <c r="F615" s="70">
        <v>783765</v>
      </c>
      <c r="G615" s="70">
        <v>0</v>
      </c>
      <c r="H615" s="70">
        <v>0</v>
      </c>
      <c r="I615" s="70">
        <v>0</v>
      </c>
      <c r="J615" s="70">
        <v>0</v>
      </c>
      <c r="K615" s="70">
        <v>0</v>
      </c>
      <c r="L615" s="70">
        <v>0</v>
      </c>
      <c r="M615" s="70">
        <v>1231</v>
      </c>
    </row>
    <row r="616" spans="1:13" x14ac:dyDescent="0.25">
      <c r="A616" s="44" t="s">
        <v>37</v>
      </c>
      <c r="B616" s="61">
        <v>1074</v>
      </c>
      <c r="C616" s="112" t="s">
        <v>1052</v>
      </c>
      <c r="D616" s="70">
        <v>3</v>
      </c>
      <c r="E616" s="70">
        <v>30</v>
      </c>
      <c r="F616" s="70">
        <v>0</v>
      </c>
      <c r="G616" s="70">
        <v>0</v>
      </c>
      <c r="H616" s="70">
        <v>0</v>
      </c>
      <c r="I616" s="70">
        <v>0</v>
      </c>
      <c r="J616" s="70">
        <v>0</v>
      </c>
      <c r="K616" s="70">
        <v>0</v>
      </c>
      <c r="L616" s="70">
        <v>0</v>
      </c>
      <c r="M616" s="70">
        <v>30</v>
      </c>
    </row>
    <row r="617" spans="1:13" x14ac:dyDescent="0.25">
      <c r="A617" s="44" t="s">
        <v>37</v>
      </c>
      <c r="B617" s="61">
        <v>1074</v>
      </c>
      <c r="C617" s="112" t="s">
        <v>1053</v>
      </c>
      <c r="D617" s="70">
        <v>1.4126000000000001</v>
      </c>
      <c r="E617" s="70">
        <v>0</v>
      </c>
      <c r="F617" s="70">
        <v>0</v>
      </c>
      <c r="G617" s="70">
        <v>0</v>
      </c>
      <c r="H617" s="70">
        <v>0</v>
      </c>
      <c r="I617" s="70">
        <v>0</v>
      </c>
      <c r="J617" s="70">
        <v>0</v>
      </c>
      <c r="K617" s="70">
        <v>0</v>
      </c>
      <c r="L617" s="70">
        <v>0</v>
      </c>
      <c r="M617" s="70">
        <v>0</v>
      </c>
    </row>
    <row r="618" spans="1:13" x14ac:dyDescent="0.25">
      <c r="A618" s="44" t="s">
        <v>37</v>
      </c>
      <c r="B618" s="61">
        <v>1074</v>
      </c>
      <c r="C618" s="112" t="s">
        <v>1054</v>
      </c>
      <c r="D618" s="70">
        <v>1222.25</v>
      </c>
      <c r="E618" s="70">
        <v>378296665</v>
      </c>
      <c r="F618" s="70">
        <v>0</v>
      </c>
      <c r="G618" s="70">
        <v>44370960</v>
      </c>
      <c r="H618" s="70">
        <v>0</v>
      </c>
      <c r="I618" s="70">
        <v>0</v>
      </c>
      <c r="J618" s="70">
        <v>0</v>
      </c>
      <c r="K618" s="70">
        <v>0</v>
      </c>
      <c r="L618" s="70">
        <v>0</v>
      </c>
      <c r="M618" s="70">
        <v>333925705</v>
      </c>
    </row>
    <row r="619" spans="1:13" s="47" customFormat="1" x14ac:dyDescent="0.25">
      <c r="A619" s="44" t="s">
        <v>37</v>
      </c>
      <c r="B619" s="61">
        <v>1074</v>
      </c>
      <c r="C619" s="112" t="s">
        <v>1055</v>
      </c>
      <c r="D619" s="70">
        <v>75.884200000000007</v>
      </c>
      <c r="E619" s="70">
        <v>18532995</v>
      </c>
      <c r="F619" s="70">
        <v>0</v>
      </c>
      <c r="G619" s="70">
        <v>0</v>
      </c>
      <c r="H619" s="70">
        <v>0</v>
      </c>
      <c r="I619" s="70">
        <v>0</v>
      </c>
      <c r="J619" s="70">
        <v>0</v>
      </c>
      <c r="K619" s="70">
        <v>0</v>
      </c>
      <c r="L619" s="70">
        <v>0</v>
      </c>
      <c r="M619" s="70">
        <v>18532995</v>
      </c>
    </row>
    <row r="620" spans="1:13" x14ac:dyDescent="0.25">
      <c r="A620" s="44" t="s">
        <v>37</v>
      </c>
      <c r="B620" s="61">
        <v>1074</v>
      </c>
      <c r="C620" s="112" t="s">
        <v>1060</v>
      </c>
      <c r="D620" s="70">
        <v>7.1519000000000004</v>
      </c>
      <c r="E620" s="70">
        <v>10335037</v>
      </c>
      <c r="F620" s="70">
        <v>0</v>
      </c>
      <c r="G620" s="70">
        <v>0</v>
      </c>
      <c r="H620" s="70">
        <v>0</v>
      </c>
      <c r="I620" s="70">
        <v>0</v>
      </c>
      <c r="J620" s="70">
        <v>0</v>
      </c>
      <c r="K620" s="70">
        <v>0</v>
      </c>
      <c r="L620" s="70">
        <v>0</v>
      </c>
      <c r="M620" s="70">
        <v>10335037</v>
      </c>
    </row>
    <row r="621" spans="1:13" x14ac:dyDescent="0.25">
      <c r="A621" s="44" t="s">
        <v>37</v>
      </c>
      <c r="B621" s="61">
        <v>1074</v>
      </c>
      <c r="C621" s="112" t="s">
        <v>1061</v>
      </c>
      <c r="D621" s="70">
        <v>0</v>
      </c>
      <c r="E621" s="70">
        <v>1663030</v>
      </c>
      <c r="F621" s="70">
        <v>0</v>
      </c>
      <c r="G621" s="70">
        <v>0</v>
      </c>
      <c r="H621" s="70">
        <v>0</v>
      </c>
      <c r="I621" s="70">
        <v>0</v>
      </c>
      <c r="J621" s="70">
        <v>0</v>
      </c>
      <c r="K621" s="70">
        <v>0</v>
      </c>
      <c r="L621" s="70">
        <v>0</v>
      </c>
      <c r="M621" s="70">
        <v>1663030</v>
      </c>
    </row>
    <row r="622" spans="1:13" x14ac:dyDescent="0.25">
      <c r="A622" s="44" t="s">
        <v>37</v>
      </c>
      <c r="B622" s="61">
        <v>1074</v>
      </c>
      <c r="C622" s="112" t="s">
        <v>1068</v>
      </c>
      <c r="D622" s="70">
        <v>0</v>
      </c>
      <c r="E622" s="70">
        <v>958239</v>
      </c>
      <c r="F622" s="70">
        <v>0</v>
      </c>
      <c r="G622" s="70">
        <v>89841</v>
      </c>
      <c r="H622" s="70">
        <v>0</v>
      </c>
      <c r="I622" s="70">
        <v>0</v>
      </c>
      <c r="J622" s="70">
        <v>0</v>
      </c>
      <c r="K622" s="70">
        <v>0</v>
      </c>
      <c r="L622" s="70">
        <v>0</v>
      </c>
      <c r="M622" s="70">
        <v>868398</v>
      </c>
    </row>
    <row r="623" spans="1:13" x14ac:dyDescent="0.25">
      <c r="A623" s="44" t="s">
        <v>37</v>
      </c>
      <c r="B623" s="61">
        <v>1074</v>
      </c>
      <c r="C623" s="112" t="s">
        <v>1071</v>
      </c>
      <c r="D623" s="70">
        <v>0</v>
      </c>
      <c r="E623" s="70">
        <v>503796027</v>
      </c>
      <c r="F623" s="70">
        <v>0</v>
      </c>
      <c r="G623" s="70">
        <v>59111871</v>
      </c>
      <c r="H623" s="70">
        <v>0</v>
      </c>
      <c r="I623" s="70">
        <v>0</v>
      </c>
      <c r="J623" s="70">
        <v>0</v>
      </c>
      <c r="K623" s="70">
        <v>0</v>
      </c>
      <c r="L623" s="70">
        <v>0</v>
      </c>
      <c r="M623" s="70">
        <v>444684156</v>
      </c>
    </row>
    <row r="624" spans="1:13" x14ac:dyDescent="0.25">
      <c r="A624" s="44" t="s">
        <v>37</v>
      </c>
      <c r="B624" s="61">
        <v>1074</v>
      </c>
      <c r="C624" s="112" t="s">
        <v>1072</v>
      </c>
      <c r="D624" s="70">
        <v>0</v>
      </c>
      <c r="E624" s="70">
        <v>34592270</v>
      </c>
      <c r="F624" s="70">
        <v>0</v>
      </c>
      <c r="G624" s="70">
        <v>0</v>
      </c>
      <c r="H624" s="70">
        <v>0</v>
      </c>
      <c r="I624" s="70">
        <v>0</v>
      </c>
      <c r="J624" s="70">
        <v>0</v>
      </c>
      <c r="K624" s="70">
        <v>0</v>
      </c>
      <c r="L624" s="70">
        <v>0</v>
      </c>
      <c r="M624" s="70">
        <v>34592270</v>
      </c>
    </row>
    <row r="625" spans="1:13" x14ac:dyDescent="0.25">
      <c r="A625" s="44" t="s">
        <v>37</v>
      </c>
      <c r="B625" s="61">
        <v>1074</v>
      </c>
      <c r="C625" s="112" t="s">
        <v>1075</v>
      </c>
      <c r="D625" s="70">
        <v>0</v>
      </c>
      <c r="E625" s="70">
        <v>99125</v>
      </c>
      <c r="F625" s="70">
        <v>0</v>
      </c>
      <c r="G625" s="70">
        <v>25373</v>
      </c>
      <c r="H625" s="70">
        <v>0</v>
      </c>
      <c r="I625" s="70">
        <v>0</v>
      </c>
      <c r="J625" s="70">
        <v>0</v>
      </c>
      <c r="K625" s="70">
        <v>0</v>
      </c>
      <c r="L625" s="70">
        <v>0</v>
      </c>
      <c r="M625" s="70">
        <v>73752</v>
      </c>
    </row>
    <row r="626" spans="1:13" x14ac:dyDescent="0.25">
      <c r="A626" s="44" t="s">
        <v>37</v>
      </c>
      <c r="B626" s="61">
        <v>1074</v>
      </c>
      <c r="C626" s="112" t="s">
        <v>1076</v>
      </c>
      <c r="D626" s="70">
        <v>0</v>
      </c>
      <c r="E626" s="70">
        <v>750</v>
      </c>
      <c r="F626" s="70">
        <v>0</v>
      </c>
      <c r="G626" s="70">
        <v>210</v>
      </c>
      <c r="H626" s="70">
        <v>0</v>
      </c>
      <c r="I626" s="70">
        <v>0</v>
      </c>
      <c r="J626" s="70">
        <v>0</v>
      </c>
      <c r="K626" s="70">
        <v>0</v>
      </c>
      <c r="L626" s="70">
        <v>0</v>
      </c>
      <c r="M626" s="70">
        <v>540</v>
      </c>
    </row>
    <row r="627" spans="1:13" x14ac:dyDescent="0.25">
      <c r="A627" s="44" t="s">
        <v>37</v>
      </c>
      <c r="B627" s="61">
        <v>1074</v>
      </c>
      <c r="C627" s="112" t="s">
        <v>1077</v>
      </c>
      <c r="D627" s="70">
        <v>0</v>
      </c>
      <c r="E627" s="70">
        <v>115488</v>
      </c>
      <c r="F627" s="70">
        <v>0</v>
      </c>
      <c r="G627" s="70">
        <v>26745</v>
      </c>
      <c r="H627" s="70">
        <v>0</v>
      </c>
      <c r="I627" s="70">
        <v>0</v>
      </c>
      <c r="J627" s="70">
        <v>0</v>
      </c>
      <c r="K627" s="70">
        <v>0</v>
      </c>
      <c r="L627" s="70">
        <v>0</v>
      </c>
      <c r="M627" s="70">
        <v>88743</v>
      </c>
    </row>
    <row r="628" spans="1:13" x14ac:dyDescent="0.25">
      <c r="A628" s="44" t="s">
        <v>37</v>
      </c>
      <c r="B628" s="61">
        <v>1074</v>
      </c>
      <c r="C628" s="112" t="s">
        <v>1079</v>
      </c>
      <c r="D628" s="70">
        <v>0</v>
      </c>
      <c r="E628" s="70">
        <v>1000</v>
      </c>
      <c r="F628" s="70">
        <v>0</v>
      </c>
      <c r="G628" s="70">
        <v>0</v>
      </c>
      <c r="H628" s="70">
        <v>0</v>
      </c>
      <c r="I628" s="70">
        <v>0</v>
      </c>
      <c r="J628" s="70">
        <v>0</v>
      </c>
      <c r="K628" s="70">
        <v>0</v>
      </c>
      <c r="L628" s="70">
        <v>0</v>
      </c>
      <c r="M628" s="70">
        <v>1000</v>
      </c>
    </row>
    <row r="629" spans="1:13" x14ac:dyDescent="0.25">
      <c r="A629" s="44" t="s">
        <v>37</v>
      </c>
      <c r="B629" s="61">
        <v>1074</v>
      </c>
      <c r="C629" s="112" t="s">
        <v>1083</v>
      </c>
      <c r="D629" s="70">
        <v>43.734699999999997</v>
      </c>
      <c r="E629" s="70">
        <v>15190360</v>
      </c>
      <c r="F629" s="70">
        <v>0</v>
      </c>
      <c r="G629" s="70">
        <v>0</v>
      </c>
      <c r="H629" s="70">
        <v>0</v>
      </c>
      <c r="I629" s="70">
        <v>0</v>
      </c>
      <c r="J629" s="70">
        <v>0</v>
      </c>
      <c r="K629" s="70">
        <v>15190360</v>
      </c>
      <c r="L629" s="70">
        <v>0</v>
      </c>
      <c r="M629" s="70">
        <v>0</v>
      </c>
    </row>
    <row r="630" spans="1:13" x14ac:dyDescent="0.25">
      <c r="A630" s="10" t="s">
        <v>1085</v>
      </c>
      <c r="B630" s="10"/>
      <c r="C630" s="10"/>
      <c r="D630" s="71">
        <f t="shared" ref="D630:M630" si="28">SUM(D612:D629)</f>
        <v>1399.9314999999999</v>
      </c>
      <c r="E630" s="71">
        <f t="shared" si="28"/>
        <v>967109064</v>
      </c>
      <c r="F630" s="71">
        <f t="shared" si="28"/>
        <v>3497620</v>
      </c>
      <c r="G630" s="71">
        <f t="shared" si="28"/>
        <v>103625000</v>
      </c>
      <c r="H630" s="71">
        <f t="shared" si="28"/>
        <v>0</v>
      </c>
      <c r="I630" s="71">
        <f t="shared" si="28"/>
        <v>0</v>
      </c>
      <c r="J630" s="71">
        <f t="shared" si="28"/>
        <v>0</v>
      </c>
      <c r="K630" s="71">
        <f t="shared" si="28"/>
        <v>15190360</v>
      </c>
      <c r="L630" s="71">
        <f t="shared" si="28"/>
        <v>0</v>
      </c>
      <c r="M630" s="71">
        <f t="shared" si="28"/>
        <v>844796084</v>
      </c>
    </row>
    <row r="631" spans="1:13" x14ac:dyDescent="0.25">
      <c r="A631" s="10"/>
      <c r="B631" s="10"/>
      <c r="C631" s="10"/>
      <c r="D631" s="71"/>
      <c r="E631" s="71"/>
      <c r="F631" s="71"/>
      <c r="G631" s="71"/>
      <c r="H631" s="71"/>
      <c r="I631" s="71"/>
      <c r="J631" s="71"/>
      <c r="K631" s="71"/>
      <c r="L631" s="71"/>
      <c r="M631" s="71"/>
    </row>
    <row r="632" spans="1:13" x14ac:dyDescent="0.25">
      <c r="A632" s="44" t="s">
        <v>38</v>
      </c>
      <c r="B632" s="61">
        <v>1076</v>
      </c>
      <c r="C632" s="114" t="s">
        <v>1037</v>
      </c>
      <c r="D632" s="70">
        <v>168.792</v>
      </c>
      <c r="E632" s="70">
        <v>265540</v>
      </c>
      <c r="F632" s="70">
        <v>0</v>
      </c>
      <c r="G632" s="70">
        <v>0</v>
      </c>
      <c r="H632" s="70">
        <v>0</v>
      </c>
      <c r="I632" s="70">
        <v>0</v>
      </c>
      <c r="J632" s="70">
        <v>0</v>
      </c>
      <c r="K632" s="70">
        <v>0</v>
      </c>
      <c r="L632" s="70">
        <v>0</v>
      </c>
      <c r="M632" s="70">
        <v>265540</v>
      </c>
    </row>
    <row r="633" spans="1:13" x14ac:dyDescent="0.25">
      <c r="A633" s="44" t="s">
        <v>38</v>
      </c>
      <c r="B633" s="61">
        <v>1076</v>
      </c>
      <c r="C633" s="114" t="s">
        <v>1038</v>
      </c>
      <c r="D633" s="70">
        <v>108.9004</v>
      </c>
      <c r="E633" s="70">
        <v>64142</v>
      </c>
      <c r="F633" s="70">
        <v>0</v>
      </c>
      <c r="G633" s="70">
        <v>0</v>
      </c>
      <c r="H633" s="70">
        <v>0</v>
      </c>
      <c r="I633" s="70">
        <v>0</v>
      </c>
      <c r="J633" s="70">
        <v>0</v>
      </c>
      <c r="K633" s="70">
        <v>0</v>
      </c>
      <c r="L633" s="70">
        <v>47158</v>
      </c>
      <c r="M633" s="70">
        <v>64142</v>
      </c>
    </row>
    <row r="634" spans="1:13" x14ac:dyDescent="0.25">
      <c r="A634" s="44" t="s">
        <v>38</v>
      </c>
      <c r="B634" s="61">
        <v>1076</v>
      </c>
      <c r="C634" s="114" t="s">
        <v>1039</v>
      </c>
      <c r="D634" s="70">
        <v>25.246600000000001</v>
      </c>
      <c r="E634" s="70">
        <v>16589</v>
      </c>
      <c r="F634" s="70">
        <v>0</v>
      </c>
      <c r="G634" s="70">
        <v>0</v>
      </c>
      <c r="H634" s="70">
        <v>0</v>
      </c>
      <c r="I634" s="70">
        <v>1713</v>
      </c>
      <c r="J634" s="70">
        <v>0</v>
      </c>
      <c r="K634" s="70">
        <v>0</v>
      </c>
      <c r="L634" s="70">
        <v>3449</v>
      </c>
      <c r="M634" s="70">
        <v>14876</v>
      </c>
    </row>
    <row r="635" spans="1:13" s="12" customFormat="1" x14ac:dyDescent="0.25">
      <c r="A635" s="44" t="s">
        <v>38</v>
      </c>
      <c r="B635" s="61">
        <v>1076</v>
      </c>
      <c r="C635" s="114" t="s">
        <v>1040</v>
      </c>
      <c r="D635" s="70">
        <v>56.970599999999997</v>
      </c>
      <c r="E635" s="70">
        <v>17091</v>
      </c>
      <c r="F635" s="70">
        <v>0</v>
      </c>
      <c r="G635" s="70">
        <v>0</v>
      </c>
      <c r="H635" s="70">
        <v>0</v>
      </c>
      <c r="I635" s="70">
        <v>0</v>
      </c>
      <c r="J635" s="70">
        <v>0</v>
      </c>
      <c r="K635" s="70">
        <v>0</v>
      </c>
      <c r="L635" s="70">
        <v>0</v>
      </c>
      <c r="M635" s="70">
        <v>17091</v>
      </c>
    </row>
    <row r="636" spans="1:13" x14ac:dyDescent="0.25">
      <c r="A636" s="44" t="s">
        <v>38</v>
      </c>
      <c r="B636" s="61">
        <v>1076</v>
      </c>
      <c r="C636" s="114" t="s">
        <v>1041</v>
      </c>
      <c r="D636" s="70">
        <v>479.80470000000003</v>
      </c>
      <c r="E636" s="70">
        <v>6511056</v>
      </c>
      <c r="F636" s="70">
        <v>6270949</v>
      </c>
      <c r="G636" s="70">
        <v>0</v>
      </c>
      <c r="H636" s="70">
        <v>0</v>
      </c>
      <c r="I636" s="70">
        <v>0</v>
      </c>
      <c r="J636" s="70">
        <v>0</v>
      </c>
      <c r="K636" s="70">
        <v>0</v>
      </c>
      <c r="L636" s="70">
        <v>0</v>
      </c>
      <c r="M636" s="70">
        <v>240107</v>
      </c>
    </row>
    <row r="637" spans="1:13" x14ac:dyDescent="0.25">
      <c r="A637" s="44" t="s">
        <v>38</v>
      </c>
      <c r="B637" s="61">
        <v>1076</v>
      </c>
      <c r="C637" s="114" t="s">
        <v>1053</v>
      </c>
      <c r="D637" s="70">
        <v>24.170100000000001</v>
      </c>
      <c r="E637" s="70">
        <v>0</v>
      </c>
      <c r="F637" s="70">
        <v>0</v>
      </c>
      <c r="G637" s="70">
        <v>0</v>
      </c>
      <c r="H637" s="70">
        <v>0</v>
      </c>
      <c r="I637" s="70">
        <v>0</v>
      </c>
      <c r="J637" s="70">
        <v>0</v>
      </c>
      <c r="K637" s="70">
        <v>0</v>
      </c>
      <c r="L637" s="70">
        <v>0</v>
      </c>
      <c r="M637" s="70">
        <v>0</v>
      </c>
    </row>
    <row r="638" spans="1:13" x14ac:dyDescent="0.25">
      <c r="A638" s="44" t="s">
        <v>38</v>
      </c>
      <c r="B638" s="61">
        <v>1076</v>
      </c>
      <c r="C638" s="114" t="s">
        <v>1054</v>
      </c>
      <c r="D638" s="70">
        <v>2006.8302000000001</v>
      </c>
      <c r="E638" s="70">
        <v>1016573710</v>
      </c>
      <c r="F638" s="70">
        <v>0</v>
      </c>
      <c r="G638" s="70">
        <v>161820765</v>
      </c>
      <c r="H638" s="70">
        <v>0</v>
      </c>
      <c r="I638" s="70">
        <v>9238364</v>
      </c>
      <c r="J638" s="70">
        <v>0</v>
      </c>
      <c r="K638" s="70">
        <v>0</v>
      </c>
      <c r="L638" s="70">
        <v>2707831</v>
      </c>
      <c r="M638" s="70">
        <v>845514581</v>
      </c>
    </row>
    <row r="639" spans="1:13" x14ac:dyDescent="0.25">
      <c r="A639" s="44" t="s">
        <v>38</v>
      </c>
      <c r="B639" s="61">
        <v>1076</v>
      </c>
      <c r="C639" s="114" t="s">
        <v>1055</v>
      </c>
      <c r="D639" s="70">
        <v>755.88019999999995</v>
      </c>
      <c r="E639" s="70">
        <v>183283355</v>
      </c>
      <c r="F639" s="70">
        <v>0</v>
      </c>
      <c r="G639" s="70">
        <v>0</v>
      </c>
      <c r="H639" s="70">
        <v>0</v>
      </c>
      <c r="I639" s="70">
        <v>55941635</v>
      </c>
      <c r="J639" s="70">
        <v>0</v>
      </c>
      <c r="K639" s="70">
        <v>0</v>
      </c>
      <c r="L639" s="70">
        <v>18612039</v>
      </c>
      <c r="M639" s="70">
        <v>127341720</v>
      </c>
    </row>
    <row r="640" spans="1:13" x14ac:dyDescent="0.25">
      <c r="A640" s="44" t="s">
        <v>38</v>
      </c>
      <c r="B640" s="61">
        <v>1076</v>
      </c>
      <c r="C640" s="114" t="s">
        <v>1056</v>
      </c>
      <c r="D640" s="70">
        <v>139.0558</v>
      </c>
      <c r="E640" s="70">
        <v>22450718</v>
      </c>
      <c r="F640" s="70">
        <v>0</v>
      </c>
      <c r="G640" s="70">
        <v>0</v>
      </c>
      <c r="H640" s="70">
        <v>0</v>
      </c>
      <c r="I640" s="70">
        <v>3014601</v>
      </c>
      <c r="J640" s="70">
        <v>0</v>
      </c>
      <c r="K640" s="70">
        <v>0</v>
      </c>
      <c r="L640" s="70">
        <v>69264</v>
      </c>
      <c r="M640" s="70">
        <v>19436117</v>
      </c>
    </row>
    <row r="641" spans="1:13" x14ac:dyDescent="0.25">
      <c r="A641" s="44" t="s">
        <v>38</v>
      </c>
      <c r="B641" s="61">
        <v>1076</v>
      </c>
      <c r="C641" s="114" t="s">
        <v>1057</v>
      </c>
      <c r="D641" s="70">
        <v>0</v>
      </c>
      <c r="E641" s="70">
        <v>12500</v>
      </c>
      <c r="F641" s="70">
        <v>0</v>
      </c>
      <c r="G641" s="70">
        <v>0</v>
      </c>
      <c r="H641" s="70">
        <v>0</v>
      </c>
      <c r="I641" s="70">
        <v>0</v>
      </c>
      <c r="J641" s="70">
        <v>0</v>
      </c>
      <c r="K641" s="70">
        <v>0</v>
      </c>
      <c r="L641" s="70">
        <v>1000</v>
      </c>
      <c r="M641" s="70">
        <v>12500</v>
      </c>
    </row>
    <row r="642" spans="1:13" s="48" customFormat="1" x14ac:dyDescent="0.25">
      <c r="A642" s="44" t="s">
        <v>38</v>
      </c>
      <c r="B642" s="61">
        <v>1076</v>
      </c>
      <c r="C642" s="114" t="s">
        <v>1058</v>
      </c>
      <c r="D642" s="70">
        <v>79.0428</v>
      </c>
      <c r="E642" s="70">
        <v>71500</v>
      </c>
      <c r="F642" s="70">
        <v>0</v>
      </c>
      <c r="G642" s="70">
        <v>0</v>
      </c>
      <c r="H642" s="70">
        <v>0</v>
      </c>
      <c r="I642" s="70">
        <v>0</v>
      </c>
      <c r="J642" s="70">
        <v>0</v>
      </c>
      <c r="K642" s="70">
        <v>0</v>
      </c>
      <c r="L642" s="70">
        <v>1000</v>
      </c>
      <c r="M642" s="70">
        <v>71500</v>
      </c>
    </row>
    <row r="643" spans="1:13" x14ac:dyDescent="0.25">
      <c r="A643" s="44" t="s">
        <v>38</v>
      </c>
      <c r="B643" s="61">
        <v>1076</v>
      </c>
      <c r="C643" s="114" t="s">
        <v>1059</v>
      </c>
      <c r="D643" s="70">
        <v>17.880800000000001</v>
      </c>
      <c r="E643" s="70">
        <v>71057423</v>
      </c>
      <c r="F643" s="70">
        <v>0</v>
      </c>
      <c r="G643" s="70">
        <v>11042969</v>
      </c>
      <c r="H643" s="70">
        <v>0</v>
      </c>
      <c r="I643" s="70">
        <v>2209204</v>
      </c>
      <c r="J643" s="70">
        <v>0</v>
      </c>
      <c r="K643" s="70">
        <v>0</v>
      </c>
      <c r="L643" s="70">
        <v>879019</v>
      </c>
      <c r="M643" s="70">
        <v>57805250</v>
      </c>
    </row>
    <row r="644" spans="1:13" x14ac:dyDescent="0.25">
      <c r="A644" s="44" t="s">
        <v>38</v>
      </c>
      <c r="B644" s="61">
        <v>1076</v>
      </c>
      <c r="C644" s="114" t="s">
        <v>1060</v>
      </c>
      <c r="D644" s="70">
        <v>9.5122999999999998</v>
      </c>
      <c r="E644" s="70">
        <v>18660181</v>
      </c>
      <c r="F644" s="70">
        <v>0</v>
      </c>
      <c r="G644" s="70">
        <v>0</v>
      </c>
      <c r="H644" s="70">
        <v>0</v>
      </c>
      <c r="I644" s="70">
        <v>0</v>
      </c>
      <c r="J644" s="70">
        <v>0</v>
      </c>
      <c r="K644" s="70">
        <v>0</v>
      </c>
      <c r="L644" s="70">
        <v>0</v>
      </c>
      <c r="M644" s="70">
        <v>18660181</v>
      </c>
    </row>
    <row r="645" spans="1:13" x14ac:dyDescent="0.25">
      <c r="A645" s="44" t="s">
        <v>38</v>
      </c>
      <c r="B645" s="61">
        <v>1076</v>
      </c>
      <c r="C645" s="114" t="s">
        <v>1061</v>
      </c>
      <c r="D645" s="70">
        <v>0</v>
      </c>
      <c r="E645" s="70">
        <v>2992468</v>
      </c>
      <c r="F645" s="70">
        <v>0</v>
      </c>
      <c r="G645" s="70">
        <v>0</v>
      </c>
      <c r="H645" s="70">
        <v>0</v>
      </c>
      <c r="I645" s="70">
        <v>171020</v>
      </c>
      <c r="J645" s="70">
        <v>0</v>
      </c>
      <c r="K645" s="70">
        <v>0</v>
      </c>
      <c r="L645" s="70">
        <v>68323</v>
      </c>
      <c r="M645" s="70">
        <v>2821448</v>
      </c>
    </row>
    <row r="646" spans="1:13" x14ac:dyDescent="0.25">
      <c r="A646" s="44" t="s">
        <v>38</v>
      </c>
      <c r="B646" s="61">
        <v>1076</v>
      </c>
      <c r="C646" s="114" t="s">
        <v>1071</v>
      </c>
      <c r="D646" s="70">
        <v>0</v>
      </c>
      <c r="E646" s="70">
        <v>1674496182</v>
      </c>
      <c r="F646" s="70">
        <v>0</v>
      </c>
      <c r="G646" s="70">
        <v>262789882</v>
      </c>
      <c r="H646" s="70">
        <v>0</v>
      </c>
      <c r="I646" s="70">
        <v>10319596</v>
      </c>
      <c r="J646" s="70">
        <v>0</v>
      </c>
      <c r="K646" s="70">
        <v>0</v>
      </c>
      <c r="L646" s="70">
        <v>2123510</v>
      </c>
      <c r="M646" s="70">
        <v>1401386704</v>
      </c>
    </row>
    <row r="647" spans="1:13" x14ac:dyDescent="0.25">
      <c r="A647" s="44" t="s">
        <v>38</v>
      </c>
      <c r="B647" s="61">
        <v>1076</v>
      </c>
      <c r="C647" s="114" t="s">
        <v>1072</v>
      </c>
      <c r="D647" s="70">
        <v>0</v>
      </c>
      <c r="E647" s="70">
        <v>360455494</v>
      </c>
      <c r="F647" s="70">
        <v>0</v>
      </c>
      <c r="G647" s="70">
        <v>0</v>
      </c>
      <c r="H647" s="70">
        <v>0</v>
      </c>
      <c r="I647" s="70">
        <v>131880559</v>
      </c>
      <c r="J647" s="70">
        <v>0</v>
      </c>
      <c r="K647" s="70">
        <v>0</v>
      </c>
      <c r="L647" s="70">
        <v>20746962</v>
      </c>
      <c r="M647" s="70">
        <v>228574935</v>
      </c>
    </row>
    <row r="648" spans="1:13" x14ac:dyDescent="0.25">
      <c r="A648" s="44" t="s">
        <v>38</v>
      </c>
      <c r="B648" s="61">
        <v>1076</v>
      </c>
      <c r="C648" s="114" t="s">
        <v>1073</v>
      </c>
      <c r="D648" s="70">
        <v>0</v>
      </c>
      <c r="E648" s="70">
        <v>69745776</v>
      </c>
      <c r="F648" s="70">
        <v>0</v>
      </c>
      <c r="G648" s="70">
        <v>0</v>
      </c>
      <c r="H648" s="70">
        <v>0</v>
      </c>
      <c r="I648" s="70">
        <v>11909870</v>
      </c>
      <c r="J648" s="70">
        <v>0</v>
      </c>
      <c r="K648" s="70">
        <v>0</v>
      </c>
      <c r="L648" s="70">
        <v>402349</v>
      </c>
      <c r="M648" s="70">
        <v>57835906</v>
      </c>
    </row>
    <row r="649" spans="1:13" x14ac:dyDescent="0.25">
      <c r="A649" s="44" t="s">
        <v>38</v>
      </c>
      <c r="B649" s="61">
        <v>1076</v>
      </c>
      <c r="C649" s="114" t="s">
        <v>1075</v>
      </c>
      <c r="D649" s="70">
        <v>0</v>
      </c>
      <c r="E649" s="70">
        <v>2897988</v>
      </c>
      <c r="F649" s="70">
        <v>0</v>
      </c>
      <c r="G649" s="70">
        <v>550160</v>
      </c>
      <c r="H649" s="70">
        <v>0</v>
      </c>
      <c r="I649" s="70">
        <v>495246</v>
      </c>
      <c r="J649" s="70">
        <v>0</v>
      </c>
      <c r="K649" s="70">
        <v>0</v>
      </c>
      <c r="L649" s="70">
        <v>76086</v>
      </c>
      <c r="M649" s="70">
        <v>1852582</v>
      </c>
    </row>
    <row r="650" spans="1:13" x14ac:dyDescent="0.25">
      <c r="A650" s="44" t="s">
        <v>38</v>
      </c>
      <c r="B650" s="61">
        <v>1076</v>
      </c>
      <c r="C650" s="114" t="s">
        <v>1076</v>
      </c>
      <c r="D650" s="70">
        <v>0</v>
      </c>
      <c r="E650" s="70">
        <v>5208977</v>
      </c>
      <c r="F650" s="70">
        <v>0</v>
      </c>
      <c r="G650" s="70">
        <v>1950725</v>
      </c>
      <c r="H650" s="70">
        <v>0</v>
      </c>
      <c r="I650" s="70">
        <v>487620</v>
      </c>
      <c r="J650" s="70">
        <v>0</v>
      </c>
      <c r="K650" s="70">
        <v>0</v>
      </c>
      <c r="L650" s="70">
        <v>93854</v>
      </c>
      <c r="M650" s="70">
        <v>2770632</v>
      </c>
    </row>
    <row r="651" spans="1:13" x14ac:dyDescent="0.25">
      <c r="A651" s="44" t="s">
        <v>38</v>
      </c>
      <c r="B651" s="61">
        <v>1076</v>
      </c>
      <c r="C651" s="114" t="s">
        <v>1077</v>
      </c>
      <c r="D651" s="70">
        <v>0</v>
      </c>
      <c r="E651" s="70">
        <v>9768206</v>
      </c>
      <c r="F651" s="70">
        <v>0</v>
      </c>
      <c r="G651" s="70">
        <v>2209167</v>
      </c>
      <c r="H651" s="70">
        <v>0</v>
      </c>
      <c r="I651" s="70">
        <v>279511</v>
      </c>
      <c r="J651" s="70">
        <v>0</v>
      </c>
      <c r="K651" s="70">
        <v>0</v>
      </c>
      <c r="L651" s="70">
        <v>82249</v>
      </c>
      <c r="M651" s="70">
        <v>7279528</v>
      </c>
    </row>
    <row r="652" spans="1:13" x14ac:dyDescent="0.25">
      <c r="A652" s="44" t="s">
        <v>38</v>
      </c>
      <c r="B652" s="61">
        <v>1076</v>
      </c>
      <c r="C652" s="114" t="s">
        <v>1080</v>
      </c>
      <c r="D652" s="70">
        <v>0</v>
      </c>
      <c r="E652" s="70">
        <v>1252887</v>
      </c>
      <c r="F652" s="70">
        <v>0</v>
      </c>
      <c r="G652" s="70">
        <v>0</v>
      </c>
      <c r="H652" s="70">
        <v>0</v>
      </c>
      <c r="I652" s="70">
        <v>0</v>
      </c>
      <c r="J652" s="70">
        <v>0</v>
      </c>
      <c r="K652" s="70">
        <v>0</v>
      </c>
      <c r="L652" s="70">
        <v>110966</v>
      </c>
      <c r="M652" s="70">
        <v>1252887</v>
      </c>
    </row>
    <row r="653" spans="1:13" x14ac:dyDescent="0.25">
      <c r="A653" s="44" t="s">
        <v>38</v>
      </c>
      <c r="B653" s="61">
        <v>1076</v>
      </c>
      <c r="C653" s="114" t="s">
        <v>1082</v>
      </c>
      <c r="D653" s="70">
        <v>0</v>
      </c>
      <c r="E653" s="70">
        <v>47511172</v>
      </c>
      <c r="F653" s="70">
        <v>0</v>
      </c>
      <c r="G653" s="70">
        <v>17458303</v>
      </c>
      <c r="H653" s="70">
        <v>0</v>
      </c>
      <c r="I653" s="70">
        <v>3866846</v>
      </c>
      <c r="J653" s="70">
        <v>0</v>
      </c>
      <c r="K653" s="70">
        <v>0</v>
      </c>
      <c r="L653" s="70">
        <v>812868</v>
      </c>
      <c r="M653" s="70">
        <v>26186023</v>
      </c>
    </row>
    <row r="654" spans="1:13" x14ac:dyDescent="0.25">
      <c r="A654" s="44" t="s">
        <v>38</v>
      </c>
      <c r="B654" s="61">
        <v>1076</v>
      </c>
      <c r="C654" s="114" t="s">
        <v>1083</v>
      </c>
      <c r="D654" s="70">
        <v>262.91829999999999</v>
      </c>
      <c r="E654" s="70">
        <v>82079883</v>
      </c>
      <c r="F654" s="70">
        <v>0</v>
      </c>
      <c r="G654" s="70">
        <v>0</v>
      </c>
      <c r="H654" s="70">
        <v>0</v>
      </c>
      <c r="I654" s="70">
        <v>0</v>
      </c>
      <c r="J654" s="70">
        <v>0</v>
      </c>
      <c r="K654" s="70">
        <v>82079883</v>
      </c>
      <c r="L654" s="70">
        <v>0</v>
      </c>
      <c r="M654" s="70">
        <v>0</v>
      </c>
    </row>
    <row r="655" spans="1:13" x14ac:dyDescent="0.25">
      <c r="A655" s="44" t="s">
        <v>38</v>
      </c>
      <c r="B655" s="61">
        <v>1076</v>
      </c>
      <c r="C655" s="114" t="s">
        <v>1281</v>
      </c>
      <c r="D655" s="70">
        <v>0</v>
      </c>
      <c r="E655" s="70">
        <v>5650</v>
      </c>
      <c r="F655" s="70">
        <v>0</v>
      </c>
      <c r="G655" s="70">
        <v>0</v>
      </c>
      <c r="H655" s="70">
        <v>0</v>
      </c>
      <c r="I655" s="70">
        <v>0</v>
      </c>
      <c r="J655" s="70">
        <v>0</v>
      </c>
      <c r="K655" s="70">
        <v>0</v>
      </c>
      <c r="L655" s="70">
        <v>0</v>
      </c>
      <c r="M655" s="70">
        <v>5650</v>
      </c>
    </row>
    <row r="656" spans="1:13" x14ac:dyDescent="0.25">
      <c r="A656" s="10" t="s">
        <v>1085</v>
      </c>
      <c r="B656" s="10"/>
      <c r="C656" s="10"/>
      <c r="D656" s="71">
        <f t="shared" ref="D656:M656" si="29">SUM(D632:D655)</f>
        <v>4135.0048000000006</v>
      </c>
      <c r="E656" s="71">
        <f t="shared" si="29"/>
        <v>3575398488</v>
      </c>
      <c r="F656" s="71">
        <f t="shared" si="29"/>
        <v>6270949</v>
      </c>
      <c r="G656" s="71">
        <f t="shared" si="29"/>
        <v>457821971</v>
      </c>
      <c r="H656" s="71">
        <f t="shared" si="29"/>
        <v>0</v>
      </c>
      <c r="I656" s="71">
        <f t="shared" si="29"/>
        <v>229815785</v>
      </c>
      <c r="J656" s="71">
        <f t="shared" si="29"/>
        <v>0</v>
      </c>
      <c r="K656" s="71">
        <f t="shared" si="29"/>
        <v>82079883</v>
      </c>
      <c r="L656" s="71">
        <f t="shared" si="29"/>
        <v>46837927</v>
      </c>
      <c r="M656" s="71">
        <f t="shared" si="29"/>
        <v>2799409900</v>
      </c>
    </row>
    <row r="657" spans="1:13" x14ac:dyDescent="0.25">
      <c r="A657" s="10"/>
      <c r="B657" s="10"/>
      <c r="C657" s="10"/>
      <c r="D657" s="71"/>
      <c r="E657" s="71"/>
      <c r="F657" s="71"/>
      <c r="G657" s="71"/>
      <c r="H657" s="71"/>
      <c r="I657" s="71"/>
      <c r="J657" s="71"/>
      <c r="K657" s="71"/>
      <c r="L657" s="71"/>
      <c r="M657" s="71"/>
    </row>
    <row r="658" spans="1:13" x14ac:dyDescent="0.25">
      <c r="A658" s="44" t="s">
        <v>39</v>
      </c>
      <c r="B658" s="61">
        <v>1078</v>
      </c>
      <c r="C658" s="113" t="s">
        <v>1041</v>
      </c>
      <c r="D658" s="70">
        <v>5.3083999999999998</v>
      </c>
      <c r="E658" s="70">
        <v>1978739</v>
      </c>
      <c r="F658" s="70">
        <v>1975978</v>
      </c>
      <c r="G658" s="70">
        <v>0</v>
      </c>
      <c r="H658" s="70">
        <v>0</v>
      </c>
      <c r="I658" s="70">
        <v>0</v>
      </c>
      <c r="J658" s="70">
        <v>0</v>
      </c>
      <c r="K658" s="70">
        <v>0</v>
      </c>
      <c r="L658" s="70">
        <v>0</v>
      </c>
      <c r="M658" s="70">
        <v>2761</v>
      </c>
    </row>
    <row r="659" spans="1:13" s="12" customFormat="1" x14ac:dyDescent="0.25">
      <c r="A659" s="44" t="s">
        <v>39</v>
      </c>
      <c r="B659" s="61">
        <v>1078</v>
      </c>
      <c r="C659" s="113" t="s">
        <v>1053</v>
      </c>
      <c r="D659" s="70">
        <v>0.23</v>
      </c>
      <c r="E659" s="70">
        <v>0</v>
      </c>
      <c r="F659" s="70">
        <v>0</v>
      </c>
      <c r="G659" s="70">
        <v>0</v>
      </c>
      <c r="H659" s="70">
        <v>0</v>
      </c>
      <c r="I659" s="70">
        <v>0</v>
      </c>
      <c r="J659" s="70">
        <v>0</v>
      </c>
      <c r="K659" s="70">
        <v>0</v>
      </c>
      <c r="L659" s="70">
        <v>0</v>
      </c>
      <c r="M659" s="70">
        <v>0</v>
      </c>
    </row>
    <row r="660" spans="1:13" x14ac:dyDescent="0.25">
      <c r="A660" s="44" t="s">
        <v>39</v>
      </c>
      <c r="B660" s="61">
        <v>1078</v>
      </c>
      <c r="C660" s="113" t="s">
        <v>1054</v>
      </c>
      <c r="D660" s="70">
        <v>207.71850000000001</v>
      </c>
      <c r="E660" s="70">
        <v>227916203</v>
      </c>
      <c r="F660" s="70">
        <v>0</v>
      </c>
      <c r="G660" s="70">
        <v>11316237</v>
      </c>
      <c r="H660" s="70">
        <v>0</v>
      </c>
      <c r="I660" s="70">
        <v>0</v>
      </c>
      <c r="J660" s="70">
        <v>0</v>
      </c>
      <c r="K660" s="70">
        <v>0</v>
      </c>
      <c r="L660" s="70">
        <v>0</v>
      </c>
      <c r="M660" s="70">
        <v>216599966</v>
      </c>
    </row>
    <row r="661" spans="1:13" x14ac:dyDescent="0.25">
      <c r="A661" s="44" t="s">
        <v>39</v>
      </c>
      <c r="B661" s="61">
        <v>1078</v>
      </c>
      <c r="C661" s="113" t="s">
        <v>1055</v>
      </c>
      <c r="D661" s="70">
        <v>124.6711</v>
      </c>
      <c r="E661" s="70">
        <v>3667103</v>
      </c>
      <c r="F661" s="70">
        <v>0</v>
      </c>
      <c r="G661" s="70">
        <v>0</v>
      </c>
      <c r="H661" s="70">
        <v>0</v>
      </c>
      <c r="I661" s="70">
        <v>0</v>
      </c>
      <c r="J661" s="70">
        <v>0</v>
      </c>
      <c r="K661" s="70">
        <v>0</v>
      </c>
      <c r="L661" s="70">
        <v>0</v>
      </c>
      <c r="M661" s="70">
        <v>3667103</v>
      </c>
    </row>
    <row r="662" spans="1:13" x14ac:dyDescent="0.25">
      <c r="A662" s="44" t="s">
        <v>39</v>
      </c>
      <c r="B662" s="61">
        <v>1078</v>
      </c>
      <c r="C662" s="113" t="s">
        <v>1058</v>
      </c>
      <c r="D662" s="70">
        <v>2.0063</v>
      </c>
      <c r="E662" s="70">
        <v>35894</v>
      </c>
      <c r="F662" s="70">
        <v>0</v>
      </c>
      <c r="G662" s="70">
        <v>0</v>
      </c>
      <c r="H662" s="70">
        <v>0</v>
      </c>
      <c r="I662" s="70">
        <v>0</v>
      </c>
      <c r="J662" s="70">
        <v>0</v>
      </c>
      <c r="K662" s="70">
        <v>0</v>
      </c>
      <c r="L662" s="70">
        <v>0</v>
      </c>
      <c r="M662" s="70">
        <v>35894</v>
      </c>
    </row>
    <row r="663" spans="1:13" x14ac:dyDescent="0.25">
      <c r="A663" s="44" t="s">
        <v>39</v>
      </c>
      <c r="B663" s="61">
        <v>1078</v>
      </c>
      <c r="C663" s="113" t="s">
        <v>1061</v>
      </c>
      <c r="D663" s="70">
        <v>0</v>
      </c>
      <c r="E663" s="70">
        <v>8221727</v>
      </c>
      <c r="F663" s="70">
        <v>0</v>
      </c>
      <c r="G663" s="70">
        <v>0</v>
      </c>
      <c r="H663" s="70">
        <v>0</v>
      </c>
      <c r="I663" s="70">
        <v>0</v>
      </c>
      <c r="J663" s="70">
        <v>0</v>
      </c>
      <c r="K663" s="70">
        <v>0</v>
      </c>
      <c r="L663" s="70">
        <v>0</v>
      </c>
      <c r="M663" s="70">
        <v>8221727</v>
      </c>
    </row>
    <row r="664" spans="1:13" x14ac:dyDescent="0.25">
      <c r="A664" s="44" t="s">
        <v>39</v>
      </c>
      <c r="B664" s="61">
        <v>1078</v>
      </c>
      <c r="C664" s="113" t="s">
        <v>1071</v>
      </c>
      <c r="D664" s="70">
        <v>0</v>
      </c>
      <c r="E664" s="70">
        <v>254771668</v>
      </c>
      <c r="F664" s="70">
        <v>0</v>
      </c>
      <c r="G664" s="70">
        <v>17180622</v>
      </c>
      <c r="H664" s="70">
        <v>0</v>
      </c>
      <c r="I664" s="70">
        <v>0</v>
      </c>
      <c r="J664" s="70">
        <v>0</v>
      </c>
      <c r="K664" s="70">
        <v>0</v>
      </c>
      <c r="L664" s="70">
        <v>0</v>
      </c>
      <c r="M664" s="70">
        <v>237591046</v>
      </c>
    </row>
    <row r="665" spans="1:13" x14ac:dyDescent="0.25">
      <c r="A665" s="44" t="s">
        <v>39</v>
      </c>
      <c r="B665" s="61">
        <v>1078</v>
      </c>
      <c r="C665" s="113" t="s">
        <v>1072</v>
      </c>
      <c r="D665" s="70">
        <v>0</v>
      </c>
      <c r="E665" s="70">
        <v>8000873</v>
      </c>
      <c r="F665" s="70">
        <v>0</v>
      </c>
      <c r="G665" s="70">
        <v>0</v>
      </c>
      <c r="H665" s="70">
        <v>0</v>
      </c>
      <c r="I665" s="70">
        <v>0</v>
      </c>
      <c r="J665" s="70">
        <v>0</v>
      </c>
      <c r="K665" s="70">
        <v>0</v>
      </c>
      <c r="L665" s="70">
        <v>0</v>
      </c>
      <c r="M665" s="70">
        <v>8000873</v>
      </c>
    </row>
    <row r="666" spans="1:13" x14ac:dyDescent="0.25">
      <c r="A666" s="44" t="s">
        <v>39</v>
      </c>
      <c r="B666" s="61">
        <v>1078</v>
      </c>
      <c r="C666" s="113" t="s">
        <v>1080</v>
      </c>
      <c r="D666" s="70">
        <v>0</v>
      </c>
      <c r="E666" s="70">
        <v>18347</v>
      </c>
      <c r="F666" s="70">
        <v>0</v>
      </c>
      <c r="G666" s="70">
        <v>0</v>
      </c>
      <c r="H666" s="70">
        <v>0</v>
      </c>
      <c r="I666" s="70">
        <v>0</v>
      </c>
      <c r="J666" s="70">
        <v>0</v>
      </c>
      <c r="K666" s="70">
        <v>0</v>
      </c>
      <c r="L666" s="70">
        <v>0</v>
      </c>
      <c r="M666" s="70">
        <v>18347</v>
      </c>
    </row>
    <row r="667" spans="1:13" x14ac:dyDescent="0.25">
      <c r="A667" s="44" t="s">
        <v>39</v>
      </c>
      <c r="B667" s="61">
        <v>1078</v>
      </c>
      <c r="C667" s="113" t="s">
        <v>1083</v>
      </c>
      <c r="D667" s="70">
        <v>11.794</v>
      </c>
      <c r="E667" s="70">
        <v>2081392</v>
      </c>
      <c r="F667" s="70">
        <v>0</v>
      </c>
      <c r="G667" s="70">
        <v>0</v>
      </c>
      <c r="H667" s="70">
        <v>0</v>
      </c>
      <c r="I667" s="70">
        <v>0</v>
      </c>
      <c r="J667" s="70">
        <v>0</v>
      </c>
      <c r="K667" s="70">
        <v>2081392</v>
      </c>
      <c r="L667" s="70">
        <v>0</v>
      </c>
      <c r="M667" s="70">
        <v>0</v>
      </c>
    </row>
    <row r="668" spans="1:13" x14ac:dyDescent="0.25">
      <c r="A668" s="10" t="s">
        <v>1085</v>
      </c>
      <c r="B668" s="10"/>
      <c r="C668" s="10"/>
      <c r="D668" s="71">
        <f>SUM(D658:D667)</f>
        <v>351.72829999999999</v>
      </c>
      <c r="E668" s="71">
        <f>SUM(E658:E667)</f>
        <v>506691946</v>
      </c>
      <c r="F668" s="71">
        <f t="shared" ref="F668:M668" si="30">SUM(F658:F667)</f>
        <v>1975978</v>
      </c>
      <c r="G668" s="71">
        <f t="shared" si="30"/>
        <v>28496859</v>
      </c>
      <c r="H668" s="71">
        <f t="shared" si="30"/>
        <v>0</v>
      </c>
      <c r="I668" s="71">
        <f t="shared" si="30"/>
        <v>0</v>
      </c>
      <c r="J668" s="71">
        <f t="shared" si="30"/>
        <v>0</v>
      </c>
      <c r="K668" s="71">
        <f t="shared" si="30"/>
        <v>2081392</v>
      </c>
      <c r="L668" s="71">
        <f t="shared" si="30"/>
        <v>0</v>
      </c>
      <c r="M668" s="71">
        <f t="shared" si="30"/>
        <v>474137717</v>
      </c>
    </row>
    <row r="669" spans="1:13" x14ac:dyDescent="0.25">
      <c r="A669" s="10"/>
      <c r="B669" s="10"/>
      <c r="C669" s="10"/>
      <c r="D669" s="71"/>
      <c r="E669" s="71"/>
      <c r="F669" s="71"/>
      <c r="G669" s="71"/>
      <c r="H669" s="71"/>
      <c r="I669" s="71"/>
      <c r="J669" s="71"/>
      <c r="K669" s="71"/>
      <c r="L669" s="71"/>
      <c r="M669" s="71"/>
    </row>
    <row r="670" spans="1:13" x14ac:dyDescent="0.25">
      <c r="A670" s="44" t="s">
        <v>40</v>
      </c>
      <c r="B670" s="61">
        <v>1080</v>
      </c>
      <c r="C670" s="116" t="s">
        <v>1037</v>
      </c>
      <c r="D670" s="70">
        <v>157.21559999999999</v>
      </c>
      <c r="E670" s="70">
        <v>243527</v>
      </c>
      <c r="F670" s="70">
        <v>0</v>
      </c>
      <c r="G670" s="70">
        <v>0</v>
      </c>
      <c r="H670" s="70">
        <v>0</v>
      </c>
      <c r="I670" s="70">
        <v>0</v>
      </c>
      <c r="J670" s="70">
        <v>0</v>
      </c>
      <c r="K670" s="70">
        <v>0</v>
      </c>
      <c r="L670" s="70">
        <v>0</v>
      </c>
      <c r="M670" s="70">
        <v>243527</v>
      </c>
    </row>
    <row r="671" spans="1:13" x14ac:dyDescent="0.25">
      <c r="A671" s="44" t="s">
        <v>40</v>
      </c>
      <c r="B671" s="61">
        <v>1080</v>
      </c>
      <c r="C671" s="116" t="s">
        <v>1038</v>
      </c>
      <c r="D671" s="70">
        <v>60.822800000000001</v>
      </c>
      <c r="E671" s="70">
        <v>46163</v>
      </c>
      <c r="F671" s="70">
        <v>0</v>
      </c>
      <c r="G671" s="70">
        <v>0</v>
      </c>
      <c r="H671" s="70">
        <v>0</v>
      </c>
      <c r="I671" s="70">
        <v>0</v>
      </c>
      <c r="J671" s="70">
        <v>0</v>
      </c>
      <c r="K671" s="70">
        <v>0</v>
      </c>
      <c r="L671" s="70">
        <v>0</v>
      </c>
      <c r="M671" s="70">
        <v>46163</v>
      </c>
    </row>
    <row r="672" spans="1:13" x14ac:dyDescent="0.25">
      <c r="A672" s="44" t="s">
        <v>40</v>
      </c>
      <c r="B672" s="61">
        <v>1080</v>
      </c>
      <c r="C672" s="116" t="s">
        <v>1041</v>
      </c>
      <c r="D672" s="70">
        <v>15.17</v>
      </c>
      <c r="E672" s="70">
        <v>196890</v>
      </c>
      <c r="F672" s="70">
        <v>189002</v>
      </c>
      <c r="G672" s="70">
        <v>0</v>
      </c>
      <c r="H672" s="70">
        <v>0</v>
      </c>
      <c r="I672" s="70">
        <v>0</v>
      </c>
      <c r="J672" s="70">
        <v>0</v>
      </c>
      <c r="K672" s="70">
        <v>0</v>
      </c>
      <c r="L672" s="70">
        <v>0</v>
      </c>
      <c r="M672" s="70">
        <v>7888</v>
      </c>
    </row>
    <row r="673" spans="1:13" x14ac:dyDescent="0.25">
      <c r="A673" s="44" t="s">
        <v>40</v>
      </c>
      <c r="B673" s="61">
        <v>1080</v>
      </c>
      <c r="C673" s="116" t="s">
        <v>1046</v>
      </c>
      <c r="D673" s="70">
        <v>2</v>
      </c>
      <c r="E673" s="70">
        <v>453600</v>
      </c>
      <c r="F673" s="70">
        <v>0</v>
      </c>
      <c r="G673" s="70">
        <v>0</v>
      </c>
      <c r="H673" s="70">
        <v>0</v>
      </c>
      <c r="I673" s="70">
        <v>0</v>
      </c>
      <c r="J673" s="70">
        <v>0</v>
      </c>
      <c r="K673" s="70">
        <v>0</v>
      </c>
      <c r="L673" s="70">
        <v>0</v>
      </c>
      <c r="M673" s="70">
        <v>453600</v>
      </c>
    </row>
    <row r="674" spans="1:13" x14ac:dyDescent="0.25">
      <c r="A674" s="44" t="s">
        <v>40</v>
      </c>
      <c r="B674" s="61">
        <v>1080</v>
      </c>
      <c r="C674" s="116" t="s">
        <v>1053</v>
      </c>
      <c r="D674" s="70">
        <v>3.3209</v>
      </c>
      <c r="E674" s="70">
        <v>350000</v>
      </c>
      <c r="F674" s="70">
        <v>0</v>
      </c>
      <c r="G674" s="70">
        <v>0</v>
      </c>
      <c r="H674" s="70">
        <v>0</v>
      </c>
      <c r="I674" s="70">
        <v>0</v>
      </c>
      <c r="J674" s="70">
        <v>0</v>
      </c>
      <c r="K674" s="70">
        <v>0</v>
      </c>
      <c r="L674" s="70">
        <v>0</v>
      </c>
      <c r="M674" s="70">
        <v>350000</v>
      </c>
    </row>
    <row r="675" spans="1:13" x14ac:dyDescent="0.25">
      <c r="A675" s="44" t="s">
        <v>40</v>
      </c>
      <c r="B675" s="61">
        <v>1080</v>
      </c>
      <c r="C675" s="116" t="s">
        <v>1054</v>
      </c>
      <c r="D675" s="70">
        <v>420.88799999999998</v>
      </c>
      <c r="E675" s="70">
        <v>274215476</v>
      </c>
      <c r="F675" s="70">
        <v>0</v>
      </c>
      <c r="G675" s="70">
        <v>54677195</v>
      </c>
      <c r="H675" s="70">
        <v>0</v>
      </c>
      <c r="I675" s="70">
        <v>0</v>
      </c>
      <c r="J675" s="70">
        <v>0</v>
      </c>
      <c r="K675" s="70">
        <v>0</v>
      </c>
      <c r="L675" s="70">
        <v>0</v>
      </c>
      <c r="M675" s="70">
        <v>219538281</v>
      </c>
    </row>
    <row r="676" spans="1:13" s="115" customFormat="1" x14ac:dyDescent="0.25">
      <c r="A676" s="44" t="s">
        <v>40</v>
      </c>
      <c r="B676" s="116">
        <v>1080</v>
      </c>
      <c r="C676" s="116" t="s">
        <v>1055</v>
      </c>
      <c r="D676" s="70">
        <v>89.783100000000005</v>
      </c>
      <c r="E676" s="70">
        <v>16559877</v>
      </c>
      <c r="F676" s="70">
        <v>0</v>
      </c>
      <c r="G676" s="70">
        <v>0</v>
      </c>
      <c r="H676" s="70">
        <v>0</v>
      </c>
      <c r="I676" s="70">
        <v>2251749</v>
      </c>
      <c r="J676" s="70">
        <v>0</v>
      </c>
      <c r="K676" s="70">
        <v>0</v>
      </c>
      <c r="L676" s="70">
        <v>1337489</v>
      </c>
      <c r="M676" s="70">
        <v>14308128</v>
      </c>
    </row>
    <row r="677" spans="1:13" s="115" customFormat="1" x14ac:dyDescent="0.25">
      <c r="A677" s="44" t="s">
        <v>40</v>
      </c>
      <c r="B677" s="116">
        <v>1080</v>
      </c>
      <c r="C677" s="116" t="s">
        <v>1056</v>
      </c>
      <c r="D677" s="70">
        <v>59.5809</v>
      </c>
      <c r="E677" s="70">
        <v>7456056</v>
      </c>
      <c r="F677" s="70">
        <v>0</v>
      </c>
      <c r="G677" s="70">
        <v>0</v>
      </c>
      <c r="H677" s="70">
        <v>0</v>
      </c>
      <c r="I677" s="70">
        <v>0</v>
      </c>
      <c r="J677" s="70">
        <v>0</v>
      </c>
      <c r="K677" s="70">
        <v>0</v>
      </c>
      <c r="L677" s="70">
        <v>0</v>
      </c>
      <c r="M677" s="70">
        <v>7456056</v>
      </c>
    </row>
    <row r="678" spans="1:13" s="115" customFormat="1" x14ac:dyDescent="0.25">
      <c r="A678" s="44" t="s">
        <v>40</v>
      </c>
      <c r="B678" s="116">
        <v>1080</v>
      </c>
      <c r="C678" s="116" t="s">
        <v>1058</v>
      </c>
      <c r="D678" s="70">
        <v>5.6565000000000003</v>
      </c>
      <c r="E678" s="70">
        <v>15000</v>
      </c>
      <c r="F678" s="70">
        <v>0</v>
      </c>
      <c r="G678" s="70">
        <v>0</v>
      </c>
      <c r="H678" s="70">
        <v>0</v>
      </c>
      <c r="I678" s="70">
        <v>0</v>
      </c>
      <c r="J678" s="70">
        <v>0</v>
      </c>
      <c r="K678" s="70">
        <v>0</v>
      </c>
      <c r="L678" s="70">
        <v>0</v>
      </c>
      <c r="M678" s="70">
        <v>15000</v>
      </c>
    </row>
    <row r="679" spans="1:13" s="115" customFormat="1" x14ac:dyDescent="0.25">
      <c r="A679" s="44" t="s">
        <v>40</v>
      </c>
      <c r="B679" s="116">
        <v>1080</v>
      </c>
      <c r="C679" s="116" t="s">
        <v>1061</v>
      </c>
      <c r="D679" s="70">
        <v>0</v>
      </c>
      <c r="E679" s="70">
        <v>32299</v>
      </c>
      <c r="F679" s="70">
        <v>0</v>
      </c>
      <c r="G679" s="70">
        <v>0</v>
      </c>
      <c r="H679" s="70">
        <v>0</v>
      </c>
      <c r="I679" s="70">
        <v>0</v>
      </c>
      <c r="J679" s="70">
        <v>0</v>
      </c>
      <c r="K679" s="70">
        <v>0</v>
      </c>
      <c r="L679" s="70">
        <v>0</v>
      </c>
      <c r="M679" s="70">
        <v>32299</v>
      </c>
    </row>
    <row r="680" spans="1:13" x14ac:dyDescent="0.25">
      <c r="A680" s="44" t="s">
        <v>40</v>
      </c>
      <c r="B680" s="116">
        <v>1080</v>
      </c>
      <c r="C680" s="116" t="s">
        <v>1065</v>
      </c>
      <c r="D680" s="70">
        <v>0</v>
      </c>
      <c r="E680" s="70">
        <v>673380</v>
      </c>
      <c r="F680" s="70">
        <v>0</v>
      </c>
      <c r="G680" s="70">
        <v>0</v>
      </c>
      <c r="H680" s="70">
        <v>0</v>
      </c>
      <c r="I680" s="70">
        <v>0</v>
      </c>
      <c r="J680" s="70">
        <v>0</v>
      </c>
      <c r="K680" s="70">
        <v>0</v>
      </c>
      <c r="L680" s="70">
        <v>0</v>
      </c>
      <c r="M680" s="70">
        <v>673380</v>
      </c>
    </row>
    <row r="681" spans="1:13" x14ac:dyDescent="0.25">
      <c r="A681" s="44" t="s">
        <v>40</v>
      </c>
      <c r="B681" s="116">
        <v>1080</v>
      </c>
      <c r="C681" s="116" t="s">
        <v>1071</v>
      </c>
      <c r="D681" s="70">
        <v>0</v>
      </c>
      <c r="E681" s="70">
        <v>452439606</v>
      </c>
      <c r="F681" s="70">
        <v>0</v>
      </c>
      <c r="G681" s="70">
        <v>92443348</v>
      </c>
      <c r="H681" s="70">
        <v>0</v>
      </c>
      <c r="I681" s="70">
        <v>0</v>
      </c>
      <c r="J681" s="70">
        <v>0</v>
      </c>
      <c r="K681" s="70">
        <v>0</v>
      </c>
      <c r="L681" s="70">
        <v>0</v>
      </c>
      <c r="M681" s="70">
        <v>359996258</v>
      </c>
    </row>
    <row r="682" spans="1:13" x14ac:dyDescent="0.25">
      <c r="A682" s="44" t="s">
        <v>40</v>
      </c>
      <c r="B682" s="61">
        <v>1080</v>
      </c>
      <c r="C682" s="116" t="s">
        <v>1072</v>
      </c>
      <c r="D682" s="70">
        <v>0</v>
      </c>
      <c r="E682" s="70">
        <v>39405443</v>
      </c>
      <c r="F682" s="70">
        <v>0</v>
      </c>
      <c r="G682" s="70">
        <v>0</v>
      </c>
      <c r="H682" s="70">
        <v>0</v>
      </c>
      <c r="I682" s="70">
        <v>7476644</v>
      </c>
      <c r="J682" s="70">
        <v>0</v>
      </c>
      <c r="K682" s="70">
        <v>0</v>
      </c>
      <c r="L682" s="70">
        <v>1822403</v>
      </c>
      <c r="M682" s="70">
        <v>31928799</v>
      </c>
    </row>
    <row r="683" spans="1:13" x14ac:dyDescent="0.25">
      <c r="A683" s="44" t="s">
        <v>40</v>
      </c>
      <c r="B683" s="61">
        <v>1080</v>
      </c>
      <c r="C683" s="116" t="s">
        <v>1073</v>
      </c>
      <c r="D683" s="70">
        <v>0</v>
      </c>
      <c r="E683" s="70">
        <v>14092609</v>
      </c>
      <c r="F683" s="70">
        <v>0</v>
      </c>
      <c r="G683" s="70">
        <v>0</v>
      </c>
      <c r="H683" s="70">
        <v>0</v>
      </c>
      <c r="I683" s="70">
        <v>0</v>
      </c>
      <c r="J683" s="70">
        <v>0</v>
      </c>
      <c r="K683" s="70">
        <v>0</v>
      </c>
      <c r="L683" s="70">
        <v>0</v>
      </c>
      <c r="M683" s="70">
        <v>14092609</v>
      </c>
    </row>
    <row r="684" spans="1:13" x14ac:dyDescent="0.25">
      <c r="A684" s="44" t="s">
        <v>40</v>
      </c>
      <c r="B684" s="61">
        <v>1080</v>
      </c>
      <c r="C684" s="116" t="s">
        <v>1075</v>
      </c>
      <c r="D684" s="70">
        <v>0</v>
      </c>
      <c r="E684" s="70">
        <v>102553</v>
      </c>
      <c r="F684" s="70">
        <v>0</v>
      </c>
      <c r="G684" s="70">
        <v>17050</v>
      </c>
      <c r="H684" s="70">
        <v>0</v>
      </c>
      <c r="I684" s="70">
        <v>0</v>
      </c>
      <c r="J684" s="70">
        <v>0</v>
      </c>
      <c r="K684" s="70">
        <v>0</v>
      </c>
      <c r="L684" s="70">
        <v>0</v>
      </c>
      <c r="M684" s="70">
        <v>85503</v>
      </c>
    </row>
    <row r="685" spans="1:13" x14ac:dyDescent="0.25">
      <c r="A685" s="44" t="s">
        <v>40</v>
      </c>
      <c r="B685" s="61">
        <v>1080</v>
      </c>
      <c r="C685" s="116" t="s">
        <v>1077</v>
      </c>
      <c r="D685" s="70">
        <v>0</v>
      </c>
      <c r="E685" s="70">
        <v>343512</v>
      </c>
      <c r="F685" s="70">
        <v>0</v>
      </c>
      <c r="G685" s="70">
        <v>62166</v>
      </c>
      <c r="H685" s="70">
        <v>0</v>
      </c>
      <c r="I685" s="70">
        <v>0</v>
      </c>
      <c r="J685" s="70">
        <v>0</v>
      </c>
      <c r="K685" s="70">
        <v>0</v>
      </c>
      <c r="L685" s="70">
        <v>0</v>
      </c>
      <c r="M685" s="70">
        <v>281346</v>
      </c>
    </row>
    <row r="686" spans="1:13" x14ac:dyDescent="0.25">
      <c r="A686" s="44" t="s">
        <v>40</v>
      </c>
      <c r="B686" s="61">
        <v>1080</v>
      </c>
      <c r="C686" s="116" t="s">
        <v>1083</v>
      </c>
      <c r="D686" s="70">
        <v>118.717</v>
      </c>
      <c r="E686" s="70">
        <v>39786644</v>
      </c>
      <c r="F686" s="70">
        <v>0</v>
      </c>
      <c r="G686" s="70">
        <v>0</v>
      </c>
      <c r="H686" s="70">
        <v>0</v>
      </c>
      <c r="I686" s="70">
        <v>0</v>
      </c>
      <c r="J686" s="70">
        <v>0</v>
      </c>
      <c r="K686" s="70">
        <v>39786644</v>
      </c>
      <c r="L686" s="70">
        <v>0</v>
      </c>
      <c r="M686" s="70">
        <v>0</v>
      </c>
    </row>
    <row r="687" spans="1:13" x14ac:dyDescent="0.25">
      <c r="A687" s="10" t="s">
        <v>1085</v>
      </c>
      <c r="B687" s="10"/>
      <c r="C687" s="44"/>
      <c r="D687" s="71">
        <f t="shared" ref="D687:M687" si="31">SUM(D670:D686)</f>
        <v>933.15480000000002</v>
      </c>
      <c r="E687" s="71">
        <f t="shared" si="31"/>
        <v>846412635</v>
      </c>
      <c r="F687" s="71">
        <f t="shared" si="31"/>
        <v>189002</v>
      </c>
      <c r="G687" s="71">
        <f t="shared" si="31"/>
        <v>147199759</v>
      </c>
      <c r="H687" s="71">
        <f t="shared" si="31"/>
        <v>0</v>
      </c>
      <c r="I687" s="71">
        <f t="shared" si="31"/>
        <v>9728393</v>
      </c>
      <c r="J687" s="71">
        <f t="shared" si="31"/>
        <v>0</v>
      </c>
      <c r="K687" s="71">
        <f t="shared" si="31"/>
        <v>39786644</v>
      </c>
      <c r="L687" s="71">
        <f t="shared" si="31"/>
        <v>3159892</v>
      </c>
      <c r="M687" s="71">
        <f t="shared" si="31"/>
        <v>649508837</v>
      </c>
    </row>
    <row r="688" spans="1:13" x14ac:dyDescent="0.25">
      <c r="A688" s="10"/>
      <c r="B688" s="10"/>
      <c r="C688" s="44"/>
      <c r="D688" s="71"/>
      <c r="E688" s="71"/>
      <c r="F688" s="71"/>
      <c r="G688" s="71"/>
      <c r="H688" s="71"/>
      <c r="I688" s="71"/>
      <c r="J688" s="71"/>
      <c r="K688" s="71"/>
      <c r="L688" s="71"/>
      <c r="M688" s="71"/>
    </row>
    <row r="689" spans="1:13" x14ac:dyDescent="0.25">
      <c r="A689" s="44" t="s">
        <v>41</v>
      </c>
      <c r="B689" s="61">
        <v>1082</v>
      </c>
      <c r="C689" s="117" t="s">
        <v>1041</v>
      </c>
      <c r="D689" s="70">
        <v>483.81319999999999</v>
      </c>
      <c r="E689" s="70">
        <v>12268001</v>
      </c>
      <c r="F689" s="70">
        <v>12026794</v>
      </c>
      <c r="G689" s="70">
        <v>0</v>
      </c>
      <c r="H689" s="70">
        <v>0</v>
      </c>
      <c r="I689" s="70">
        <v>5293</v>
      </c>
      <c r="J689" s="70">
        <v>0</v>
      </c>
      <c r="K689" s="70">
        <v>0</v>
      </c>
      <c r="L689" s="70">
        <v>153709</v>
      </c>
      <c r="M689" s="70">
        <v>235914</v>
      </c>
    </row>
    <row r="690" spans="1:13" x14ac:dyDescent="0.25">
      <c r="A690" s="44" t="s">
        <v>41</v>
      </c>
      <c r="B690" s="61">
        <v>1082</v>
      </c>
      <c r="C690" s="117" t="s">
        <v>1042</v>
      </c>
      <c r="D690" s="70">
        <v>5.2290000000000001</v>
      </c>
      <c r="E690" s="70">
        <v>147309</v>
      </c>
      <c r="F690" s="70">
        <v>146525</v>
      </c>
      <c r="G690" s="70">
        <v>0</v>
      </c>
      <c r="H690" s="70">
        <v>0</v>
      </c>
      <c r="I690" s="70">
        <v>0</v>
      </c>
      <c r="J690" s="70">
        <v>0</v>
      </c>
      <c r="K690" s="70">
        <v>0</v>
      </c>
      <c r="L690" s="70">
        <v>784</v>
      </c>
      <c r="M690" s="70">
        <v>784</v>
      </c>
    </row>
    <row r="691" spans="1:13" x14ac:dyDescent="0.25">
      <c r="A691" s="44" t="s">
        <v>41</v>
      </c>
      <c r="B691" s="61">
        <v>1082</v>
      </c>
      <c r="C691" s="117" t="s">
        <v>1054</v>
      </c>
      <c r="D691" s="70">
        <v>667.73360000000002</v>
      </c>
      <c r="E691" s="70">
        <v>213286655</v>
      </c>
      <c r="F691" s="70">
        <v>0</v>
      </c>
      <c r="G691" s="70">
        <v>42421637</v>
      </c>
      <c r="H691" s="70">
        <v>0</v>
      </c>
      <c r="I691" s="70">
        <v>38740049</v>
      </c>
      <c r="J691" s="70">
        <v>0</v>
      </c>
      <c r="K691" s="70">
        <v>0</v>
      </c>
      <c r="L691" s="70">
        <v>1558551</v>
      </c>
      <c r="M691" s="70">
        <v>132124969</v>
      </c>
    </row>
    <row r="692" spans="1:13" x14ac:dyDescent="0.25">
      <c r="A692" s="44" t="s">
        <v>41</v>
      </c>
      <c r="B692" s="61">
        <v>1082</v>
      </c>
      <c r="C692" s="117" t="s">
        <v>1055</v>
      </c>
      <c r="D692" s="70">
        <v>42.407600000000002</v>
      </c>
      <c r="E692" s="70">
        <v>8132783</v>
      </c>
      <c r="F692" s="70">
        <v>0</v>
      </c>
      <c r="G692" s="70">
        <v>0</v>
      </c>
      <c r="H692" s="70">
        <v>0</v>
      </c>
      <c r="I692" s="70">
        <v>2607094</v>
      </c>
      <c r="J692" s="70">
        <v>0</v>
      </c>
      <c r="K692" s="70">
        <v>0</v>
      </c>
      <c r="L692" s="70">
        <v>1702334</v>
      </c>
      <c r="M692" s="70">
        <v>5525689</v>
      </c>
    </row>
    <row r="693" spans="1:13" x14ac:dyDescent="0.25">
      <c r="A693" s="44" t="s">
        <v>41</v>
      </c>
      <c r="B693" s="61">
        <v>1082</v>
      </c>
      <c r="C693" s="117" t="s">
        <v>1058</v>
      </c>
      <c r="D693" s="70">
        <v>0.73850000000000005</v>
      </c>
      <c r="E693" s="70">
        <v>3068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3068</v>
      </c>
    </row>
    <row r="694" spans="1:13" x14ac:dyDescent="0.25">
      <c r="A694" s="44" t="s">
        <v>41</v>
      </c>
      <c r="B694" s="61">
        <v>1082</v>
      </c>
      <c r="C694" s="117" t="s">
        <v>1059</v>
      </c>
      <c r="D694" s="70">
        <v>0.51770000000000005</v>
      </c>
      <c r="E694" s="70">
        <v>1689052</v>
      </c>
      <c r="F694" s="70">
        <v>0</v>
      </c>
      <c r="G694" s="70">
        <v>375000</v>
      </c>
      <c r="H694" s="70">
        <v>0</v>
      </c>
      <c r="I694" s="70">
        <v>0</v>
      </c>
      <c r="J694" s="70">
        <v>0</v>
      </c>
      <c r="K694" s="70">
        <v>0</v>
      </c>
      <c r="L694" s="70">
        <v>0</v>
      </c>
      <c r="M694" s="70">
        <v>1314052</v>
      </c>
    </row>
    <row r="695" spans="1:13" x14ac:dyDescent="0.25">
      <c r="A695" s="44" t="s">
        <v>41</v>
      </c>
      <c r="B695" s="61">
        <v>1082</v>
      </c>
      <c r="C695" s="117" t="s">
        <v>1061</v>
      </c>
      <c r="D695" s="70">
        <v>0</v>
      </c>
      <c r="E695" s="70">
        <v>394160</v>
      </c>
      <c r="F695" s="70">
        <v>0</v>
      </c>
      <c r="G695" s="70">
        <v>0</v>
      </c>
      <c r="H695" s="70">
        <v>0</v>
      </c>
      <c r="I695" s="70">
        <v>0</v>
      </c>
      <c r="J695" s="70">
        <v>0</v>
      </c>
      <c r="K695" s="70">
        <v>0</v>
      </c>
      <c r="L695" s="70">
        <v>0</v>
      </c>
      <c r="M695" s="70">
        <v>394160</v>
      </c>
    </row>
    <row r="696" spans="1:13" x14ac:dyDescent="0.25">
      <c r="A696" s="44" t="s">
        <v>41</v>
      </c>
      <c r="B696" s="61">
        <v>1082</v>
      </c>
      <c r="C696" s="117" t="s">
        <v>1071</v>
      </c>
      <c r="D696" s="70">
        <v>0</v>
      </c>
      <c r="E696" s="70">
        <v>223739515</v>
      </c>
      <c r="F696" s="70">
        <v>0</v>
      </c>
      <c r="G696" s="70">
        <v>50191583</v>
      </c>
      <c r="H696" s="70">
        <v>0</v>
      </c>
      <c r="I696" s="70">
        <v>39954013</v>
      </c>
      <c r="J696" s="70">
        <v>0</v>
      </c>
      <c r="K696" s="70">
        <v>0</v>
      </c>
      <c r="L696" s="70">
        <v>1077733</v>
      </c>
      <c r="M696" s="70">
        <v>133593919</v>
      </c>
    </row>
    <row r="697" spans="1:13" x14ac:dyDescent="0.25">
      <c r="A697" s="44" t="s">
        <v>41</v>
      </c>
      <c r="B697" s="61">
        <v>1082</v>
      </c>
      <c r="C697" s="117" t="s">
        <v>1072</v>
      </c>
      <c r="D697" s="70">
        <v>0</v>
      </c>
      <c r="E697" s="70">
        <v>20970313</v>
      </c>
      <c r="F697" s="70">
        <v>0</v>
      </c>
      <c r="G697" s="70">
        <v>0</v>
      </c>
      <c r="H697" s="70">
        <v>0</v>
      </c>
      <c r="I697" s="70">
        <v>6850071</v>
      </c>
      <c r="J697" s="70">
        <v>0</v>
      </c>
      <c r="K697" s="70">
        <v>0</v>
      </c>
      <c r="L697" s="70">
        <v>2145911</v>
      </c>
      <c r="M697" s="70">
        <v>14120242</v>
      </c>
    </row>
    <row r="698" spans="1:13" x14ac:dyDescent="0.25">
      <c r="A698" s="44" t="s">
        <v>41</v>
      </c>
      <c r="B698" s="61">
        <v>1082</v>
      </c>
      <c r="C698" s="117" t="s">
        <v>1075</v>
      </c>
      <c r="D698" s="70">
        <v>0</v>
      </c>
      <c r="E698" s="70">
        <v>3063000</v>
      </c>
      <c r="F698" s="70">
        <v>0</v>
      </c>
      <c r="G698" s="70">
        <v>671233</v>
      </c>
      <c r="H698" s="70">
        <v>0</v>
      </c>
      <c r="I698" s="70">
        <v>173190</v>
      </c>
      <c r="J698" s="70">
        <v>0</v>
      </c>
      <c r="K698" s="70">
        <v>0</v>
      </c>
      <c r="L698" s="70">
        <v>0</v>
      </c>
      <c r="M698" s="70">
        <v>2218577</v>
      </c>
    </row>
    <row r="699" spans="1:13" x14ac:dyDescent="0.25">
      <c r="A699" s="44" t="s">
        <v>41</v>
      </c>
      <c r="B699" s="61">
        <v>1082</v>
      </c>
      <c r="C699" s="117" t="s">
        <v>1076</v>
      </c>
      <c r="D699" s="70">
        <v>0</v>
      </c>
      <c r="E699" s="70">
        <v>210014</v>
      </c>
      <c r="F699" s="70">
        <v>0</v>
      </c>
      <c r="G699" s="70">
        <v>37331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172683</v>
      </c>
    </row>
    <row r="700" spans="1:13" x14ac:dyDescent="0.25">
      <c r="A700" s="44" t="s">
        <v>41</v>
      </c>
      <c r="B700" s="61">
        <v>1082</v>
      </c>
      <c r="C700" s="117" t="s">
        <v>1077</v>
      </c>
      <c r="D700" s="70">
        <v>0</v>
      </c>
      <c r="E700" s="70">
        <v>21247392</v>
      </c>
      <c r="F700" s="70">
        <v>0</v>
      </c>
      <c r="G700" s="70">
        <v>6132744</v>
      </c>
      <c r="H700" s="70">
        <v>0</v>
      </c>
      <c r="I700" s="70">
        <v>0</v>
      </c>
      <c r="J700" s="70">
        <v>0</v>
      </c>
      <c r="K700" s="70">
        <v>0</v>
      </c>
      <c r="L700" s="70">
        <v>0</v>
      </c>
      <c r="M700" s="70">
        <v>15114648</v>
      </c>
    </row>
    <row r="701" spans="1:13" x14ac:dyDescent="0.25">
      <c r="A701" s="44" t="s">
        <v>41</v>
      </c>
      <c r="B701" s="61">
        <v>1082</v>
      </c>
      <c r="C701" s="117" t="s">
        <v>1083</v>
      </c>
      <c r="D701" s="70">
        <v>102.28879999999999</v>
      </c>
      <c r="E701" s="70">
        <v>45145780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45145780</v>
      </c>
      <c r="L701" s="70">
        <v>0</v>
      </c>
      <c r="M701" s="70">
        <v>0</v>
      </c>
    </row>
    <row r="702" spans="1:13" x14ac:dyDescent="0.25">
      <c r="A702" s="10" t="s">
        <v>1085</v>
      </c>
      <c r="B702" s="10"/>
      <c r="C702" s="10"/>
      <c r="D702" s="71">
        <f t="shared" ref="D702:M702" si="32">SUM(D689:D701)</f>
        <v>1302.7284</v>
      </c>
      <c r="E702" s="71">
        <f t="shared" si="32"/>
        <v>550297042</v>
      </c>
      <c r="F702" s="71">
        <f t="shared" si="32"/>
        <v>12173319</v>
      </c>
      <c r="G702" s="71">
        <f t="shared" si="32"/>
        <v>99829528</v>
      </c>
      <c r="H702" s="71">
        <f t="shared" si="32"/>
        <v>0</v>
      </c>
      <c r="I702" s="71">
        <f t="shared" si="32"/>
        <v>88329710</v>
      </c>
      <c r="J702" s="71">
        <f t="shared" si="32"/>
        <v>0</v>
      </c>
      <c r="K702" s="71">
        <f t="shared" si="32"/>
        <v>45145780</v>
      </c>
      <c r="L702" s="71">
        <f t="shared" si="32"/>
        <v>6639022</v>
      </c>
      <c r="M702" s="71">
        <f t="shared" si="32"/>
        <v>304818705</v>
      </c>
    </row>
    <row r="703" spans="1:13" x14ac:dyDescent="0.25">
      <c r="A703" s="10" t="s">
        <v>1096</v>
      </c>
      <c r="B703" s="10"/>
      <c r="C703" s="10"/>
      <c r="D703" s="71">
        <f t="shared" ref="D703:M703" si="33">D569+D587+D610+D630+D656+D668+D687+D702</f>
        <v>282199.61190000008</v>
      </c>
      <c r="E703" s="71">
        <f t="shared" si="33"/>
        <v>23205991148</v>
      </c>
      <c r="F703" s="71">
        <f t="shared" si="33"/>
        <v>997543190</v>
      </c>
      <c r="G703" s="71">
        <f t="shared" si="33"/>
        <v>2464348308</v>
      </c>
      <c r="H703" s="71">
        <f t="shared" si="33"/>
        <v>0</v>
      </c>
      <c r="I703" s="71">
        <f t="shared" si="33"/>
        <v>350758188</v>
      </c>
      <c r="J703" s="71">
        <f t="shared" si="33"/>
        <v>0</v>
      </c>
      <c r="K703" s="71">
        <f t="shared" si="33"/>
        <v>1265556277</v>
      </c>
      <c r="L703" s="71">
        <f t="shared" si="33"/>
        <v>103532278</v>
      </c>
      <c r="M703" s="71">
        <f t="shared" si="33"/>
        <v>18127785185</v>
      </c>
    </row>
    <row r="704" spans="1:13" x14ac:dyDescent="0.25">
      <c r="A704" s="10"/>
      <c r="B704" s="10"/>
      <c r="C704" s="10"/>
      <c r="D704" s="71"/>
      <c r="E704" s="71"/>
      <c r="F704" s="71"/>
      <c r="G704" s="71"/>
      <c r="H704" s="71"/>
      <c r="I704" s="71"/>
      <c r="J704" s="71"/>
      <c r="K704" s="71"/>
      <c r="L704" s="71"/>
      <c r="M704" s="71"/>
    </row>
    <row r="705" spans="1:13" x14ac:dyDescent="0.25">
      <c r="A705" s="44" t="s">
        <v>42</v>
      </c>
      <c r="B705" s="61">
        <v>228</v>
      </c>
      <c r="C705" s="120" t="s">
        <v>1037</v>
      </c>
      <c r="D705" s="70">
        <v>48.994</v>
      </c>
      <c r="E705" s="70">
        <v>77047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77047</v>
      </c>
    </row>
    <row r="706" spans="1:13" x14ac:dyDescent="0.25">
      <c r="A706" s="44" t="s">
        <v>42</v>
      </c>
      <c r="B706" s="61">
        <v>228</v>
      </c>
      <c r="C706" s="120" t="s">
        <v>1038</v>
      </c>
      <c r="D706" s="70">
        <v>5826.7093999999997</v>
      </c>
      <c r="E706" s="70">
        <v>5829406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5829406</v>
      </c>
    </row>
    <row r="707" spans="1:13" x14ac:dyDescent="0.25">
      <c r="A707" s="44" t="s">
        <v>42</v>
      </c>
      <c r="B707" s="61">
        <v>228</v>
      </c>
      <c r="C707" s="120" t="s">
        <v>1039</v>
      </c>
      <c r="D707" s="70">
        <v>199.6208</v>
      </c>
      <c r="E707" s="70">
        <v>70335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70335</v>
      </c>
    </row>
    <row r="708" spans="1:13" x14ac:dyDescent="0.25">
      <c r="A708" s="44" t="s">
        <v>42</v>
      </c>
      <c r="B708" s="61">
        <v>228</v>
      </c>
      <c r="C708" s="120" t="s">
        <v>1040</v>
      </c>
      <c r="D708" s="70">
        <v>6752.3017</v>
      </c>
      <c r="E708" s="70">
        <v>1543283</v>
      </c>
      <c r="F708" s="70">
        <v>0</v>
      </c>
      <c r="G708" s="70">
        <v>0</v>
      </c>
      <c r="H708" s="70">
        <v>0</v>
      </c>
      <c r="I708" s="70">
        <v>0</v>
      </c>
      <c r="J708" s="70">
        <v>0</v>
      </c>
      <c r="K708" s="70">
        <v>0</v>
      </c>
      <c r="L708" s="70">
        <v>0</v>
      </c>
      <c r="M708" s="70">
        <v>1543283</v>
      </c>
    </row>
    <row r="709" spans="1:13" x14ac:dyDescent="0.25">
      <c r="A709" s="44" t="s">
        <v>42</v>
      </c>
      <c r="B709" s="61">
        <v>228</v>
      </c>
      <c r="C709" s="120" t="s">
        <v>1041</v>
      </c>
      <c r="D709" s="70">
        <v>68500.088600000003</v>
      </c>
      <c r="E709" s="70">
        <v>442018528</v>
      </c>
      <c r="F709" s="70">
        <v>412632399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29386129</v>
      </c>
    </row>
    <row r="710" spans="1:13" x14ac:dyDescent="0.25">
      <c r="A710" s="44" t="s">
        <v>42</v>
      </c>
      <c r="B710" s="61">
        <v>228</v>
      </c>
      <c r="C710" s="120" t="s">
        <v>1042</v>
      </c>
      <c r="D710" s="70">
        <v>22774.8217</v>
      </c>
      <c r="E710" s="70">
        <v>167327066</v>
      </c>
      <c r="F710" s="70">
        <v>164040378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3286688</v>
      </c>
    </row>
    <row r="711" spans="1:13" x14ac:dyDescent="0.25">
      <c r="A711" s="44" t="s">
        <v>42</v>
      </c>
      <c r="B711" s="61">
        <v>228</v>
      </c>
      <c r="C711" s="120" t="s">
        <v>1043</v>
      </c>
      <c r="D711" s="70">
        <v>132.88800000000001</v>
      </c>
      <c r="E711" s="70">
        <v>674419</v>
      </c>
      <c r="F711" s="70">
        <v>673754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665</v>
      </c>
    </row>
    <row r="712" spans="1:13" x14ac:dyDescent="0.25">
      <c r="A712" s="44" t="s">
        <v>42</v>
      </c>
      <c r="B712" s="61">
        <v>228</v>
      </c>
      <c r="C712" s="120" t="s">
        <v>1044</v>
      </c>
      <c r="D712" s="70">
        <v>881.11689999999999</v>
      </c>
      <c r="E712" s="70">
        <v>194826006</v>
      </c>
      <c r="F712" s="70">
        <v>0</v>
      </c>
      <c r="G712" s="70">
        <v>27726550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167099456</v>
      </c>
    </row>
    <row r="713" spans="1:13" x14ac:dyDescent="0.25">
      <c r="A713" s="44" t="s">
        <v>42</v>
      </c>
      <c r="B713" s="61">
        <v>228</v>
      </c>
      <c r="C713" s="120" t="s">
        <v>1045</v>
      </c>
      <c r="D713" s="70">
        <v>4.843</v>
      </c>
      <c r="E713" s="70">
        <v>315290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315290</v>
      </c>
    </row>
    <row r="714" spans="1:13" x14ac:dyDescent="0.25">
      <c r="A714" s="44" t="s">
        <v>42</v>
      </c>
      <c r="B714" s="61">
        <v>228</v>
      </c>
      <c r="C714" s="120" t="s">
        <v>1046</v>
      </c>
      <c r="D714" s="70">
        <v>18135.452799999999</v>
      </c>
      <c r="E714" s="70">
        <v>618928650</v>
      </c>
      <c r="F714" s="70">
        <v>0</v>
      </c>
      <c r="G714" s="70">
        <v>40922740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578005910</v>
      </c>
    </row>
    <row r="715" spans="1:13" x14ac:dyDescent="0.25">
      <c r="A715" s="44" t="s">
        <v>42</v>
      </c>
      <c r="B715" s="61">
        <v>228</v>
      </c>
      <c r="C715" s="120" t="s">
        <v>1047</v>
      </c>
      <c r="D715" s="70">
        <v>726.36270000000002</v>
      </c>
      <c r="E715" s="70">
        <v>12638793</v>
      </c>
      <c r="F715" s="70">
        <v>0</v>
      </c>
      <c r="G715" s="70">
        <v>0</v>
      </c>
      <c r="H715" s="70">
        <v>0</v>
      </c>
      <c r="I715" s="70">
        <v>0</v>
      </c>
      <c r="J715" s="70">
        <v>0</v>
      </c>
      <c r="K715" s="70">
        <v>0</v>
      </c>
      <c r="L715" s="70">
        <v>0</v>
      </c>
      <c r="M715" s="70">
        <v>12638793</v>
      </c>
    </row>
    <row r="716" spans="1:13" s="12" customFormat="1" x14ac:dyDescent="0.25">
      <c r="A716" s="44" t="s">
        <v>42</v>
      </c>
      <c r="B716" s="61">
        <v>228</v>
      </c>
      <c r="C716" s="120" t="s">
        <v>1048</v>
      </c>
      <c r="D716" s="70">
        <v>21.783000000000001</v>
      </c>
      <c r="E716" s="70">
        <v>366689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366689</v>
      </c>
    </row>
    <row r="717" spans="1:13" x14ac:dyDescent="0.25">
      <c r="A717" s="44" t="s">
        <v>42</v>
      </c>
      <c r="B717" s="61">
        <v>228</v>
      </c>
      <c r="C717" s="120" t="s">
        <v>1049</v>
      </c>
      <c r="D717" s="70">
        <v>3974.5115000000001</v>
      </c>
      <c r="E717" s="70">
        <v>1166691027</v>
      </c>
      <c r="F717" s="70">
        <v>0</v>
      </c>
      <c r="G717" s="70">
        <v>37722089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1128968938</v>
      </c>
    </row>
    <row r="718" spans="1:13" x14ac:dyDescent="0.25">
      <c r="A718" s="44" t="s">
        <v>42</v>
      </c>
      <c r="B718" s="120">
        <v>228</v>
      </c>
      <c r="C718" s="120" t="s">
        <v>1050</v>
      </c>
      <c r="D718" s="70">
        <v>243.3698</v>
      </c>
      <c r="E718" s="70">
        <v>3317757</v>
      </c>
      <c r="F718" s="70">
        <v>0</v>
      </c>
      <c r="G718" s="70">
        <v>0</v>
      </c>
      <c r="H718" s="70">
        <v>0</v>
      </c>
      <c r="I718" s="70">
        <v>0</v>
      </c>
      <c r="J718" s="70">
        <v>0</v>
      </c>
      <c r="K718" s="70">
        <v>0</v>
      </c>
      <c r="L718" s="70">
        <v>0</v>
      </c>
      <c r="M718" s="70">
        <v>3317757</v>
      </c>
    </row>
    <row r="719" spans="1:13" x14ac:dyDescent="0.25">
      <c r="A719" s="44" t="s">
        <v>42</v>
      </c>
      <c r="B719" s="120">
        <v>228</v>
      </c>
      <c r="C719" s="120" t="s">
        <v>1051</v>
      </c>
      <c r="D719" s="70">
        <v>4.2</v>
      </c>
      <c r="E719" s="70">
        <v>16739</v>
      </c>
      <c r="F719" s="70">
        <v>0</v>
      </c>
      <c r="G719" s="70">
        <v>0</v>
      </c>
      <c r="H719" s="70">
        <v>0</v>
      </c>
      <c r="I719" s="70">
        <v>0</v>
      </c>
      <c r="J719" s="70">
        <v>0</v>
      </c>
      <c r="K719" s="70">
        <v>0</v>
      </c>
      <c r="L719" s="70">
        <v>0</v>
      </c>
      <c r="M719" s="70">
        <v>16739</v>
      </c>
    </row>
    <row r="720" spans="1:13" s="119" customFormat="1" x14ac:dyDescent="0.25">
      <c r="A720" s="44" t="s">
        <v>42</v>
      </c>
      <c r="B720" s="120">
        <v>228</v>
      </c>
      <c r="C720" s="120" t="s">
        <v>1052</v>
      </c>
      <c r="D720" s="70">
        <v>3452.7665000000002</v>
      </c>
      <c r="E720" s="70">
        <v>127021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127021</v>
      </c>
    </row>
    <row r="721" spans="1:13" x14ac:dyDescent="0.25">
      <c r="A721" s="44" t="s">
        <v>42</v>
      </c>
      <c r="B721" s="120">
        <v>228</v>
      </c>
      <c r="C721" s="120" t="s">
        <v>1053</v>
      </c>
      <c r="D721" s="70">
        <v>1028.9985999999999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</row>
    <row r="722" spans="1:13" x14ac:dyDescent="0.25">
      <c r="A722" s="44" t="s">
        <v>42</v>
      </c>
      <c r="B722" s="61">
        <v>228</v>
      </c>
      <c r="C722" s="120" t="s">
        <v>1057</v>
      </c>
      <c r="D722" s="70">
        <v>0</v>
      </c>
      <c r="E722" s="70">
        <v>82760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82760</v>
      </c>
    </row>
    <row r="723" spans="1:13" x14ac:dyDescent="0.25">
      <c r="A723" s="44" t="s">
        <v>42</v>
      </c>
      <c r="B723" s="61">
        <v>228</v>
      </c>
      <c r="C723" s="120" t="s">
        <v>1058</v>
      </c>
      <c r="D723" s="70">
        <v>198.54499999999999</v>
      </c>
      <c r="E723" s="70">
        <v>170001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170001</v>
      </c>
    </row>
    <row r="724" spans="1:13" x14ac:dyDescent="0.25">
      <c r="A724" s="44" t="s">
        <v>42</v>
      </c>
      <c r="B724" s="61">
        <v>228</v>
      </c>
      <c r="C724" s="120" t="s">
        <v>1059</v>
      </c>
      <c r="D724" s="70">
        <v>41.402200000000001</v>
      </c>
      <c r="E724" s="70">
        <v>281194324</v>
      </c>
      <c r="F724" s="70">
        <v>0</v>
      </c>
      <c r="G724" s="70">
        <v>250000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280944324</v>
      </c>
    </row>
    <row r="725" spans="1:13" x14ac:dyDescent="0.25">
      <c r="A725" s="44" t="s">
        <v>42</v>
      </c>
      <c r="B725" s="61">
        <v>228</v>
      </c>
      <c r="C725" s="120" t="s">
        <v>1061</v>
      </c>
      <c r="D725" s="70">
        <v>0</v>
      </c>
      <c r="E725" s="70">
        <v>143560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143560</v>
      </c>
    </row>
    <row r="726" spans="1:13" x14ac:dyDescent="0.25">
      <c r="A726" s="44" t="s">
        <v>42</v>
      </c>
      <c r="B726" s="61">
        <v>228</v>
      </c>
      <c r="C726" s="120" t="s">
        <v>1062</v>
      </c>
      <c r="D726" s="70">
        <v>0</v>
      </c>
      <c r="E726" s="70">
        <v>250156518</v>
      </c>
      <c r="F726" s="70">
        <v>0</v>
      </c>
      <c r="G726" s="70">
        <v>34750803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215405715</v>
      </c>
    </row>
    <row r="727" spans="1:13" x14ac:dyDescent="0.25">
      <c r="A727" s="44" t="s">
        <v>42</v>
      </c>
      <c r="B727" s="61">
        <v>228</v>
      </c>
      <c r="C727" s="120" t="s">
        <v>1063</v>
      </c>
      <c r="D727" s="70">
        <v>0</v>
      </c>
      <c r="E727" s="70">
        <v>39644299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39644299</v>
      </c>
    </row>
    <row r="728" spans="1:13" x14ac:dyDescent="0.25">
      <c r="A728" s="44" t="s">
        <v>42</v>
      </c>
      <c r="B728" s="61">
        <v>228</v>
      </c>
      <c r="C728" s="120" t="s">
        <v>1064</v>
      </c>
      <c r="D728" s="70">
        <v>0</v>
      </c>
      <c r="E728" s="70">
        <v>500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500</v>
      </c>
    </row>
    <row r="729" spans="1:13" x14ac:dyDescent="0.25">
      <c r="A729" s="44" t="s">
        <v>42</v>
      </c>
      <c r="B729" s="61">
        <v>228</v>
      </c>
      <c r="C729" s="120" t="s">
        <v>1065</v>
      </c>
      <c r="D729" s="70">
        <v>0</v>
      </c>
      <c r="E729" s="70">
        <v>392856776</v>
      </c>
      <c r="F729" s="70">
        <v>0</v>
      </c>
      <c r="G729" s="70">
        <v>43549116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349307660</v>
      </c>
    </row>
    <row r="730" spans="1:13" x14ac:dyDescent="0.25">
      <c r="A730" s="44" t="s">
        <v>42</v>
      </c>
      <c r="B730" s="61">
        <v>228</v>
      </c>
      <c r="C730" s="120" t="s">
        <v>1066</v>
      </c>
      <c r="D730" s="70">
        <v>0</v>
      </c>
      <c r="E730" s="70">
        <v>13034056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13034056</v>
      </c>
    </row>
    <row r="731" spans="1:13" x14ac:dyDescent="0.25">
      <c r="A731" s="44" t="s">
        <v>42</v>
      </c>
      <c r="B731" s="61">
        <v>228</v>
      </c>
      <c r="C731" s="120" t="s">
        <v>1067</v>
      </c>
      <c r="D731" s="70">
        <v>0</v>
      </c>
      <c r="E731" s="70">
        <v>659030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659030</v>
      </c>
    </row>
    <row r="732" spans="1:13" x14ac:dyDescent="0.25">
      <c r="A732" s="44" t="s">
        <v>42</v>
      </c>
      <c r="B732" s="61">
        <v>228</v>
      </c>
      <c r="C732" s="120" t="s">
        <v>1068</v>
      </c>
      <c r="D732" s="70">
        <v>0</v>
      </c>
      <c r="E732" s="70">
        <v>918529851</v>
      </c>
      <c r="F732" s="70">
        <v>0</v>
      </c>
      <c r="G732" s="70">
        <v>45688851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872841000</v>
      </c>
    </row>
    <row r="733" spans="1:13" x14ac:dyDescent="0.25">
      <c r="A733" s="44" t="s">
        <v>42</v>
      </c>
      <c r="B733" s="61">
        <v>228</v>
      </c>
      <c r="C733" s="120" t="s">
        <v>1069</v>
      </c>
      <c r="D733" s="70">
        <v>0</v>
      </c>
      <c r="E733" s="70">
        <v>11288653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11288653</v>
      </c>
    </row>
    <row r="734" spans="1:13" x14ac:dyDescent="0.25">
      <c r="A734" s="44" t="s">
        <v>42</v>
      </c>
      <c r="B734" s="61">
        <v>228</v>
      </c>
      <c r="C734" s="120" t="s">
        <v>1071</v>
      </c>
      <c r="D734" s="70">
        <v>0</v>
      </c>
      <c r="E734" s="70">
        <v>98650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98650</v>
      </c>
    </row>
    <row r="735" spans="1:13" x14ac:dyDescent="0.25">
      <c r="A735" s="44" t="s">
        <v>42</v>
      </c>
      <c r="B735" s="61">
        <v>228</v>
      </c>
      <c r="C735" s="120" t="s">
        <v>1075</v>
      </c>
      <c r="D735" s="70">
        <v>0</v>
      </c>
      <c r="E735" s="70">
        <v>13716292</v>
      </c>
      <c r="F735" s="70">
        <v>0</v>
      </c>
      <c r="G735" s="70">
        <v>3380431</v>
      </c>
      <c r="H735" s="70">
        <v>0</v>
      </c>
      <c r="I735" s="70">
        <v>0</v>
      </c>
      <c r="J735" s="70">
        <v>0</v>
      </c>
      <c r="K735" s="70">
        <v>0</v>
      </c>
      <c r="L735" s="70">
        <v>0</v>
      </c>
      <c r="M735" s="70">
        <v>10335861</v>
      </c>
    </row>
    <row r="736" spans="1:13" x14ac:dyDescent="0.25">
      <c r="A736" s="44" t="s">
        <v>42</v>
      </c>
      <c r="B736" s="61">
        <v>228</v>
      </c>
      <c r="C736" s="120" t="s">
        <v>1076</v>
      </c>
      <c r="D736" s="70">
        <v>0</v>
      </c>
      <c r="E736" s="70">
        <v>483780</v>
      </c>
      <c r="F736" s="70">
        <v>0</v>
      </c>
      <c r="G736" s="70">
        <v>123288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360492</v>
      </c>
    </row>
    <row r="737" spans="1:13" x14ac:dyDescent="0.25">
      <c r="A737" s="44" t="s">
        <v>42</v>
      </c>
      <c r="B737" s="61">
        <v>228</v>
      </c>
      <c r="C737" s="120" t="s">
        <v>1077</v>
      </c>
      <c r="D737" s="70">
        <v>0</v>
      </c>
      <c r="E737" s="70">
        <v>26724488</v>
      </c>
      <c r="F737" s="70">
        <v>0</v>
      </c>
      <c r="G737" s="70">
        <v>6922055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19802433</v>
      </c>
    </row>
    <row r="738" spans="1:13" x14ac:dyDescent="0.25">
      <c r="A738" s="44" t="s">
        <v>42</v>
      </c>
      <c r="B738" s="61">
        <v>228</v>
      </c>
      <c r="C738" s="120" t="s">
        <v>1079</v>
      </c>
      <c r="D738" s="70">
        <v>0</v>
      </c>
      <c r="E738" s="70">
        <v>75416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75416</v>
      </c>
    </row>
    <row r="739" spans="1:13" x14ac:dyDescent="0.25">
      <c r="A739" s="44" t="s">
        <v>42</v>
      </c>
      <c r="B739" s="61">
        <v>228</v>
      </c>
      <c r="C739" s="120" t="s">
        <v>1080</v>
      </c>
      <c r="D739" s="70">
        <v>0</v>
      </c>
      <c r="E739" s="70">
        <v>318871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318871</v>
      </c>
    </row>
    <row r="740" spans="1:13" x14ac:dyDescent="0.25">
      <c r="A740" s="44" t="s">
        <v>42</v>
      </c>
      <c r="B740" s="61">
        <v>228</v>
      </c>
      <c r="C740" s="120" t="s">
        <v>1081</v>
      </c>
      <c r="D740" s="70">
        <v>0</v>
      </c>
      <c r="E740" s="70">
        <v>3494187</v>
      </c>
      <c r="F740" s="70">
        <v>0</v>
      </c>
      <c r="G740" s="70">
        <v>36622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3457565</v>
      </c>
    </row>
    <row r="741" spans="1:13" x14ac:dyDescent="0.25">
      <c r="A741" s="44" t="s">
        <v>42</v>
      </c>
      <c r="B741" s="61">
        <v>228</v>
      </c>
      <c r="C741" s="120" t="s">
        <v>1082</v>
      </c>
      <c r="D741" s="70">
        <v>0</v>
      </c>
      <c r="E741" s="70">
        <v>297927</v>
      </c>
      <c r="F741" s="70">
        <v>0</v>
      </c>
      <c r="G741" s="70">
        <v>32829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265098</v>
      </c>
    </row>
    <row r="742" spans="1:13" x14ac:dyDescent="0.25">
      <c r="A742" s="44" t="s">
        <v>42</v>
      </c>
      <c r="B742" s="61">
        <v>228</v>
      </c>
      <c r="C742" s="120" t="s">
        <v>1083</v>
      </c>
      <c r="D742" s="70">
        <v>158462.27480000001</v>
      </c>
      <c r="E742" s="70">
        <v>658920832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658920832</v>
      </c>
      <c r="L742" s="70">
        <v>0</v>
      </c>
      <c r="M742" s="70">
        <v>0</v>
      </c>
    </row>
    <row r="743" spans="1:13" x14ac:dyDescent="0.25">
      <c r="A743" s="10" t="s">
        <v>1085</v>
      </c>
      <c r="B743" s="10"/>
      <c r="C743" s="44"/>
      <c r="D743" s="71">
        <f t="shared" ref="D743:M743" si="34">SUM(D705:D742)</f>
        <v>291411.05099999998</v>
      </c>
      <c r="E743" s="71">
        <f t="shared" si="34"/>
        <v>5226658827</v>
      </c>
      <c r="F743" s="71">
        <f t="shared" si="34"/>
        <v>577346531</v>
      </c>
      <c r="G743" s="71">
        <f t="shared" si="34"/>
        <v>241105374</v>
      </c>
      <c r="H743" s="71">
        <f t="shared" si="34"/>
        <v>0</v>
      </c>
      <c r="I743" s="71">
        <f t="shared" si="34"/>
        <v>0</v>
      </c>
      <c r="J743" s="71">
        <f t="shared" si="34"/>
        <v>0</v>
      </c>
      <c r="K743" s="71">
        <f t="shared" si="34"/>
        <v>658920832</v>
      </c>
      <c r="L743" s="71">
        <f t="shared" si="34"/>
        <v>0</v>
      </c>
      <c r="M743" s="71">
        <f t="shared" si="34"/>
        <v>3749286090</v>
      </c>
    </row>
    <row r="744" spans="1:13" x14ac:dyDescent="0.25">
      <c r="A744" s="10"/>
      <c r="B744" s="10"/>
      <c r="C744" s="10"/>
      <c r="D744" s="71"/>
      <c r="E744" s="71"/>
      <c r="F744" s="71"/>
      <c r="G744" s="71"/>
      <c r="H744" s="71"/>
      <c r="I744" s="71"/>
      <c r="J744" s="71"/>
      <c r="K744" s="71"/>
      <c r="L744" s="71"/>
      <c r="M744" s="71"/>
    </row>
    <row r="745" spans="1:13" x14ac:dyDescent="0.25">
      <c r="A745" s="44" t="s">
        <v>43</v>
      </c>
      <c r="B745" s="61">
        <v>1084</v>
      </c>
      <c r="C745" s="121" t="s">
        <v>1041</v>
      </c>
      <c r="D745" s="70">
        <v>13.608000000000001</v>
      </c>
      <c r="E745" s="70">
        <v>1768234</v>
      </c>
      <c r="F745" s="70">
        <v>1761158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7076</v>
      </c>
    </row>
    <row r="746" spans="1:13" x14ac:dyDescent="0.25">
      <c r="A746" s="44" t="s">
        <v>43</v>
      </c>
      <c r="B746" s="61">
        <v>1084</v>
      </c>
      <c r="C746" s="121" t="s">
        <v>1042</v>
      </c>
      <c r="D746" s="70">
        <v>3.1629</v>
      </c>
      <c r="E746" s="70">
        <v>1183992</v>
      </c>
      <c r="F746" s="70">
        <v>1183518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474</v>
      </c>
    </row>
    <row r="747" spans="1:13" x14ac:dyDescent="0.25">
      <c r="A747" s="44" t="s">
        <v>43</v>
      </c>
      <c r="B747" s="61">
        <v>1084</v>
      </c>
      <c r="C747" s="121" t="s">
        <v>1053</v>
      </c>
      <c r="D747" s="70">
        <v>7.5136000000000003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</row>
    <row r="748" spans="1:13" s="12" customFormat="1" x14ac:dyDescent="0.25">
      <c r="A748" s="44" t="s">
        <v>43</v>
      </c>
      <c r="B748" s="61">
        <v>1084</v>
      </c>
      <c r="C748" s="121" t="s">
        <v>1054</v>
      </c>
      <c r="D748" s="70">
        <v>781.44690000000003</v>
      </c>
      <c r="E748" s="70">
        <v>991367460</v>
      </c>
      <c r="F748" s="70">
        <v>0</v>
      </c>
      <c r="G748" s="70">
        <v>118224780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873142680</v>
      </c>
    </row>
    <row r="749" spans="1:13" x14ac:dyDescent="0.25">
      <c r="A749" s="44" t="s">
        <v>43</v>
      </c>
      <c r="B749" s="61">
        <v>1084</v>
      </c>
      <c r="C749" s="121" t="s">
        <v>1055</v>
      </c>
      <c r="D749" s="70">
        <v>215.71510000000001</v>
      </c>
      <c r="E749" s="70">
        <v>85263316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85263316</v>
      </c>
    </row>
    <row r="750" spans="1:13" s="12" customFormat="1" x14ac:dyDescent="0.25">
      <c r="A750" s="44" t="s">
        <v>43</v>
      </c>
      <c r="B750" s="61">
        <v>1084</v>
      </c>
      <c r="C750" s="121" t="s">
        <v>1057</v>
      </c>
      <c r="D750" s="70">
        <v>0</v>
      </c>
      <c r="E750" s="70">
        <v>1000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1000</v>
      </c>
    </row>
    <row r="751" spans="1:13" x14ac:dyDescent="0.25">
      <c r="A751" s="44" t="s">
        <v>43</v>
      </c>
      <c r="B751" s="61">
        <v>1084</v>
      </c>
      <c r="C751" s="121" t="s">
        <v>1058</v>
      </c>
      <c r="D751" s="70">
        <v>37.486199999999997</v>
      </c>
      <c r="E751" s="70">
        <v>17000</v>
      </c>
      <c r="F751" s="70">
        <v>0</v>
      </c>
      <c r="G751" s="70">
        <v>0</v>
      </c>
      <c r="H751" s="70">
        <v>0</v>
      </c>
      <c r="I751" s="70">
        <v>0</v>
      </c>
      <c r="J751" s="70">
        <v>0</v>
      </c>
      <c r="K751" s="70">
        <v>0</v>
      </c>
      <c r="L751" s="70">
        <v>0</v>
      </c>
      <c r="M751" s="70">
        <v>17000</v>
      </c>
    </row>
    <row r="752" spans="1:13" x14ac:dyDescent="0.25">
      <c r="A752" s="44" t="s">
        <v>43</v>
      </c>
      <c r="B752" s="61">
        <v>1084</v>
      </c>
      <c r="C752" s="121" t="s">
        <v>1059</v>
      </c>
      <c r="D752" s="70">
        <v>18.507300000000001</v>
      </c>
      <c r="E752" s="70">
        <v>237112447</v>
      </c>
      <c r="F752" s="70">
        <v>0</v>
      </c>
      <c r="G752" s="70">
        <v>4750000</v>
      </c>
      <c r="H752" s="70">
        <v>0</v>
      </c>
      <c r="I752" s="70">
        <v>0</v>
      </c>
      <c r="J752" s="70">
        <v>0</v>
      </c>
      <c r="K752" s="70">
        <v>0</v>
      </c>
      <c r="L752" s="70">
        <v>0</v>
      </c>
      <c r="M752" s="70">
        <v>232362447</v>
      </c>
    </row>
    <row r="753" spans="1:13" x14ac:dyDescent="0.25">
      <c r="A753" s="44" t="s">
        <v>43</v>
      </c>
      <c r="B753" s="61">
        <v>1084</v>
      </c>
      <c r="C753" s="121" t="s">
        <v>1060</v>
      </c>
      <c r="D753" s="70">
        <v>0.14099999999999999</v>
      </c>
      <c r="E753" s="70">
        <v>3714597</v>
      </c>
      <c r="F753" s="70">
        <v>0</v>
      </c>
      <c r="G753" s="70">
        <v>0</v>
      </c>
      <c r="H753" s="70">
        <v>0</v>
      </c>
      <c r="I753" s="70">
        <v>0</v>
      </c>
      <c r="J753" s="70">
        <v>0</v>
      </c>
      <c r="K753" s="70">
        <v>0</v>
      </c>
      <c r="L753" s="70">
        <v>0</v>
      </c>
      <c r="M753" s="70">
        <v>3714597</v>
      </c>
    </row>
    <row r="754" spans="1:13" x14ac:dyDescent="0.25">
      <c r="A754" s="44" t="s">
        <v>43</v>
      </c>
      <c r="B754" s="61">
        <v>1084</v>
      </c>
      <c r="C754" s="121" t="s">
        <v>1061</v>
      </c>
      <c r="D754" s="70">
        <v>0</v>
      </c>
      <c r="E754" s="70">
        <v>10936200</v>
      </c>
      <c r="F754" s="70">
        <v>0</v>
      </c>
      <c r="G754" s="70">
        <v>0</v>
      </c>
      <c r="H754" s="70">
        <v>0</v>
      </c>
      <c r="I754" s="70">
        <v>0</v>
      </c>
      <c r="J754" s="70">
        <v>0</v>
      </c>
      <c r="K754" s="70">
        <v>0</v>
      </c>
      <c r="L754" s="70">
        <v>0</v>
      </c>
      <c r="M754" s="70">
        <v>10936200</v>
      </c>
    </row>
    <row r="755" spans="1:13" x14ac:dyDescent="0.25">
      <c r="A755" s="44" t="s">
        <v>43</v>
      </c>
      <c r="B755" s="61">
        <v>1084</v>
      </c>
      <c r="C755" s="121" t="s">
        <v>1068</v>
      </c>
      <c r="D755" s="70">
        <v>0</v>
      </c>
      <c r="E755" s="70">
        <v>656352</v>
      </c>
      <c r="F755" s="70">
        <v>0</v>
      </c>
      <c r="G755" s="70">
        <v>80848</v>
      </c>
      <c r="H755" s="70">
        <v>0</v>
      </c>
      <c r="I755" s="70">
        <v>0</v>
      </c>
      <c r="J755" s="70">
        <v>0</v>
      </c>
      <c r="K755" s="70">
        <v>0</v>
      </c>
      <c r="L755" s="70">
        <v>0</v>
      </c>
      <c r="M755" s="70">
        <v>575504</v>
      </c>
    </row>
    <row r="756" spans="1:13" x14ac:dyDescent="0.25">
      <c r="A756" s="44" t="s">
        <v>43</v>
      </c>
      <c r="B756" s="61">
        <v>1084</v>
      </c>
      <c r="C756" s="121" t="s">
        <v>1071</v>
      </c>
      <c r="D756" s="70">
        <v>0</v>
      </c>
      <c r="E756" s="70">
        <v>944435482</v>
      </c>
      <c r="F756" s="70">
        <v>0</v>
      </c>
      <c r="G756" s="70">
        <v>108504479</v>
      </c>
      <c r="H756" s="70">
        <v>0</v>
      </c>
      <c r="I756" s="70">
        <v>0</v>
      </c>
      <c r="J756" s="70">
        <v>0</v>
      </c>
      <c r="K756" s="70">
        <v>0</v>
      </c>
      <c r="L756" s="70">
        <v>0</v>
      </c>
      <c r="M756" s="70">
        <v>835931003</v>
      </c>
    </row>
    <row r="757" spans="1:13" x14ac:dyDescent="0.25">
      <c r="A757" s="44" t="s">
        <v>43</v>
      </c>
      <c r="B757" s="61">
        <v>1084</v>
      </c>
      <c r="C757" s="121" t="s">
        <v>1072</v>
      </c>
      <c r="D757" s="70">
        <v>0</v>
      </c>
      <c r="E757" s="70">
        <v>123354385</v>
      </c>
      <c r="F757" s="70">
        <v>0</v>
      </c>
      <c r="G757" s="70">
        <v>0</v>
      </c>
      <c r="H757" s="70">
        <v>0</v>
      </c>
      <c r="I757" s="70">
        <v>0</v>
      </c>
      <c r="J757" s="70">
        <v>0</v>
      </c>
      <c r="K757" s="70">
        <v>0</v>
      </c>
      <c r="L757" s="70">
        <v>0</v>
      </c>
      <c r="M757" s="70">
        <v>123354385</v>
      </c>
    </row>
    <row r="758" spans="1:13" x14ac:dyDescent="0.25">
      <c r="A758" s="44" t="s">
        <v>43</v>
      </c>
      <c r="B758" s="61">
        <v>1084</v>
      </c>
      <c r="C758" s="121" t="s">
        <v>1077</v>
      </c>
      <c r="D758" s="70">
        <v>0</v>
      </c>
      <c r="E758" s="70">
        <v>273505</v>
      </c>
      <c r="F758" s="70">
        <v>0</v>
      </c>
      <c r="G758" s="70">
        <v>79095</v>
      </c>
      <c r="H758" s="70">
        <v>0</v>
      </c>
      <c r="I758" s="70">
        <v>0</v>
      </c>
      <c r="J758" s="70">
        <v>0</v>
      </c>
      <c r="K758" s="70">
        <v>0</v>
      </c>
      <c r="L758" s="70">
        <v>0</v>
      </c>
      <c r="M758" s="70">
        <v>194410</v>
      </c>
    </row>
    <row r="759" spans="1:13" x14ac:dyDescent="0.25">
      <c r="A759" s="44" t="s">
        <v>43</v>
      </c>
      <c r="B759" s="61">
        <v>1084</v>
      </c>
      <c r="C759" s="121" t="s">
        <v>1080</v>
      </c>
      <c r="D759" s="70">
        <v>0</v>
      </c>
      <c r="E759" s="70">
        <v>116045</v>
      </c>
      <c r="F759" s="70">
        <v>0</v>
      </c>
      <c r="G759" s="70">
        <v>0</v>
      </c>
      <c r="H759" s="70">
        <v>0</v>
      </c>
      <c r="I759" s="70">
        <v>0</v>
      </c>
      <c r="J759" s="70">
        <v>0</v>
      </c>
      <c r="K759" s="70">
        <v>0</v>
      </c>
      <c r="L759" s="70">
        <v>0</v>
      </c>
      <c r="M759" s="70">
        <v>116045</v>
      </c>
    </row>
    <row r="760" spans="1:13" x14ac:dyDescent="0.25">
      <c r="A760" s="44" t="s">
        <v>43</v>
      </c>
      <c r="B760" s="61">
        <v>1084</v>
      </c>
      <c r="C760" s="121" t="s">
        <v>1083</v>
      </c>
      <c r="D760" s="70">
        <v>212.25720000000001</v>
      </c>
      <c r="E760" s="70">
        <v>145569213</v>
      </c>
      <c r="F760" s="70">
        <v>0</v>
      </c>
      <c r="G760" s="70">
        <v>0</v>
      </c>
      <c r="H760" s="70">
        <v>0</v>
      </c>
      <c r="I760" s="70">
        <v>0</v>
      </c>
      <c r="J760" s="70">
        <v>0</v>
      </c>
      <c r="K760" s="70">
        <v>145569213</v>
      </c>
      <c r="L760" s="70">
        <v>0</v>
      </c>
      <c r="M760" s="70">
        <v>0</v>
      </c>
    </row>
    <row r="761" spans="1:13" x14ac:dyDescent="0.25">
      <c r="A761" s="10" t="s">
        <v>1085</v>
      </c>
      <c r="B761" s="10"/>
      <c r="C761" s="10"/>
      <c r="D761" s="71">
        <f t="shared" ref="D761:M761" si="35">SUM(D745:D760)</f>
        <v>1289.8382000000001</v>
      </c>
      <c r="E761" s="71">
        <f t="shared" si="35"/>
        <v>2545769228</v>
      </c>
      <c r="F761" s="71">
        <f t="shared" si="35"/>
        <v>2944676</v>
      </c>
      <c r="G761" s="71">
        <f t="shared" si="35"/>
        <v>231639202</v>
      </c>
      <c r="H761" s="71">
        <f t="shared" si="35"/>
        <v>0</v>
      </c>
      <c r="I761" s="71">
        <f t="shared" si="35"/>
        <v>0</v>
      </c>
      <c r="J761" s="71">
        <f t="shared" si="35"/>
        <v>0</v>
      </c>
      <c r="K761" s="71">
        <f t="shared" si="35"/>
        <v>145569213</v>
      </c>
      <c r="L761" s="71">
        <f t="shared" si="35"/>
        <v>0</v>
      </c>
      <c r="M761" s="71">
        <f t="shared" si="35"/>
        <v>2165616137</v>
      </c>
    </row>
    <row r="762" spans="1:13" x14ac:dyDescent="0.25">
      <c r="A762" s="10"/>
      <c r="B762" s="10"/>
      <c r="C762" s="10"/>
      <c r="D762" s="71"/>
      <c r="E762" s="71"/>
      <c r="F762" s="71"/>
      <c r="G762" s="71"/>
      <c r="H762" s="71"/>
      <c r="I762" s="71"/>
      <c r="J762" s="71"/>
      <c r="K762" s="71"/>
      <c r="L762" s="71"/>
      <c r="M762" s="71"/>
    </row>
    <row r="763" spans="1:13" x14ac:dyDescent="0.25">
      <c r="A763" s="44" t="s">
        <v>44</v>
      </c>
      <c r="B763" s="61">
        <v>1086</v>
      </c>
      <c r="C763" s="122" t="s">
        <v>1054</v>
      </c>
      <c r="D763" s="70">
        <v>28.7316</v>
      </c>
      <c r="E763" s="70">
        <v>32063378</v>
      </c>
      <c r="F763" s="70">
        <v>0</v>
      </c>
      <c r="G763" s="70">
        <v>3325401</v>
      </c>
      <c r="H763" s="70">
        <v>0</v>
      </c>
      <c r="I763" s="70">
        <v>0</v>
      </c>
      <c r="J763" s="70">
        <v>0</v>
      </c>
      <c r="K763" s="70">
        <v>0</v>
      </c>
      <c r="L763" s="70">
        <v>0</v>
      </c>
      <c r="M763" s="70">
        <v>28737977</v>
      </c>
    </row>
    <row r="764" spans="1:13" x14ac:dyDescent="0.25">
      <c r="A764" s="44" t="s">
        <v>44</v>
      </c>
      <c r="B764" s="61">
        <v>1086</v>
      </c>
      <c r="C764" s="122" t="s">
        <v>1055</v>
      </c>
      <c r="D764" s="70">
        <v>2.782</v>
      </c>
      <c r="E764" s="70">
        <v>3166685</v>
      </c>
      <c r="F764" s="70">
        <v>0</v>
      </c>
      <c r="G764" s="70">
        <v>0</v>
      </c>
      <c r="H764" s="70">
        <v>0</v>
      </c>
      <c r="I764" s="70">
        <v>0</v>
      </c>
      <c r="J764" s="70">
        <v>0</v>
      </c>
      <c r="K764" s="70">
        <v>0</v>
      </c>
      <c r="L764" s="70">
        <v>0</v>
      </c>
      <c r="M764" s="70">
        <v>3166685</v>
      </c>
    </row>
    <row r="765" spans="1:13" x14ac:dyDescent="0.25">
      <c r="A765" s="44" t="s">
        <v>44</v>
      </c>
      <c r="B765" s="61">
        <v>1086</v>
      </c>
      <c r="C765" s="122" t="s">
        <v>1071</v>
      </c>
      <c r="D765" s="70">
        <v>0</v>
      </c>
      <c r="E765" s="70">
        <v>37216337</v>
      </c>
      <c r="F765" s="70">
        <v>0</v>
      </c>
      <c r="G765" s="70">
        <v>4424599</v>
      </c>
      <c r="H765" s="70">
        <v>0</v>
      </c>
      <c r="I765" s="70">
        <v>0</v>
      </c>
      <c r="J765" s="70">
        <v>0</v>
      </c>
      <c r="K765" s="70">
        <v>0</v>
      </c>
      <c r="L765" s="70">
        <v>0</v>
      </c>
      <c r="M765" s="70">
        <v>32791738</v>
      </c>
    </row>
    <row r="766" spans="1:13" x14ac:dyDescent="0.25">
      <c r="A766" s="44" t="s">
        <v>44</v>
      </c>
      <c r="B766" s="61">
        <v>1086</v>
      </c>
      <c r="C766" s="122" t="s">
        <v>1072</v>
      </c>
      <c r="D766" s="70">
        <v>0</v>
      </c>
      <c r="E766" s="70">
        <v>797787</v>
      </c>
      <c r="F766" s="70">
        <v>0</v>
      </c>
      <c r="G766" s="70">
        <v>0</v>
      </c>
      <c r="H766" s="70">
        <v>0</v>
      </c>
      <c r="I766" s="70">
        <v>0</v>
      </c>
      <c r="J766" s="70">
        <v>0</v>
      </c>
      <c r="K766" s="70">
        <v>0</v>
      </c>
      <c r="L766" s="70">
        <v>0</v>
      </c>
      <c r="M766" s="70">
        <v>797787</v>
      </c>
    </row>
    <row r="767" spans="1:13" x14ac:dyDescent="0.25">
      <c r="A767" s="44" t="s">
        <v>44</v>
      </c>
      <c r="B767" s="61">
        <v>1086</v>
      </c>
      <c r="C767" s="122" t="s">
        <v>1083</v>
      </c>
      <c r="D767" s="70">
        <v>3.9803999999999999</v>
      </c>
      <c r="E767" s="70">
        <v>1321704</v>
      </c>
      <c r="F767" s="70">
        <v>0</v>
      </c>
      <c r="G767" s="70">
        <v>0</v>
      </c>
      <c r="H767" s="70">
        <v>0</v>
      </c>
      <c r="I767" s="70">
        <v>0</v>
      </c>
      <c r="J767" s="70">
        <v>0</v>
      </c>
      <c r="K767" s="70">
        <v>1321704</v>
      </c>
      <c r="L767" s="70">
        <v>0</v>
      </c>
      <c r="M767" s="70">
        <v>0</v>
      </c>
    </row>
    <row r="768" spans="1:13" x14ac:dyDescent="0.25">
      <c r="A768" s="10" t="s">
        <v>1085</v>
      </c>
      <c r="B768" s="10"/>
      <c r="C768" s="10"/>
      <c r="D768" s="71">
        <f>SUM(D763:D767)</f>
        <v>35.494</v>
      </c>
      <c r="E768" s="71">
        <f>SUM(E763:E767)</f>
        <v>74565891</v>
      </c>
      <c r="F768" s="71">
        <f t="shared" ref="F768:M768" si="36">SUM(F763:F767)</f>
        <v>0</v>
      </c>
      <c r="G768" s="71">
        <f t="shared" si="36"/>
        <v>7750000</v>
      </c>
      <c r="H768" s="71">
        <f t="shared" si="36"/>
        <v>0</v>
      </c>
      <c r="I768" s="71">
        <f t="shared" si="36"/>
        <v>0</v>
      </c>
      <c r="J768" s="71">
        <f t="shared" si="36"/>
        <v>0</v>
      </c>
      <c r="K768" s="71">
        <f t="shared" si="36"/>
        <v>1321704</v>
      </c>
      <c r="L768" s="71">
        <f t="shared" si="36"/>
        <v>0</v>
      </c>
      <c r="M768" s="71">
        <f t="shared" si="36"/>
        <v>65494187</v>
      </c>
    </row>
    <row r="769" spans="1:13" x14ac:dyDescent="0.25">
      <c r="A769" s="10"/>
      <c r="B769" s="10"/>
      <c r="C769" s="10"/>
      <c r="D769" s="71"/>
      <c r="E769" s="71"/>
      <c r="F769" s="71"/>
      <c r="G769" s="71"/>
      <c r="H769" s="71"/>
      <c r="I769" s="71"/>
      <c r="J769" s="71"/>
      <c r="K769" s="71"/>
      <c r="L769" s="71"/>
      <c r="M769" s="71"/>
    </row>
    <row r="770" spans="1:13" x14ac:dyDescent="0.25">
      <c r="A770" s="44" t="s">
        <v>45</v>
      </c>
      <c r="B770" s="61">
        <v>1088</v>
      </c>
      <c r="C770" s="123" t="s">
        <v>1041</v>
      </c>
      <c r="D770" s="70">
        <v>883.43989999999997</v>
      </c>
      <c r="E770" s="70">
        <v>11587766</v>
      </c>
      <c r="F770" s="70">
        <v>11198397</v>
      </c>
      <c r="G770" s="70">
        <v>0</v>
      </c>
      <c r="H770" s="70">
        <v>0</v>
      </c>
      <c r="I770" s="70">
        <v>513</v>
      </c>
      <c r="J770" s="70">
        <v>0</v>
      </c>
      <c r="K770" s="70">
        <v>0</v>
      </c>
      <c r="L770" s="70">
        <v>106087</v>
      </c>
      <c r="M770" s="70">
        <v>388856</v>
      </c>
    </row>
    <row r="771" spans="1:13" x14ac:dyDescent="0.25">
      <c r="A771" s="44" t="s">
        <v>45</v>
      </c>
      <c r="B771" s="61">
        <v>1088</v>
      </c>
      <c r="C771" s="123" t="s">
        <v>1052</v>
      </c>
      <c r="D771" s="70">
        <v>181.33629999999999</v>
      </c>
      <c r="E771" s="70">
        <v>1813</v>
      </c>
      <c r="F771" s="70">
        <v>0</v>
      </c>
      <c r="G771" s="70">
        <v>0</v>
      </c>
      <c r="H771" s="70">
        <v>0</v>
      </c>
      <c r="I771" s="70">
        <v>4</v>
      </c>
      <c r="J771" s="70">
        <v>0</v>
      </c>
      <c r="K771" s="70">
        <v>0</v>
      </c>
      <c r="L771" s="70">
        <v>1254</v>
      </c>
      <c r="M771" s="70">
        <v>1809</v>
      </c>
    </row>
    <row r="772" spans="1:13" x14ac:dyDescent="0.25">
      <c r="A772" s="44" t="s">
        <v>45</v>
      </c>
      <c r="B772" s="61">
        <v>1088</v>
      </c>
      <c r="C772" s="123" t="s">
        <v>1053</v>
      </c>
      <c r="D772" s="70">
        <v>12.3385</v>
      </c>
      <c r="E772" s="70">
        <v>0</v>
      </c>
      <c r="F772" s="70">
        <v>0</v>
      </c>
      <c r="G772" s="70">
        <v>0</v>
      </c>
      <c r="H772" s="70">
        <v>0</v>
      </c>
      <c r="I772" s="70">
        <v>0</v>
      </c>
      <c r="J772" s="70">
        <v>0</v>
      </c>
      <c r="K772" s="70">
        <v>0</v>
      </c>
      <c r="L772" s="70">
        <v>0</v>
      </c>
      <c r="M772" s="70">
        <v>0</v>
      </c>
    </row>
    <row r="773" spans="1:13" x14ac:dyDescent="0.25">
      <c r="A773" s="44" t="s">
        <v>45</v>
      </c>
      <c r="B773" s="61">
        <v>1088</v>
      </c>
      <c r="C773" s="123" t="s">
        <v>1054</v>
      </c>
      <c r="D773" s="70">
        <v>1064.1387999999999</v>
      </c>
      <c r="E773" s="70">
        <v>48476082</v>
      </c>
      <c r="F773" s="70">
        <v>0</v>
      </c>
      <c r="G773" s="70">
        <v>3702451</v>
      </c>
      <c r="H773" s="70">
        <v>0</v>
      </c>
      <c r="I773" s="70">
        <v>28483</v>
      </c>
      <c r="J773" s="70">
        <v>0</v>
      </c>
      <c r="K773" s="70">
        <v>0</v>
      </c>
      <c r="L773" s="70">
        <v>853786</v>
      </c>
      <c r="M773" s="70">
        <v>44745148</v>
      </c>
    </row>
    <row r="774" spans="1:13" x14ac:dyDescent="0.25">
      <c r="A774" s="44" t="s">
        <v>45</v>
      </c>
      <c r="B774" s="61">
        <v>1088</v>
      </c>
      <c r="C774" s="123" t="s">
        <v>1055</v>
      </c>
      <c r="D774" s="70">
        <v>12.2163</v>
      </c>
      <c r="E774" s="70">
        <v>1983628</v>
      </c>
      <c r="F774" s="70">
        <v>0</v>
      </c>
      <c r="G774" s="70">
        <v>0</v>
      </c>
      <c r="H774" s="70">
        <v>0</v>
      </c>
      <c r="I774" s="70">
        <v>81166</v>
      </c>
      <c r="J774" s="70">
        <v>0</v>
      </c>
      <c r="K774" s="70">
        <v>0</v>
      </c>
      <c r="L774" s="70">
        <v>212534</v>
      </c>
      <c r="M774" s="70">
        <v>1902462</v>
      </c>
    </row>
    <row r="775" spans="1:13" x14ac:dyDescent="0.25">
      <c r="A775" s="44" t="s">
        <v>45</v>
      </c>
      <c r="B775" s="61">
        <v>1088</v>
      </c>
      <c r="C775" s="123" t="s">
        <v>1058</v>
      </c>
      <c r="D775" s="70">
        <v>17.094000000000001</v>
      </c>
      <c r="E775" s="70">
        <v>4000</v>
      </c>
      <c r="F775" s="70">
        <v>0</v>
      </c>
      <c r="G775" s="70">
        <v>0</v>
      </c>
      <c r="H775" s="70">
        <v>0</v>
      </c>
      <c r="I775" s="70">
        <v>0</v>
      </c>
      <c r="J775" s="70">
        <v>0</v>
      </c>
      <c r="K775" s="70">
        <v>0</v>
      </c>
      <c r="L775" s="70">
        <v>0</v>
      </c>
      <c r="M775" s="70">
        <v>4000</v>
      </c>
    </row>
    <row r="776" spans="1:13" x14ac:dyDescent="0.25">
      <c r="A776" s="44" t="s">
        <v>45</v>
      </c>
      <c r="B776" s="61">
        <v>1088</v>
      </c>
      <c r="C776" s="123" t="s">
        <v>1061</v>
      </c>
      <c r="D776" s="70">
        <v>0</v>
      </c>
      <c r="E776" s="70">
        <v>386534</v>
      </c>
      <c r="F776" s="70">
        <v>0</v>
      </c>
      <c r="G776" s="70">
        <v>0</v>
      </c>
      <c r="H776" s="70">
        <v>0</v>
      </c>
      <c r="I776" s="70">
        <v>0</v>
      </c>
      <c r="J776" s="70">
        <v>0</v>
      </c>
      <c r="K776" s="70">
        <v>0</v>
      </c>
      <c r="L776" s="70">
        <v>0</v>
      </c>
      <c r="M776" s="70">
        <v>386534</v>
      </c>
    </row>
    <row r="777" spans="1:13" x14ac:dyDescent="0.25">
      <c r="A777" s="44" t="s">
        <v>45</v>
      </c>
      <c r="B777" s="61">
        <v>1088</v>
      </c>
      <c r="C777" s="123" t="s">
        <v>1071</v>
      </c>
      <c r="D777" s="70">
        <v>0</v>
      </c>
      <c r="E777" s="70">
        <v>25484162</v>
      </c>
      <c r="F777" s="70">
        <v>0</v>
      </c>
      <c r="G777" s="70">
        <v>4020100</v>
      </c>
      <c r="H777" s="70">
        <v>0</v>
      </c>
      <c r="I777" s="70">
        <v>0</v>
      </c>
      <c r="J777" s="70">
        <v>0</v>
      </c>
      <c r="K777" s="70">
        <v>0</v>
      </c>
      <c r="L777" s="70">
        <v>0</v>
      </c>
      <c r="M777" s="70">
        <v>21464062</v>
      </c>
    </row>
    <row r="778" spans="1:13" x14ac:dyDescent="0.25">
      <c r="A778" s="44" t="s">
        <v>45</v>
      </c>
      <c r="B778" s="61">
        <v>1088</v>
      </c>
      <c r="C778" s="123" t="s">
        <v>1072</v>
      </c>
      <c r="D778" s="70">
        <v>0</v>
      </c>
      <c r="E778" s="70">
        <v>5339783</v>
      </c>
      <c r="F778" s="70">
        <v>0</v>
      </c>
      <c r="G778" s="70">
        <v>0</v>
      </c>
      <c r="H778" s="70">
        <v>0</v>
      </c>
      <c r="I778" s="70">
        <v>570588</v>
      </c>
      <c r="J778" s="70">
        <v>0</v>
      </c>
      <c r="K778" s="70">
        <v>0</v>
      </c>
      <c r="L778" s="70">
        <v>230170</v>
      </c>
      <c r="M778" s="70">
        <v>4769195</v>
      </c>
    </row>
    <row r="779" spans="1:13" x14ac:dyDescent="0.25">
      <c r="A779" s="44" t="s">
        <v>45</v>
      </c>
      <c r="B779" s="61">
        <v>1088</v>
      </c>
      <c r="C779" s="123" t="s">
        <v>1075</v>
      </c>
      <c r="D779" s="70">
        <v>0</v>
      </c>
      <c r="E779" s="70">
        <v>539077</v>
      </c>
      <c r="F779" s="70">
        <v>0</v>
      </c>
      <c r="G779" s="70">
        <v>74603</v>
      </c>
      <c r="H779" s="70">
        <v>0</v>
      </c>
      <c r="I779" s="70">
        <v>0</v>
      </c>
      <c r="J779" s="70">
        <v>0</v>
      </c>
      <c r="K779" s="70">
        <v>0</v>
      </c>
      <c r="L779" s="70">
        <v>0</v>
      </c>
      <c r="M779" s="70">
        <v>464474</v>
      </c>
    </row>
    <row r="780" spans="1:13" x14ac:dyDescent="0.25">
      <c r="A780" s="44" t="s">
        <v>45</v>
      </c>
      <c r="B780" s="61">
        <v>1088</v>
      </c>
      <c r="C780" s="123" t="s">
        <v>1076</v>
      </c>
      <c r="D780" s="70">
        <v>0</v>
      </c>
      <c r="E780" s="70">
        <v>9933</v>
      </c>
      <c r="F780" s="70">
        <v>0</v>
      </c>
      <c r="G780" s="70">
        <v>4967</v>
      </c>
      <c r="H780" s="70">
        <v>0</v>
      </c>
      <c r="I780" s="70">
        <v>0</v>
      </c>
      <c r="J780" s="70">
        <v>0</v>
      </c>
      <c r="K780" s="70">
        <v>0</v>
      </c>
      <c r="L780" s="70">
        <v>0</v>
      </c>
      <c r="M780" s="70">
        <v>4966</v>
      </c>
    </row>
    <row r="781" spans="1:13" x14ac:dyDescent="0.25">
      <c r="A781" s="44" t="s">
        <v>45</v>
      </c>
      <c r="B781" s="61">
        <v>1088</v>
      </c>
      <c r="C781" s="123" t="s">
        <v>1077</v>
      </c>
      <c r="D781" s="70">
        <v>0</v>
      </c>
      <c r="E781" s="70">
        <v>1368314</v>
      </c>
      <c r="F781" s="70">
        <v>0</v>
      </c>
      <c r="G781" s="70">
        <v>277445</v>
      </c>
      <c r="H781" s="70">
        <v>0</v>
      </c>
      <c r="I781" s="70">
        <v>0</v>
      </c>
      <c r="J781" s="70">
        <v>0</v>
      </c>
      <c r="K781" s="70">
        <v>0</v>
      </c>
      <c r="L781" s="70">
        <v>0</v>
      </c>
      <c r="M781" s="70">
        <v>1090869</v>
      </c>
    </row>
    <row r="782" spans="1:13" x14ac:dyDescent="0.25">
      <c r="A782" s="44" t="s">
        <v>45</v>
      </c>
      <c r="B782" s="61">
        <v>1088</v>
      </c>
      <c r="C782" s="123" t="s">
        <v>1080</v>
      </c>
      <c r="D782" s="70">
        <v>0</v>
      </c>
      <c r="E782" s="70">
        <v>636681</v>
      </c>
      <c r="F782" s="70">
        <v>0</v>
      </c>
      <c r="G782" s="70">
        <v>0</v>
      </c>
      <c r="H782" s="70">
        <v>0</v>
      </c>
      <c r="I782" s="70">
        <v>118675</v>
      </c>
      <c r="J782" s="70">
        <v>0</v>
      </c>
      <c r="K782" s="70">
        <v>0</v>
      </c>
      <c r="L782" s="70">
        <v>444717</v>
      </c>
      <c r="M782" s="70">
        <v>518006</v>
      </c>
    </row>
    <row r="783" spans="1:13" x14ac:dyDescent="0.25">
      <c r="A783" s="44" t="s">
        <v>45</v>
      </c>
      <c r="B783" s="61">
        <v>1088</v>
      </c>
      <c r="C783" s="123" t="s">
        <v>1083</v>
      </c>
      <c r="D783" s="70">
        <v>175.45099999999999</v>
      </c>
      <c r="E783" s="70">
        <v>7071648</v>
      </c>
      <c r="F783" s="70">
        <v>0</v>
      </c>
      <c r="G783" s="70">
        <v>0</v>
      </c>
      <c r="H783" s="70">
        <v>0</v>
      </c>
      <c r="I783" s="70">
        <v>0</v>
      </c>
      <c r="J783" s="70">
        <v>0</v>
      </c>
      <c r="K783" s="70">
        <v>7071648</v>
      </c>
      <c r="L783" s="70">
        <v>0</v>
      </c>
      <c r="M783" s="70">
        <v>0</v>
      </c>
    </row>
    <row r="784" spans="1:13" x14ac:dyDescent="0.25">
      <c r="A784" s="10" t="s">
        <v>1085</v>
      </c>
      <c r="B784" s="10"/>
      <c r="C784" s="10"/>
      <c r="D784" s="71">
        <f t="shared" ref="D784:M784" si="37">SUM(D770:D783)</f>
        <v>2346.0147999999999</v>
      </c>
      <c r="E784" s="71">
        <f t="shared" si="37"/>
        <v>102889421</v>
      </c>
      <c r="F784" s="71">
        <f t="shared" si="37"/>
        <v>11198397</v>
      </c>
      <c r="G784" s="71">
        <f t="shared" si="37"/>
        <v>8079566</v>
      </c>
      <c r="H784" s="71">
        <f t="shared" si="37"/>
        <v>0</v>
      </c>
      <c r="I784" s="71">
        <f t="shared" si="37"/>
        <v>799429</v>
      </c>
      <c r="J784" s="71">
        <f t="shared" si="37"/>
        <v>0</v>
      </c>
      <c r="K784" s="71">
        <f t="shared" si="37"/>
        <v>7071648</v>
      </c>
      <c r="L784" s="71">
        <f t="shared" si="37"/>
        <v>1848548</v>
      </c>
      <c r="M784" s="71">
        <f t="shared" si="37"/>
        <v>75740381</v>
      </c>
    </row>
    <row r="785" spans="1:13" x14ac:dyDescent="0.25">
      <c r="A785" s="10" t="s">
        <v>1097</v>
      </c>
      <c r="B785" s="10"/>
      <c r="C785" s="10"/>
      <c r="D785" s="71">
        <f t="shared" ref="D785:M785" si="38">D743+D761+D768+D784</f>
        <v>295082.39799999999</v>
      </c>
      <c r="E785" s="71">
        <f t="shared" si="38"/>
        <v>7949883367</v>
      </c>
      <c r="F785" s="71">
        <f t="shared" si="38"/>
        <v>591489604</v>
      </c>
      <c r="G785" s="71">
        <f t="shared" si="38"/>
        <v>488574142</v>
      </c>
      <c r="H785" s="71">
        <f t="shared" si="38"/>
        <v>0</v>
      </c>
      <c r="I785" s="71">
        <f t="shared" si="38"/>
        <v>799429</v>
      </c>
      <c r="J785" s="71">
        <f t="shared" si="38"/>
        <v>0</v>
      </c>
      <c r="K785" s="71">
        <f t="shared" si="38"/>
        <v>812883397</v>
      </c>
      <c r="L785" s="71">
        <f t="shared" si="38"/>
        <v>1848548</v>
      </c>
      <c r="M785" s="71">
        <f t="shared" si="38"/>
        <v>6056136795</v>
      </c>
    </row>
    <row r="786" spans="1:13" x14ac:dyDescent="0.25">
      <c r="A786" s="10"/>
      <c r="B786" s="10"/>
      <c r="C786" s="10"/>
      <c r="D786" s="71"/>
      <c r="E786" s="71"/>
      <c r="F786" s="71"/>
      <c r="G786" s="71"/>
      <c r="H786" s="71"/>
      <c r="I786" s="71"/>
      <c r="J786" s="71"/>
      <c r="K786" s="71"/>
      <c r="L786" s="71"/>
      <c r="M786" s="71"/>
    </row>
    <row r="787" spans="1:13" x14ac:dyDescent="0.25">
      <c r="A787" s="44" t="s">
        <v>46</v>
      </c>
      <c r="B787" s="61">
        <v>229</v>
      </c>
      <c r="C787" s="127" t="s">
        <v>1037</v>
      </c>
      <c r="D787" s="70">
        <v>10.3</v>
      </c>
      <c r="E787" s="70">
        <v>15141</v>
      </c>
      <c r="F787" s="70">
        <v>0</v>
      </c>
      <c r="G787" s="70">
        <v>0</v>
      </c>
      <c r="H787" s="70">
        <v>0</v>
      </c>
      <c r="I787" s="70">
        <v>0</v>
      </c>
      <c r="J787" s="70">
        <v>0</v>
      </c>
      <c r="K787" s="70">
        <v>0</v>
      </c>
      <c r="L787" s="70">
        <v>0</v>
      </c>
      <c r="M787" s="70">
        <v>15141</v>
      </c>
    </row>
    <row r="788" spans="1:13" x14ac:dyDescent="0.25">
      <c r="A788" s="44" t="s">
        <v>46</v>
      </c>
      <c r="B788" s="61">
        <v>229</v>
      </c>
      <c r="C788" s="127" t="s">
        <v>1038</v>
      </c>
      <c r="D788" s="70">
        <v>22216.9872</v>
      </c>
      <c r="E788" s="70">
        <v>28624215</v>
      </c>
      <c r="F788" s="70">
        <v>0</v>
      </c>
      <c r="G788" s="70">
        <v>0</v>
      </c>
      <c r="H788" s="70">
        <v>0</v>
      </c>
      <c r="I788" s="70">
        <v>0</v>
      </c>
      <c r="J788" s="70">
        <v>0</v>
      </c>
      <c r="K788" s="70">
        <v>0</v>
      </c>
      <c r="L788" s="70">
        <v>0</v>
      </c>
      <c r="M788" s="70">
        <v>28624215</v>
      </c>
    </row>
    <row r="789" spans="1:13" s="12" customFormat="1" x14ac:dyDescent="0.25">
      <c r="A789" s="44" t="s">
        <v>46</v>
      </c>
      <c r="B789" s="61">
        <v>229</v>
      </c>
      <c r="C789" s="127" t="s">
        <v>1040</v>
      </c>
      <c r="D789" s="70">
        <v>1674.2012</v>
      </c>
      <c r="E789" s="70">
        <v>390718</v>
      </c>
      <c r="F789" s="70">
        <v>0</v>
      </c>
      <c r="G789" s="70">
        <v>0</v>
      </c>
      <c r="H789" s="70">
        <v>0</v>
      </c>
      <c r="I789" s="70">
        <v>0</v>
      </c>
      <c r="J789" s="70">
        <v>0</v>
      </c>
      <c r="K789" s="70">
        <v>0</v>
      </c>
      <c r="L789" s="70">
        <v>0</v>
      </c>
      <c r="M789" s="70">
        <v>390718</v>
      </c>
    </row>
    <row r="790" spans="1:13" x14ac:dyDescent="0.25">
      <c r="A790" s="44" t="s">
        <v>46</v>
      </c>
      <c r="B790" s="61">
        <v>229</v>
      </c>
      <c r="C790" s="127" t="s">
        <v>1041</v>
      </c>
      <c r="D790" s="70">
        <v>39578.604500000001</v>
      </c>
      <c r="E790" s="70">
        <v>416716070</v>
      </c>
      <c r="F790" s="70">
        <v>399596445</v>
      </c>
      <c r="G790" s="70">
        <v>0</v>
      </c>
      <c r="H790" s="70">
        <v>0</v>
      </c>
      <c r="I790" s="70">
        <v>0</v>
      </c>
      <c r="J790" s="70">
        <v>0</v>
      </c>
      <c r="K790" s="70">
        <v>0</v>
      </c>
      <c r="L790" s="70">
        <v>0</v>
      </c>
      <c r="M790" s="70">
        <v>17119625</v>
      </c>
    </row>
    <row r="791" spans="1:13" x14ac:dyDescent="0.25">
      <c r="A791" s="44" t="s">
        <v>46</v>
      </c>
      <c r="B791" s="61">
        <v>229</v>
      </c>
      <c r="C791" s="127" t="s">
        <v>1042</v>
      </c>
      <c r="D791" s="70">
        <v>17420.8452</v>
      </c>
      <c r="E791" s="70">
        <v>201195508</v>
      </c>
      <c r="F791" s="70">
        <v>198697503</v>
      </c>
      <c r="G791" s="70">
        <v>0</v>
      </c>
      <c r="H791" s="70">
        <v>0</v>
      </c>
      <c r="I791" s="70">
        <v>0</v>
      </c>
      <c r="J791" s="70">
        <v>0</v>
      </c>
      <c r="K791" s="70">
        <v>0</v>
      </c>
      <c r="L791" s="70">
        <v>0</v>
      </c>
      <c r="M791" s="70">
        <v>2498005</v>
      </c>
    </row>
    <row r="792" spans="1:13" x14ac:dyDescent="0.25">
      <c r="A792" s="44" t="s">
        <v>46</v>
      </c>
      <c r="B792" s="61">
        <v>229</v>
      </c>
      <c r="C792" s="127" t="s">
        <v>1044</v>
      </c>
      <c r="D792" s="70">
        <v>684.06200000000001</v>
      </c>
      <c r="E792" s="70">
        <v>262203523</v>
      </c>
      <c r="F792" s="70">
        <v>0</v>
      </c>
      <c r="G792" s="70">
        <v>20240146</v>
      </c>
      <c r="H792" s="70">
        <v>0</v>
      </c>
      <c r="I792" s="70">
        <v>0</v>
      </c>
      <c r="J792" s="70">
        <v>0</v>
      </c>
      <c r="K792" s="70">
        <v>0</v>
      </c>
      <c r="L792" s="70">
        <v>0</v>
      </c>
      <c r="M792" s="70">
        <v>241963377</v>
      </c>
    </row>
    <row r="793" spans="1:13" x14ac:dyDescent="0.25">
      <c r="A793" s="44" t="s">
        <v>46</v>
      </c>
      <c r="B793" s="61">
        <v>229</v>
      </c>
      <c r="C793" s="127" t="s">
        <v>1046</v>
      </c>
      <c r="D793" s="70">
        <v>12918.354799999999</v>
      </c>
      <c r="E793" s="70">
        <v>875956813</v>
      </c>
      <c r="F793" s="70">
        <v>0</v>
      </c>
      <c r="G793" s="70">
        <v>22338886</v>
      </c>
      <c r="H793" s="70">
        <v>0</v>
      </c>
      <c r="I793" s="70">
        <v>0</v>
      </c>
      <c r="J793" s="70">
        <v>0</v>
      </c>
      <c r="K793" s="70">
        <v>0</v>
      </c>
      <c r="L793" s="70">
        <v>0</v>
      </c>
      <c r="M793" s="70">
        <v>853617927</v>
      </c>
    </row>
    <row r="794" spans="1:13" x14ac:dyDescent="0.25">
      <c r="A794" s="44" t="s">
        <v>46</v>
      </c>
      <c r="B794" s="61">
        <v>229</v>
      </c>
      <c r="C794" s="127" t="s">
        <v>1047</v>
      </c>
      <c r="D794" s="70">
        <v>329.60570000000001</v>
      </c>
      <c r="E794" s="70">
        <v>5373025</v>
      </c>
      <c r="F794" s="70">
        <v>0</v>
      </c>
      <c r="G794" s="70">
        <v>0</v>
      </c>
      <c r="H794" s="70">
        <v>0</v>
      </c>
      <c r="I794" s="70">
        <v>0</v>
      </c>
      <c r="J794" s="70">
        <v>0</v>
      </c>
      <c r="K794" s="70">
        <v>0</v>
      </c>
      <c r="L794" s="70">
        <v>0</v>
      </c>
      <c r="M794" s="70">
        <v>5373025</v>
      </c>
    </row>
    <row r="795" spans="1:13" x14ac:dyDescent="0.25">
      <c r="A795" s="44" t="s">
        <v>46</v>
      </c>
      <c r="B795" s="61">
        <v>229</v>
      </c>
      <c r="C795" s="127" t="s">
        <v>1048</v>
      </c>
      <c r="D795" s="70">
        <v>92.793599999999998</v>
      </c>
      <c r="E795" s="70">
        <v>2747543</v>
      </c>
      <c r="F795" s="70">
        <v>0</v>
      </c>
      <c r="G795" s="70">
        <v>0</v>
      </c>
      <c r="H795" s="70">
        <v>0</v>
      </c>
      <c r="I795" s="70">
        <v>0</v>
      </c>
      <c r="J795" s="70">
        <v>0</v>
      </c>
      <c r="K795" s="70">
        <v>0</v>
      </c>
      <c r="L795" s="70">
        <v>0</v>
      </c>
      <c r="M795" s="70">
        <v>2747543</v>
      </c>
    </row>
    <row r="796" spans="1:13" x14ac:dyDescent="0.25">
      <c r="A796" s="44" t="s">
        <v>46</v>
      </c>
      <c r="B796" s="61">
        <v>229</v>
      </c>
      <c r="C796" s="127" t="s">
        <v>1049</v>
      </c>
      <c r="D796" s="70">
        <v>3994.8962000000001</v>
      </c>
      <c r="E796" s="70">
        <v>1358749763</v>
      </c>
      <c r="F796" s="70">
        <v>0</v>
      </c>
      <c r="G796" s="70">
        <v>30676792</v>
      </c>
      <c r="H796" s="70">
        <v>0</v>
      </c>
      <c r="I796" s="70">
        <v>0</v>
      </c>
      <c r="J796" s="70">
        <v>0</v>
      </c>
      <c r="K796" s="70">
        <v>0</v>
      </c>
      <c r="L796" s="70">
        <v>0</v>
      </c>
      <c r="M796" s="70">
        <v>1328072971</v>
      </c>
    </row>
    <row r="797" spans="1:13" x14ac:dyDescent="0.25">
      <c r="A797" s="44" t="s">
        <v>46</v>
      </c>
      <c r="B797" s="61">
        <v>229</v>
      </c>
      <c r="C797" s="127" t="s">
        <v>1050</v>
      </c>
      <c r="D797" s="70">
        <v>267.5102</v>
      </c>
      <c r="E797" s="70">
        <v>6047052</v>
      </c>
      <c r="F797" s="70">
        <v>0</v>
      </c>
      <c r="G797" s="70">
        <v>0</v>
      </c>
      <c r="H797" s="70">
        <v>0</v>
      </c>
      <c r="I797" s="70">
        <v>0</v>
      </c>
      <c r="J797" s="70">
        <v>0</v>
      </c>
      <c r="K797" s="70">
        <v>0</v>
      </c>
      <c r="L797" s="70">
        <v>0</v>
      </c>
      <c r="M797" s="70">
        <v>6047052</v>
      </c>
    </row>
    <row r="798" spans="1:13" x14ac:dyDescent="0.25">
      <c r="A798" s="44" t="s">
        <v>46</v>
      </c>
      <c r="B798" s="61">
        <v>229</v>
      </c>
      <c r="C798" s="127" t="s">
        <v>1052</v>
      </c>
      <c r="D798" s="70">
        <v>118.908</v>
      </c>
      <c r="E798" s="70">
        <v>19942</v>
      </c>
      <c r="F798" s="70">
        <v>0</v>
      </c>
      <c r="G798" s="70">
        <v>0</v>
      </c>
      <c r="H798" s="70">
        <v>0</v>
      </c>
      <c r="I798" s="70">
        <v>0</v>
      </c>
      <c r="J798" s="70">
        <v>0</v>
      </c>
      <c r="K798" s="70">
        <v>0</v>
      </c>
      <c r="L798" s="70">
        <v>0</v>
      </c>
      <c r="M798" s="70">
        <v>19942</v>
      </c>
    </row>
    <row r="799" spans="1:13" x14ac:dyDescent="0.25">
      <c r="A799" s="44" t="s">
        <v>46</v>
      </c>
      <c r="B799" s="61">
        <v>229</v>
      </c>
      <c r="C799" s="127" t="s">
        <v>1053</v>
      </c>
      <c r="D799" s="70">
        <v>613.82129999999995</v>
      </c>
      <c r="E799" s="70">
        <v>0</v>
      </c>
      <c r="F799" s="70">
        <v>0</v>
      </c>
      <c r="G799" s="70">
        <v>0</v>
      </c>
      <c r="H799" s="70">
        <v>0</v>
      </c>
      <c r="I799" s="70">
        <v>0</v>
      </c>
      <c r="J799" s="70">
        <v>0</v>
      </c>
      <c r="K799" s="70">
        <v>0</v>
      </c>
      <c r="L799" s="70">
        <v>0</v>
      </c>
      <c r="M799" s="70">
        <v>0</v>
      </c>
    </row>
    <row r="800" spans="1:13" x14ac:dyDescent="0.25">
      <c r="A800" s="44" t="s">
        <v>46</v>
      </c>
      <c r="B800" s="127">
        <v>229</v>
      </c>
      <c r="C800" s="127" t="s">
        <v>1054</v>
      </c>
      <c r="D800" s="70">
        <v>0.73099999999999998</v>
      </c>
      <c r="E800" s="70">
        <v>187500</v>
      </c>
      <c r="F800" s="70">
        <v>0</v>
      </c>
      <c r="G800" s="70">
        <v>53294</v>
      </c>
      <c r="H800" s="70">
        <v>0</v>
      </c>
      <c r="I800" s="70">
        <v>0</v>
      </c>
      <c r="J800" s="70">
        <v>0</v>
      </c>
      <c r="K800" s="70">
        <v>0</v>
      </c>
      <c r="L800" s="70">
        <v>0</v>
      </c>
      <c r="M800" s="70">
        <v>134206</v>
      </c>
    </row>
    <row r="801" spans="1:13" s="126" customFormat="1" x14ac:dyDescent="0.25">
      <c r="A801" s="44" t="s">
        <v>46</v>
      </c>
      <c r="B801" s="127">
        <v>229</v>
      </c>
      <c r="C801" s="127" t="s">
        <v>1057</v>
      </c>
      <c r="D801" s="70">
        <v>0</v>
      </c>
      <c r="E801" s="70">
        <v>149524</v>
      </c>
      <c r="F801" s="70">
        <v>0</v>
      </c>
      <c r="G801" s="70">
        <v>0</v>
      </c>
      <c r="H801" s="70">
        <v>0</v>
      </c>
      <c r="I801" s="70">
        <v>0</v>
      </c>
      <c r="J801" s="70">
        <v>0</v>
      </c>
      <c r="K801" s="70">
        <v>0</v>
      </c>
      <c r="L801" s="70">
        <v>0</v>
      </c>
      <c r="M801" s="70">
        <v>149524</v>
      </c>
    </row>
    <row r="802" spans="1:13" s="126" customFormat="1" x14ac:dyDescent="0.25">
      <c r="A802" s="44" t="s">
        <v>46</v>
      </c>
      <c r="B802" s="127">
        <v>229</v>
      </c>
      <c r="C802" s="127" t="s">
        <v>1058</v>
      </c>
      <c r="D802" s="70">
        <v>222.2747</v>
      </c>
      <c r="E802" s="70">
        <v>487419</v>
      </c>
      <c r="F802" s="70">
        <v>0</v>
      </c>
      <c r="G802" s="70">
        <v>0</v>
      </c>
      <c r="H802" s="70">
        <v>0</v>
      </c>
      <c r="I802" s="70">
        <v>0</v>
      </c>
      <c r="J802" s="70">
        <v>0</v>
      </c>
      <c r="K802" s="70">
        <v>0</v>
      </c>
      <c r="L802" s="70">
        <v>0</v>
      </c>
      <c r="M802" s="70">
        <v>487419</v>
      </c>
    </row>
    <row r="803" spans="1:13" x14ac:dyDescent="0.25">
      <c r="A803" s="44" t="s">
        <v>46</v>
      </c>
      <c r="B803" s="127">
        <v>229</v>
      </c>
      <c r="C803" s="127" t="s">
        <v>1059</v>
      </c>
      <c r="D803" s="70">
        <v>13.8604</v>
      </c>
      <c r="E803" s="70">
        <v>23869983</v>
      </c>
      <c r="F803" s="70">
        <v>0</v>
      </c>
      <c r="G803" s="70">
        <v>0</v>
      </c>
      <c r="H803" s="70">
        <v>0</v>
      </c>
      <c r="I803" s="70">
        <v>0</v>
      </c>
      <c r="J803" s="70">
        <v>0</v>
      </c>
      <c r="K803" s="70">
        <v>0</v>
      </c>
      <c r="L803" s="70">
        <v>0</v>
      </c>
      <c r="M803" s="70">
        <v>23869983</v>
      </c>
    </row>
    <row r="804" spans="1:13" x14ac:dyDescent="0.25">
      <c r="A804" s="44" t="s">
        <v>46</v>
      </c>
      <c r="B804" s="127">
        <v>229</v>
      </c>
      <c r="C804" s="127" t="s">
        <v>1060</v>
      </c>
      <c r="D804" s="70">
        <v>0.35299999999999998</v>
      </c>
      <c r="E804" s="70">
        <v>23</v>
      </c>
      <c r="F804" s="70">
        <v>0</v>
      </c>
      <c r="G804" s="70">
        <v>0</v>
      </c>
      <c r="H804" s="70">
        <v>0</v>
      </c>
      <c r="I804" s="70">
        <v>0</v>
      </c>
      <c r="J804" s="70">
        <v>0</v>
      </c>
      <c r="K804" s="70">
        <v>0</v>
      </c>
      <c r="L804" s="70">
        <v>0</v>
      </c>
      <c r="M804" s="70">
        <v>23</v>
      </c>
    </row>
    <row r="805" spans="1:13" x14ac:dyDescent="0.25">
      <c r="A805" s="44" t="s">
        <v>46</v>
      </c>
      <c r="B805" s="61">
        <v>229</v>
      </c>
      <c r="C805" s="127" t="s">
        <v>1062</v>
      </c>
      <c r="D805" s="70">
        <v>0</v>
      </c>
      <c r="E805" s="70">
        <v>289318850</v>
      </c>
      <c r="F805" s="70">
        <v>0</v>
      </c>
      <c r="G805" s="70">
        <v>24072574</v>
      </c>
      <c r="H805" s="70">
        <v>0</v>
      </c>
      <c r="I805" s="70">
        <v>0</v>
      </c>
      <c r="J805" s="70">
        <v>0</v>
      </c>
      <c r="K805" s="70">
        <v>0</v>
      </c>
      <c r="L805" s="70">
        <v>0</v>
      </c>
      <c r="M805" s="70">
        <v>265246276</v>
      </c>
    </row>
    <row r="806" spans="1:13" x14ac:dyDescent="0.25">
      <c r="A806" s="44" t="s">
        <v>46</v>
      </c>
      <c r="B806" s="61">
        <v>229</v>
      </c>
      <c r="C806" s="127" t="s">
        <v>1063</v>
      </c>
      <c r="D806" s="70">
        <v>0</v>
      </c>
      <c r="E806" s="70">
        <v>29630247</v>
      </c>
      <c r="F806" s="70">
        <v>0</v>
      </c>
      <c r="G806" s="70">
        <v>0</v>
      </c>
      <c r="H806" s="70">
        <v>0</v>
      </c>
      <c r="I806" s="70">
        <v>0</v>
      </c>
      <c r="J806" s="70">
        <v>0</v>
      </c>
      <c r="K806" s="70">
        <v>0</v>
      </c>
      <c r="L806" s="70">
        <v>0</v>
      </c>
      <c r="M806" s="70">
        <v>29630247</v>
      </c>
    </row>
    <row r="807" spans="1:13" x14ac:dyDescent="0.25">
      <c r="A807" s="44" t="s">
        <v>46</v>
      </c>
      <c r="B807" s="61">
        <v>229</v>
      </c>
      <c r="C807" s="127" t="s">
        <v>1065</v>
      </c>
      <c r="D807" s="70">
        <v>0</v>
      </c>
      <c r="E807" s="70">
        <v>353412448</v>
      </c>
      <c r="F807" s="70">
        <v>0</v>
      </c>
      <c r="G807" s="70">
        <v>22768545</v>
      </c>
      <c r="H807" s="70">
        <v>0</v>
      </c>
      <c r="I807" s="70">
        <v>0</v>
      </c>
      <c r="J807" s="70">
        <v>0</v>
      </c>
      <c r="K807" s="70">
        <v>0</v>
      </c>
      <c r="L807" s="70">
        <v>0</v>
      </c>
      <c r="M807" s="70">
        <v>330643903</v>
      </c>
    </row>
    <row r="808" spans="1:13" x14ac:dyDescent="0.25">
      <c r="A808" s="44" t="s">
        <v>46</v>
      </c>
      <c r="B808" s="61">
        <v>229</v>
      </c>
      <c r="C808" s="127" t="s">
        <v>1066</v>
      </c>
      <c r="D808" s="70">
        <v>0</v>
      </c>
      <c r="E808" s="70">
        <v>12822008</v>
      </c>
      <c r="F808" s="70">
        <v>0</v>
      </c>
      <c r="G808" s="70">
        <v>0</v>
      </c>
      <c r="H808" s="70">
        <v>0</v>
      </c>
      <c r="I808" s="70">
        <v>0</v>
      </c>
      <c r="J808" s="70">
        <v>0</v>
      </c>
      <c r="K808" s="70">
        <v>0</v>
      </c>
      <c r="L808" s="70">
        <v>0</v>
      </c>
      <c r="M808" s="70">
        <v>12822008</v>
      </c>
    </row>
    <row r="809" spans="1:13" x14ac:dyDescent="0.25">
      <c r="A809" s="44" t="s">
        <v>46</v>
      </c>
      <c r="B809" s="61">
        <v>229</v>
      </c>
      <c r="C809" s="127" t="s">
        <v>1067</v>
      </c>
      <c r="D809" s="70">
        <v>0</v>
      </c>
      <c r="E809" s="70">
        <v>614701</v>
      </c>
      <c r="F809" s="70">
        <v>0</v>
      </c>
      <c r="G809" s="70">
        <v>0</v>
      </c>
      <c r="H809" s="70">
        <v>0</v>
      </c>
      <c r="I809" s="70">
        <v>0</v>
      </c>
      <c r="J809" s="70">
        <v>0</v>
      </c>
      <c r="K809" s="70">
        <v>0</v>
      </c>
      <c r="L809" s="70">
        <v>0</v>
      </c>
      <c r="M809" s="70">
        <v>614701</v>
      </c>
    </row>
    <row r="810" spans="1:13" x14ac:dyDescent="0.25">
      <c r="A810" s="44" t="s">
        <v>46</v>
      </c>
      <c r="B810" s="61">
        <v>229</v>
      </c>
      <c r="C810" s="127" t="s">
        <v>1068</v>
      </c>
      <c r="D810" s="70">
        <v>0</v>
      </c>
      <c r="E810" s="70">
        <v>901884377</v>
      </c>
      <c r="F810" s="70">
        <v>0</v>
      </c>
      <c r="G810" s="70">
        <v>36609334</v>
      </c>
      <c r="H810" s="70">
        <v>0</v>
      </c>
      <c r="I810" s="70">
        <v>0</v>
      </c>
      <c r="J810" s="70">
        <v>0</v>
      </c>
      <c r="K810" s="70">
        <v>0</v>
      </c>
      <c r="L810" s="70">
        <v>0</v>
      </c>
      <c r="M810" s="70">
        <v>865275043</v>
      </c>
    </row>
    <row r="811" spans="1:13" x14ac:dyDescent="0.25">
      <c r="A811" s="44" t="s">
        <v>46</v>
      </c>
      <c r="B811" s="61">
        <v>229</v>
      </c>
      <c r="C811" s="127" t="s">
        <v>1069</v>
      </c>
      <c r="D811" s="70">
        <v>0</v>
      </c>
      <c r="E811" s="70">
        <v>10083243</v>
      </c>
      <c r="F811" s="70">
        <v>0</v>
      </c>
      <c r="G811" s="70">
        <v>0</v>
      </c>
      <c r="H811" s="70">
        <v>0</v>
      </c>
      <c r="I811" s="70">
        <v>0</v>
      </c>
      <c r="J811" s="70">
        <v>0</v>
      </c>
      <c r="K811" s="70">
        <v>0</v>
      </c>
      <c r="L811" s="70">
        <v>0</v>
      </c>
      <c r="M811" s="70">
        <v>10083243</v>
      </c>
    </row>
    <row r="812" spans="1:13" x14ac:dyDescent="0.25">
      <c r="A812" s="44" t="s">
        <v>46</v>
      </c>
      <c r="B812" s="61">
        <v>229</v>
      </c>
      <c r="C812" s="127" t="s">
        <v>1074</v>
      </c>
      <c r="D812" s="70">
        <v>0</v>
      </c>
      <c r="E812" s="70">
        <v>41910</v>
      </c>
      <c r="F812" s="70">
        <v>0</v>
      </c>
      <c r="G812" s="70">
        <v>0</v>
      </c>
      <c r="H812" s="70">
        <v>0</v>
      </c>
      <c r="I812" s="70">
        <v>0</v>
      </c>
      <c r="J812" s="70">
        <v>0</v>
      </c>
      <c r="K812" s="70">
        <v>0</v>
      </c>
      <c r="L812" s="70">
        <v>0</v>
      </c>
      <c r="M812" s="70">
        <v>41910</v>
      </c>
    </row>
    <row r="813" spans="1:13" x14ac:dyDescent="0.25">
      <c r="A813" s="44" t="s">
        <v>46</v>
      </c>
      <c r="B813" s="61">
        <v>229</v>
      </c>
      <c r="C813" s="127" t="s">
        <v>1075</v>
      </c>
      <c r="D813" s="70">
        <v>0</v>
      </c>
      <c r="E813" s="70">
        <v>4332716</v>
      </c>
      <c r="F813" s="70">
        <v>0</v>
      </c>
      <c r="G813" s="70">
        <v>834083</v>
      </c>
      <c r="H813" s="70">
        <v>0</v>
      </c>
      <c r="I813" s="70">
        <v>0</v>
      </c>
      <c r="J813" s="70">
        <v>0</v>
      </c>
      <c r="K813" s="70">
        <v>0</v>
      </c>
      <c r="L813" s="70">
        <v>0</v>
      </c>
      <c r="M813" s="70">
        <v>3498633</v>
      </c>
    </row>
    <row r="814" spans="1:13" x14ac:dyDescent="0.25">
      <c r="A814" s="44" t="s">
        <v>46</v>
      </c>
      <c r="B814" s="61">
        <v>229</v>
      </c>
      <c r="C814" s="127" t="s">
        <v>1076</v>
      </c>
      <c r="D814" s="70">
        <v>0</v>
      </c>
      <c r="E814" s="70">
        <v>507125</v>
      </c>
      <c r="F814" s="70">
        <v>0</v>
      </c>
      <c r="G814" s="70">
        <v>11810</v>
      </c>
      <c r="H814" s="70">
        <v>0</v>
      </c>
      <c r="I814" s="70">
        <v>0</v>
      </c>
      <c r="J814" s="70">
        <v>0</v>
      </c>
      <c r="K814" s="70">
        <v>0</v>
      </c>
      <c r="L814" s="70">
        <v>0</v>
      </c>
      <c r="M814" s="70">
        <v>495315</v>
      </c>
    </row>
    <row r="815" spans="1:13" x14ac:dyDescent="0.25">
      <c r="A815" s="44" t="s">
        <v>46</v>
      </c>
      <c r="B815" s="61">
        <v>229</v>
      </c>
      <c r="C815" s="127" t="s">
        <v>1077</v>
      </c>
      <c r="D815" s="70">
        <v>0</v>
      </c>
      <c r="E815" s="70">
        <v>18887838</v>
      </c>
      <c r="F815" s="70">
        <v>0</v>
      </c>
      <c r="G815" s="70">
        <v>3830871</v>
      </c>
      <c r="H815" s="70">
        <v>0</v>
      </c>
      <c r="I815" s="70">
        <v>0</v>
      </c>
      <c r="J815" s="70">
        <v>0</v>
      </c>
      <c r="K815" s="70">
        <v>0</v>
      </c>
      <c r="L815" s="70">
        <v>0</v>
      </c>
      <c r="M815" s="70">
        <v>15056967</v>
      </c>
    </row>
    <row r="816" spans="1:13" x14ac:dyDescent="0.25">
      <c r="A816" s="44" t="s">
        <v>46</v>
      </c>
      <c r="B816" s="61">
        <v>229</v>
      </c>
      <c r="C816" s="127" t="s">
        <v>1079</v>
      </c>
      <c r="D816" s="70">
        <v>0</v>
      </c>
      <c r="E816" s="70">
        <v>32444</v>
      </c>
      <c r="F816" s="70">
        <v>0</v>
      </c>
      <c r="G816" s="70">
        <v>0</v>
      </c>
      <c r="H816" s="70">
        <v>0</v>
      </c>
      <c r="I816" s="70">
        <v>0</v>
      </c>
      <c r="J816" s="70">
        <v>0</v>
      </c>
      <c r="K816" s="70">
        <v>0</v>
      </c>
      <c r="L816" s="70">
        <v>0</v>
      </c>
      <c r="M816" s="70">
        <v>32444</v>
      </c>
    </row>
    <row r="817" spans="1:13" x14ac:dyDescent="0.25">
      <c r="A817" s="44" t="s">
        <v>46</v>
      </c>
      <c r="B817" s="61">
        <v>229</v>
      </c>
      <c r="C817" s="127" t="s">
        <v>1080</v>
      </c>
      <c r="D817" s="70">
        <v>0</v>
      </c>
      <c r="E817" s="70">
        <v>1605497</v>
      </c>
      <c r="F817" s="70">
        <v>0</v>
      </c>
      <c r="G817" s="70">
        <v>0</v>
      </c>
      <c r="H817" s="70">
        <v>0</v>
      </c>
      <c r="I817" s="70">
        <v>0</v>
      </c>
      <c r="J817" s="70">
        <v>0</v>
      </c>
      <c r="K817" s="70">
        <v>0</v>
      </c>
      <c r="L817" s="70">
        <v>0</v>
      </c>
      <c r="M817" s="70">
        <v>1605497</v>
      </c>
    </row>
    <row r="818" spans="1:13" x14ac:dyDescent="0.25">
      <c r="A818" s="44" t="s">
        <v>46</v>
      </c>
      <c r="B818" s="61">
        <v>229</v>
      </c>
      <c r="C818" s="127" t="s">
        <v>1081</v>
      </c>
      <c r="D818" s="70">
        <v>0</v>
      </c>
      <c r="E818" s="70">
        <v>830350</v>
      </c>
      <c r="F818" s="70">
        <v>0</v>
      </c>
      <c r="G818" s="70">
        <v>0</v>
      </c>
      <c r="H818" s="70">
        <v>0</v>
      </c>
      <c r="I818" s="70">
        <v>0</v>
      </c>
      <c r="J818" s="70">
        <v>0</v>
      </c>
      <c r="K818" s="70">
        <v>0</v>
      </c>
      <c r="L818" s="70">
        <v>0</v>
      </c>
      <c r="M818" s="70">
        <v>830350</v>
      </c>
    </row>
    <row r="819" spans="1:13" x14ac:dyDescent="0.25">
      <c r="A819" s="44" t="s">
        <v>46</v>
      </c>
      <c r="B819" s="61">
        <v>229</v>
      </c>
      <c r="C819" s="127" t="s">
        <v>1082</v>
      </c>
      <c r="D819" s="70">
        <v>0</v>
      </c>
      <c r="E819" s="70">
        <v>2832299</v>
      </c>
      <c r="F819" s="70">
        <v>0</v>
      </c>
      <c r="G819" s="70">
        <v>0</v>
      </c>
      <c r="H819" s="70">
        <v>0</v>
      </c>
      <c r="I819" s="70">
        <v>0</v>
      </c>
      <c r="J819" s="70">
        <v>0</v>
      </c>
      <c r="K819" s="70">
        <v>0</v>
      </c>
      <c r="L819" s="70">
        <v>0</v>
      </c>
      <c r="M819" s="70">
        <v>2832299</v>
      </c>
    </row>
    <row r="820" spans="1:13" x14ac:dyDescent="0.25">
      <c r="A820" s="44" t="s">
        <v>46</v>
      </c>
      <c r="B820" s="61">
        <v>229</v>
      </c>
      <c r="C820" s="127" t="s">
        <v>1083</v>
      </c>
      <c r="D820" s="70">
        <v>26277.084500000001</v>
      </c>
      <c r="E820" s="70">
        <v>557837138</v>
      </c>
      <c r="F820" s="70">
        <v>0</v>
      </c>
      <c r="G820" s="70">
        <v>0</v>
      </c>
      <c r="H820" s="70">
        <v>0</v>
      </c>
      <c r="I820" s="70">
        <v>0</v>
      </c>
      <c r="J820" s="70">
        <v>0</v>
      </c>
      <c r="K820" s="70">
        <v>557837138</v>
      </c>
      <c r="L820" s="70">
        <v>0</v>
      </c>
      <c r="M820" s="70">
        <v>0</v>
      </c>
    </row>
    <row r="821" spans="1:13" x14ac:dyDescent="0.25">
      <c r="A821" s="10" t="s">
        <v>1085</v>
      </c>
      <c r="B821" s="10"/>
      <c r="C821" s="44"/>
      <c r="D821" s="71">
        <f t="shared" ref="D821:M821" si="39">SUM(D787:D820)</f>
        <v>126435.19350000001</v>
      </c>
      <c r="E821" s="71">
        <f t="shared" si="39"/>
        <v>5367406953</v>
      </c>
      <c r="F821" s="71">
        <f t="shared" si="39"/>
        <v>598293948</v>
      </c>
      <c r="G821" s="71">
        <f t="shared" si="39"/>
        <v>161436335</v>
      </c>
      <c r="H821" s="71">
        <f t="shared" si="39"/>
        <v>0</v>
      </c>
      <c r="I821" s="71">
        <f t="shared" si="39"/>
        <v>0</v>
      </c>
      <c r="J821" s="71">
        <f t="shared" si="39"/>
        <v>0</v>
      </c>
      <c r="K821" s="71">
        <f t="shared" si="39"/>
        <v>557837138</v>
      </c>
      <c r="L821" s="71">
        <f t="shared" si="39"/>
        <v>0</v>
      </c>
      <c r="M821" s="71">
        <f t="shared" si="39"/>
        <v>4049839532</v>
      </c>
    </row>
    <row r="822" spans="1:13" x14ac:dyDescent="0.25">
      <c r="A822" s="10"/>
      <c r="B822" s="10"/>
      <c r="C822" s="10"/>
      <c r="D822" s="71"/>
      <c r="E822" s="71"/>
      <c r="F822" s="71"/>
      <c r="G822" s="71"/>
      <c r="H822" s="71"/>
      <c r="I822" s="71"/>
      <c r="J822" s="71"/>
      <c r="K822" s="71"/>
      <c r="L822" s="71"/>
      <c r="M822" s="71"/>
    </row>
    <row r="823" spans="1:13" x14ac:dyDescent="0.25">
      <c r="A823" s="44" t="s">
        <v>47</v>
      </c>
      <c r="B823" s="61">
        <v>1090</v>
      </c>
      <c r="C823" s="124" t="s">
        <v>1052</v>
      </c>
      <c r="D823" s="70">
        <v>9.4925999999999995</v>
      </c>
      <c r="E823" s="70">
        <v>95</v>
      </c>
      <c r="F823" s="70">
        <v>0</v>
      </c>
      <c r="G823" s="70">
        <v>0</v>
      </c>
      <c r="H823" s="70">
        <v>0</v>
      </c>
      <c r="I823" s="70">
        <v>0</v>
      </c>
      <c r="J823" s="70">
        <v>0</v>
      </c>
      <c r="K823" s="70">
        <v>0</v>
      </c>
      <c r="L823" s="70">
        <v>0</v>
      </c>
      <c r="M823" s="70">
        <v>95</v>
      </c>
    </row>
    <row r="824" spans="1:13" x14ac:dyDescent="0.25">
      <c r="A824" s="44" t="s">
        <v>47</v>
      </c>
      <c r="B824" s="61">
        <v>1090</v>
      </c>
      <c r="C824" s="124" t="s">
        <v>1053</v>
      </c>
      <c r="D824" s="70">
        <v>3.8365</v>
      </c>
      <c r="E824" s="70">
        <v>0</v>
      </c>
      <c r="F824" s="70">
        <v>0</v>
      </c>
      <c r="G824" s="70">
        <v>0</v>
      </c>
      <c r="H824" s="70">
        <v>0</v>
      </c>
      <c r="I824" s="70">
        <v>0</v>
      </c>
      <c r="J824" s="70">
        <v>0</v>
      </c>
      <c r="K824" s="70">
        <v>0</v>
      </c>
      <c r="L824" s="70">
        <v>0</v>
      </c>
      <c r="M824" s="70">
        <v>0</v>
      </c>
    </row>
    <row r="825" spans="1:13" s="12" customFormat="1" x14ac:dyDescent="0.25">
      <c r="A825" s="44" t="s">
        <v>47</v>
      </c>
      <c r="B825" s="61">
        <v>1090</v>
      </c>
      <c r="C825" s="124" t="s">
        <v>1054</v>
      </c>
      <c r="D825" s="70">
        <v>255.9563</v>
      </c>
      <c r="E825" s="70">
        <v>476699758</v>
      </c>
      <c r="F825" s="70">
        <v>0</v>
      </c>
      <c r="G825" s="70">
        <v>51445847</v>
      </c>
      <c r="H825" s="70">
        <v>0</v>
      </c>
      <c r="I825" s="70">
        <v>5379844</v>
      </c>
      <c r="J825" s="70">
        <v>0</v>
      </c>
      <c r="K825" s="70">
        <v>0</v>
      </c>
      <c r="L825" s="70">
        <v>5319334</v>
      </c>
      <c r="M825" s="70">
        <v>419874067</v>
      </c>
    </row>
    <row r="826" spans="1:13" x14ac:dyDescent="0.25">
      <c r="A826" s="44" t="s">
        <v>47</v>
      </c>
      <c r="B826" s="61">
        <v>1090</v>
      </c>
      <c r="C826" s="124" t="s">
        <v>1055</v>
      </c>
      <c r="D826" s="70">
        <v>198.36539999999999</v>
      </c>
      <c r="E826" s="70">
        <v>215438328</v>
      </c>
      <c r="F826" s="70">
        <v>0</v>
      </c>
      <c r="G826" s="70">
        <v>0</v>
      </c>
      <c r="H826" s="70">
        <v>0</v>
      </c>
      <c r="I826" s="70">
        <v>1423121</v>
      </c>
      <c r="J826" s="70">
        <v>0</v>
      </c>
      <c r="K826" s="70">
        <v>0</v>
      </c>
      <c r="L826" s="70">
        <v>3239906</v>
      </c>
      <c r="M826" s="70">
        <v>214015207</v>
      </c>
    </row>
    <row r="827" spans="1:13" x14ac:dyDescent="0.25">
      <c r="A827" s="44" t="s">
        <v>47</v>
      </c>
      <c r="B827" s="61">
        <v>1090</v>
      </c>
      <c r="C827" s="124" t="s">
        <v>1058</v>
      </c>
      <c r="D827" s="70">
        <v>0.40989999999999999</v>
      </c>
      <c r="E827" s="70">
        <v>169706</v>
      </c>
      <c r="F827" s="70">
        <v>0</v>
      </c>
      <c r="G827" s="70">
        <v>0</v>
      </c>
      <c r="H827" s="70">
        <v>0</v>
      </c>
      <c r="I827" s="70">
        <v>0</v>
      </c>
      <c r="J827" s="70">
        <v>0</v>
      </c>
      <c r="K827" s="70">
        <v>0</v>
      </c>
      <c r="L827" s="70">
        <v>0</v>
      </c>
      <c r="M827" s="70">
        <v>169706</v>
      </c>
    </row>
    <row r="828" spans="1:13" x14ac:dyDescent="0.25">
      <c r="A828" s="44" t="s">
        <v>47</v>
      </c>
      <c r="B828" s="61">
        <v>1090</v>
      </c>
      <c r="C828" s="124" t="s">
        <v>1059</v>
      </c>
      <c r="D828" s="70">
        <v>11.639900000000001</v>
      </c>
      <c r="E828" s="70">
        <v>280624728</v>
      </c>
      <c r="F828" s="70">
        <v>0</v>
      </c>
      <c r="G828" s="70">
        <v>18222161</v>
      </c>
      <c r="H828" s="70">
        <v>0</v>
      </c>
      <c r="I828" s="70">
        <v>0</v>
      </c>
      <c r="J828" s="70">
        <v>0</v>
      </c>
      <c r="K828" s="70">
        <v>0</v>
      </c>
      <c r="L828" s="70">
        <v>0</v>
      </c>
      <c r="M828" s="70">
        <v>262402567</v>
      </c>
    </row>
    <row r="829" spans="1:13" x14ac:dyDescent="0.25">
      <c r="A829" s="44" t="s">
        <v>47</v>
      </c>
      <c r="B829" s="61">
        <v>1090</v>
      </c>
      <c r="C829" s="124" t="s">
        <v>1060</v>
      </c>
      <c r="D829" s="70">
        <v>5.5305</v>
      </c>
      <c r="E829" s="70">
        <v>44472801</v>
      </c>
      <c r="F829" s="70">
        <v>0</v>
      </c>
      <c r="G829" s="70">
        <v>0</v>
      </c>
      <c r="H829" s="70">
        <v>0</v>
      </c>
      <c r="I829" s="70">
        <v>0</v>
      </c>
      <c r="J829" s="70">
        <v>0</v>
      </c>
      <c r="K829" s="70">
        <v>0</v>
      </c>
      <c r="L829" s="70">
        <v>0</v>
      </c>
      <c r="M829" s="70">
        <v>44472801</v>
      </c>
    </row>
    <row r="830" spans="1:13" x14ac:dyDescent="0.25">
      <c r="A830" s="44" t="s">
        <v>47</v>
      </c>
      <c r="B830" s="61">
        <v>1090</v>
      </c>
      <c r="C830" s="124" t="s">
        <v>1061</v>
      </c>
      <c r="D830" s="70">
        <v>0</v>
      </c>
      <c r="E830" s="70">
        <v>6249755</v>
      </c>
      <c r="F830" s="70">
        <v>0</v>
      </c>
      <c r="G830" s="70">
        <v>0</v>
      </c>
      <c r="H830" s="70">
        <v>0</v>
      </c>
      <c r="I830" s="70">
        <v>49653</v>
      </c>
      <c r="J830" s="70">
        <v>0</v>
      </c>
      <c r="K830" s="70">
        <v>0</v>
      </c>
      <c r="L830" s="70">
        <v>42827</v>
      </c>
      <c r="M830" s="70">
        <v>6200102</v>
      </c>
    </row>
    <row r="831" spans="1:13" x14ac:dyDescent="0.25">
      <c r="A831" s="44" t="s">
        <v>47</v>
      </c>
      <c r="B831" s="61">
        <v>1090</v>
      </c>
      <c r="C831" s="124" t="s">
        <v>1071</v>
      </c>
      <c r="D831" s="70">
        <v>0</v>
      </c>
      <c r="E831" s="70">
        <v>420365092</v>
      </c>
      <c r="F831" s="70">
        <v>0</v>
      </c>
      <c r="G831" s="70">
        <v>42949261</v>
      </c>
      <c r="H831" s="70">
        <v>0</v>
      </c>
      <c r="I831" s="70">
        <v>3803427</v>
      </c>
      <c r="J831" s="70">
        <v>0</v>
      </c>
      <c r="K831" s="70">
        <v>0</v>
      </c>
      <c r="L831" s="70">
        <v>3836228</v>
      </c>
      <c r="M831" s="70">
        <v>373612404</v>
      </c>
    </row>
    <row r="832" spans="1:13" x14ac:dyDescent="0.25">
      <c r="A832" s="44" t="s">
        <v>47</v>
      </c>
      <c r="B832" s="61">
        <v>1090</v>
      </c>
      <c r="C832" s="124" t="s">
        <v>1072</v>
      </c>
      <c r="D832" s="70">
        <v>0</v>
      </c>
      <c r="E832" s="70">
        <v>256626906</v>
      </c>
      <c r="F832" s="70">
        <v>0</v>
      </c>
      <c r="G832" s="70">
        <v>0</v>
      </c>
      <c r="H832" s="70">
        <v>0</v>
      </c>
      <c r="I832" s="70">
        <v>882244</v>
      </c>
      <c r="J832" s="70">
        <v>0</v>
      </c>
      <c r="K832" s="70">
        <v>0</v>
      </c>
      <c r="L832" s="70">
        <v>2573100</v>
      </c>
      <c r="M832" s="70">
        <v>255744662</v>
      </c>
    </row>
    <row r="833" spans="1:13" x14ac:dyDescent="0.25">
      <c r="A833" s="44" t="s">
        <v>47</v>
      </c>
      <c r="B833" s="61">
        <v>1090</v>
      </c>
      <c r="C833" s="124" t="s">
        <v>1077</v>
      </c>
      <c r="D833" s="70">
        <v>0</v>
      </c>
      <c r="E833" s="70">
        <v>267427</v>
      </c>
      <c r="F833" s="70">
        <v>0</v>
      </c>
      <c r="G833" s="70">
        <v>86691</v>
      </c>
      <c r="H833" s="70">
        <v>0</v>
      </c>
      <c r="I833" s="70">
        <v>0</v>
      </c>
      <c r="J833" s="70">
        <v>0</v>
      </c>
      <c r="K833" s="70">
        <v>0</v>
      </c>
      <c r="L833" s="70">
        <v>0</v>
      </c>
      <c r="M833" s="70">
        <v>180736</v>
      </c>
    </row>
    <row r="834" spans="1:13" x14ac:dyDescent="0.25">
      <c r="A834" s="44" t="s">
        <v>47</v>
      </c>
      <c r="B834" s="61">
        <v>1090</v>
      </c>
      <c r="C834" s="124" t="s">
        <v>1080</v>
      </c>
      <c r="D834" s="70">
        <v>0</v>
      </c>
      <c r="E834" s="70">
        <v>5804542</v>
      </c>
      <c r="F834" s="70">
        <v>0</v>
      </c>
      <c r="G834" s="70">
        <v>0</v>
      </c>
      <c r="H834" s="70">
        <v>0</v>
      </c>
      <c r="I834" s="70">
        <v>0</v>
      </c>
      <c r="J834" s="70">
        <v>0</v>
      </c>
      <c r="K834" s="70">
        <v>0</v>
      </c>
      <c r="L834" s="70">
        <v>0</v>
      </c>
      <c r="M834" s="70">
        <v>5804542</v>
      </c>
    </row>
    <row r="835" spans="1:13" x14ac:dyDescent="0.25">
      <c r="A835" s="44" t="s">
        <v>47</v>
      </c>
      <c r="B835" s="61">
        <v>1090</v>
      </c>
      <c r="C835" s="124" t="s">
        <v>1081</v>
      </c>
      <c r="D835" s="70">
        <v>0</v>
      </c>
      <c r="E835" s="70">
        <v>23455</v>
      </c>
      <c r="F835" s="70">
        <v>0</v>
      </c>
      <c r="G835" s="70">
        <v>0</v>
      </c>
      <c r="H835" s="70">
        <v>0</v>
      </c>
      <c r="I835" s="70">
        <v>0</v>
      </c>
      <c r="J835" s="70">
        <v>0</v>
      </c>
      <c r="K835" s="70">
        <v>0</v>
      </c>
      <c r="L835" s="70">
        <v>0</v>
      </c>
      <c r="M835" s="70">
        <v>23455</v>
      </c>
    </row>
    <row r="836" spans="1:13" x14ac:dyDescent="0.25">
      <c r="A836" s="44" t="s">
        <v>47</v>
      </c>
      <c r="B836" s="61">
        <v>1090</v>
      </c>
      <c r="C836" s="124" t="s">
        <v>1083</v>
      </c>
      <c r="D836" s="70">
        <v>340.19260000000003</v>
      </c>
      <c r="E836" s="70">
        <v>372912591</v>
      </c>
      <c r="F836" s="70">
        <v>0</v>
      </c>
      <c r="G836" s="70">
        <v>0</v>
      </c>
      <c r="H836" s="70">
        <v>0</v>
      </c>
      <c r="I836" s="70">
        <v>0</v>
      </c>
      <c r="J836" s="70">
        <v>0</v>
      </c>
      <c r="K836" s="70">
        <v>372912591</v>
      </c>
      <c r="L836" s="70">
        <v>0</v>
      </c>
      <c r="M836" s="70">
        <v>0</v>
      </c>
    </row>
    <row r="837" spans="1:13" x14ac:dyDescent="0.25">
      <c r="A837" s="44" t="s">
        <v>47</v>
      </c>
      <c r="B837" s="61">
        <v>1090</v>
      </c>
      <c r="C837" s="124" t="s">
        <v>1281</v>
      </c>
      <c r="D837" s="70">
        <v>0</v>
      </c>
      <c r="E837" s="70">
        <v>7477</v>
      </c>
      <c r="F837" s="70">
        <v>0</v>
      </c>
      <c r="G837" s="70">
        <v>0</v>
      </c>
      <c r="H837" s="70">
        <v>0</v>
      </c>
      <c r="I837" s="70">
        <v>0</v>
      </c>
      <c r="J837" s="70">
        <v>0</v>
      </c>
      <c r="K837" s="70">
        <v>0</v>
      </c>
      <c r="L837" s="70">
        <v>0</v>
      </c>
      <c r="M837" s="70">
        <v>7477</v>
      </c>
    </row>
    <row r="838" spans="1:13" x14ac:dyDescent="0.25">
      <c r="A838" s="10" t="s">
        <v>1085</v>
      </c>
      <c r="B838" s="10"/>
      <c r="C838" s="10"/>
      <c r="D838" s="71">
        <f>SUM(D823:D837)</f>
        <v>825.42370000000005</v>
      </c>
      <c r="E838" s="71">
        <f>SUM(E823:E837)</f>
        <v>2079662661</v>
      </c>
      <c r="F838" s="71">
        <f t="shared" ref="F838:M838" si="40">SUM(F823:F837)</f>
        <v>0</v>
      </c>
      <c r="G838" s="71">
        <f t="shared" si="40"/>
        <v>112703960</v>
      </c>
      <c r="H838" s="71">
        <f t="shared" si="40"/>
        <v>0</v>
      </c>
      <c r="I838" s="71">
        <f t="shared" si="40"/>
        <v>11538289</v>
      </c>
      <c r="J838" s="71">
        <f t="shared" si="40"/>
        <v>0</v>
      </c>
      <c r="K838" s="71">
        <f t="shared" si="40"/>
        <v>372912591</v>
      </c>
      <c r="L838" s="71">
        <f t="shared" si="40"/>
        <v>15011395</v>
      </c>
      <c r="M838" s="71">
        <f t="shared" si="40"/>
        <v>1582507821</v>
      </c>
    </row>
    <row r="839" spans="1:13" x14ac:dyDescent="0.25">
      <c r="A839" s="10"/>
      <c r="B839" s="10"/>
      <c r="C839" s="10"/>
      <c r="D839" s="71"/>
      <c r="E839" s="71"/>
      <c r="F839" s="71"/>
      <c r="G839" s="71"/>
      <c r="H839" s="71"/>
      <c r="I839" s="71"/>
      <c r="J839" s="71"/>
      <c r="K839" s="71"/>
      <c r="L839" s="71"/>
      <c r="M839" s="71"/>
    </row>
    <row r="840" spans="1:13" x14ac:dyDescent="0.25">
      <c r="A840" s="44" t="s">
        <v>48</v>
      </c>
      <c r="B840" s="61">
        <v>1092</v>
      </c>
      <c r="C840" s="125" t="s">
        <v>1053</v>
      </c>
      <c r="D840" s="70">
        <v>0.44280000000000003</v>
      </c>
      <c r="E840" s="70">
        <v>0</v>
      </c>
      <c r="F840" s="70">
        <v>0</v>
      </c>
      <c r="G840" s="70">
        <v>0</v>
      </c>
      <c r="H840" s="70">
        <v>0</v>
      </c>
      <c r="I840" s="70">
        <v>0</v>
      </c>
      <c r="J840" s="70">
        <v>0</v>
      </c>
      <c r="K840" s="70">
        <v>0</v>
      </c>
      <c r="L840" s="70">
        <v>0</v>
      </c>
      <c r="M840" s="70">
        <v>0</v>
      </c>
    </row>
    <row r="841" spans="1:13" x14ac:dyDescent="0.25">
      <c r="A841" s="44" t="s">
        <v>48</v>
      </c>
      <c r="B841" s="61">
        <v>1092</v>
      </c>
      <c r="C841" s="125" t="s">
        <v>1054</v>
      </c>
      <c r="D841" s="70">
        <v>35.308500000000002</v>
      </c>
      <c r="E841" s="70">
        <v>8196000</v>
      </c>
      <c r="F841" s="70">
        <v>0</v>
      </c>
      <c r="G841" s="70">
        <v>1309337</v>
      </c>
      <c r="H841" s="70">
        <v>0</v>
      </c>
      <c r="I841" s="70">
        <v>0</v>
      </c>
      <c r="J841" s="70">
        <v>0</v>
      </c>
      <c r="K841" s="70">
        <v>0</v>
      </c>
      <c r="L841" s="70">
        <v>0</v>
      </c>
      <c r="M841" s="70">
        <v>6886663</v>
      </c>
    </row>
    <row r="842" spans="1:13" x14ac:dyDescent="0.25">
      <c r="A842" s="44" t="s">
        <v>48</v>
      </c>
      <c r="B842" s="61">
        <v>1092</v>
      </c>
      <c r="C842" s="125" t="s">
        <v>1055</v>
      </c>
      <c r="D842" s="70">
        <v>4.3463000000000003</v>
      </c>
      <c r="E842" s="70">
        <v>303940</v>
      </c>
      <c r="F842" s="70">
        <v>0</v>
      </c>
      <c r="G842" s="70">
        <v>0</v>
      </c>
      <c r="H842" s="70">
        <v>0</v>
      </c>
      <c r="I842" s="70">
        <v>0</v>
      </c>
      <c r="J842" s="70">
        <v>0</v>
      </c>
      <c r="K842" s="70">
        <v>0</v>
      </c>
      <c r="L842" s="70">
        <v>0</v>
      </c>
      <c r="M842" s="70">
        <v>303940</v>
      </c>
    </row>
    <row r="843" spans="1:13" x14ac:dyDescent="0.25">
      <c r="A843" s="44" t="s">
        <v>48</v>
      </c>
      <c r="B843" s="61">
        <v>1092</v>
      </c>
      <c r="C843" s="125" t="s">
        <v>1061</v>
      </c>
      <c r="D843" s="70">
        <v>0</v>
      </c>
      <c r="E843" s="70">
        <v>127109</v>
      </c>
      <c r="F843" s="70">
        <v>0</v>
      </c>
      <c r="G843" s="70">
        <v>0</v>
      </c>
      <c r="H843" s="70">
        <v>0</v>
      </c>
      <c r="I843" s="70">
        <v>0</v>
      </c>
      <c r="J843" s="70">
        <v>0</v>
      </c>
      <c r="K843" s="70">
        <v>0</v>
      </c>
      <c r="L843" s="70">
        <v>0</v>
      </c>
      <c r="M843" s="70">
        <v>127109</v>
      </c>
    </row>
    <row r="844" spans="1:13" x14ac:dyDescent="0.25">
      <c r="A844" s="44" t="s">
        <v>48</v>
      </c>
      <c r="B844" s="61">
        <v>1092</v>
      </c>
      <c r="C844" s="125" t="s">
        <v>1071</v>
      </c>
      <c r="D844" s="70">
        <v>0</v>
      </c>
      <c r="E844" s="70">
        <v>7091858</v>
      </c>
      <c r="F844" s="70">
        <v>0</v>
      </c>
      <c r="G844" s="70">
        <v>1613846</v>
      </c>
      <c r="H844" s="70">
        <v>0</v>
      </c>
      <c r="I844" s="70">
        <v>0</v>
      </c>
      <c r="J844" s="70">
        <v>0</v>
      </c>
      <c r="K844" s="70">
        <v>0</v>
      </c>
      <c r="L844" s="70">
        <v>0</v>
      </c>
      <c r="M844" s="70">
        <v>5478012</v>
      </c>
    </row>
    <row r="845" spans="1:13" s="12" customFormat="1" x14ac:dyDescent="0.25">
      <c r="A845" s="44" t="s">
        <v>48</v>
      </c>
      <c r="B845" s="61">
        <v>1092</v>
      </c>
      <c r="C845" s="125" t="s">
        <v>1072</v>
      </c>
      <c r="D845" s="70">
        <v>0</v>
      </c>
      <c r="E845" s="70">
        <v>1779074</v>
      </c>
      <c r="F845" s="70">
        <v>0</v>
      </c>
      <c r="G845" s="70">
        <v>0</v>
      </c>
      <c r="H845" s="70">
        <v>0</v>
      </c>
      <c r="I845" s="70">
        <v>0</v>
      </c>
      <c r="J845" s="70">
        <v>0</v>
      </c>
      <c r="K845" s="70">
        <v>0</v>
      </c>
      <c r="L845" s="70">
        <v>0</v>
      </c>
      <c r="M845" s="70">
        <v>1779074</v>
      </c>
    </row>
    <row r="846" spans="1:13" x14ac:dyDescent="0.25">
      <c r="A846" s="44" t="s">
        <v>48</v>
      </c>
      <c r="B846" s="61">
        <v>1092</v>
      </c>
      <c r="C846" s="125" t="s">
        <v>1075</v>
      </c>
      <c r="D846" s="70">
        <v>0</v>
      </c>
      <c r="E846" s="70">
        <v>995953</v>
      </c>
      <c r="F846" s="70">
        <v>0</v>
      </c>
      <c r="G846" s="70">
        <v>249253</v>
      </c>
      <c r="H846" s="70">
        <v>0</v>
      </c>
      <c r="I846" s="70">
        <v>0</v>
      </c>
      <c r="J846" s="70">
        <v>0</v>
      </c>
      <c r="K846" s="70">
        <v>0</v>
      </c>
      <c r="L846" s="70">
        <v>0</v>
      </c>
      <c r="M846" s="70">
        <v>746700</v>
      </c>
    </row>
    <row r="847" spans="1:13" x14ac:dyDescent="0.25">
      <c r="A847" s="44" t="s">
        <v>48</v>
      </c>
      <c r="B847" s="61">
        <v>1092</v>
      </c>
      <c r="C847" s="125" t="s">
        <v>1076</v>
      </c>
      <c r="D847" s="70">
        <v>0</v>
      </c>
      <c r="E847" s="70">
        <v>87345</v>
      </c>
      <c r="F847" s="70">
        <v>0</v>
      </c>
      <c r="G847" s="70">
        <v>25858</v>
      </c>
      <c r="H847" s="70">
        <v>0</v>
      </c>
      <c r="I847" s="70">
        <v>0</v>
      </c>
      <c r="J847" s="70">
        <v>0</v>
      </c>
      <c r="K847" s="70">
        <v>0</v>
      </c>
      <c r="L847" s="70">
        <v>0</v>
      </c>
      <c r="M847" s="70">
        <v>61487</v>
      </c>
    </row>
    <row r="848" spans="1:13" x14ac:dyDescent="0.25">
      <c r="A848" s="44" t="s">
        <v>48</v>
      </c>
      <c r="B848" s="61">
        <v>1092</v>
      </c>
      <c r="C848" s="125" t="s">
        <v>1077</v>
      </c>
      <c r="D848" s="70">
        <v>0</v>
      </c>
      <c r="E848" s="70">
        <v>1812090</v>
      </c>
      <c r="F848" s="70">
        <v>0</v>
      </c>
      <c r="G848" s="70">
        <v>644728</v>
      </c>
      <c r="H848" s="70">
        <v>0</v>
      </c>
      <c r="I848" s="70">
        <v>0</v>
      </c>
      <c r="J848" s="70">
        <v>0</v>
      </c>
      <c r="K848" s="70">
        <v>0</v>
      </c>
      <c r="L848" s="70">
        <v>0</v>
      </c>
      <c r="M848" s="70">
        <v>1167362</v>
      </c>
    </row>
    <row r="849" spans="1:13" x14ac:dyDescent="0.25">
      <c r="A849" s="44" t="s">
        <v>48</v>
      </c>
      <c r="B849" s="61">
        <v>1092</v>
      </c>
      <c r="C849" s="125" t="s">
        <v>1083</v>
      </c>
      <c r="D849" s="70">
        <v>37.1</v>
      </c>
      <c r="E849" s="70">
        <v>9264326</v>
      </c>
      <c r="F849" s="70">
        <v>0</v>
      </c>
      <c r="G849" s="70">
        <v>0</v>
      </c>
      <c r="H849" s="70">
        <v>0</v>
      </c>
      <c r="I849" s="70">
        <v>0</v>
      </c>
      <c r="J849" s="70">
        <v>0</v>
      </c>
      <c r="K849" s="70">
        <v>9264326</v>
      </c>
      <c r="L849" s="70">
        <v>0</v>
      </c>
      <c r="M849" s="70">
        <v>0</v>
      </c>
    </row>
    <row r="850" spans="1:13" x14ac:dyDescent="0.25">
      <c r="A850" s="10" t="s">
        <v>1085</v>
      </c>
      <c r="B850" s="10"/>
      <c r="C850" s="10"/>
      <c r="D850" s="71">
        <f t="shared" ref="D850:M850" si="41">SUM(D840:D849)</f>
        <v>77.197599999999994</v>
      </c>
      <c r="E850" s="71">
        <f t="shared" si="41"/>
        <v>29657695</v>
      </c>
      <c r="F850" s="71">
        <f t="shared" si="41"/>
        <v>0</v>
      </c>
      <c r="G850" s="71">
        <f t="shared" si="41"/>
        <v>3843022</v>
      </c>
      <c r="H850" s="71">
        <f t="shared" si="41"/>
        <v>0</v>
      </c>
      <c r="I850" s="71">
        <f t="shared" si="41"/>
        <v>0</v>
      </c>
      <c r="J850" s="71">
        <f t="shared" si="41"/>
        <v>0</v>
      </c>
      <c r="K850" s="71">
        <f t="shared" si="41"/>
        <v>9264326</v>
      </c>
      <c r="L850" s="71">
        <f t="shared" si="41"/>
        <v>0</v>
      </c>
      <c r="M850" s="71">
        <f t="shared" si="41"/>
        <v>16550347</v>
      </c>
    </row>
    <row r="851" spans="1:13" x14ac:dyDescent="0.25">
      <c r="A851" s="10" t="s">
        <v>1098</v>
      </c>
      <c r="B851" s="10"/>
      <c r="C851" s="10"/>
      <c r="D851" s="71">
        <f t="shared" ref="D851:M851" si="42">D821+D838+D850</f>
        <v>127337.81480000001</v>
      </c>
      <c r="E851" s="71">
        <f t="shared" si="42"/>
        <v>7476727309</v>
      </c>
      <c r="F851" s="71">
        <f t="shared" si="42"/>
        <v>598293948</v>
      </c>
      <c r="G851" s="71">
        <f t="shared" si="42"/>
        <v>277983317</v>
      </c>
      <c r="H851" s="71">
        <f t="shared" si="42"/>
        <v>0</v>
      </c>
      <c r="I851" s="71">
        <f t="shared" si="42"/>
        <v>11538289</v>
      </c>
      <c r="J851" s="71">
        <f t="shared" si="42"/>
        <v>0</v>
      </c>
      <c r="K851" s="71">
        <f t="shared" si="42"/>
        <v>940014055</v>
      </c>
      <c r="L851" s="71">
        <f t="shared" si="42"/>
        <v>15011395</v>
      </c>
      <c r="M851" s="71">
        <f t="shared" si="42"/>
        <v>5648897700</v>
      </c>
    </row>
    <row r="852" spans="1:13" x14ac:dyDescent="0.25">
      <c r="A852" s="10"/>
      <c r="B852" s="10"/>
      <c r="C852" s="10"/>
      <c r="D852" s="71"/>
      <c r="E852" s="71"/>
      <c r="F852" s="71"/>
      <c r="G852" s="71"/>
      <c r="H852" s="71"/>
      <c r="I852" s="71"/>
      <c r="J852" s="71"/>
      <c r="K852" s="71"/>
      <c r="L852" s="71"/>
      <c r="M852" s="71"/>
    </row>
    <row r="853" spans="1:13" x14ac:dyDescent="0.25">
      <c r="A853" s="44" t="s">
        <v>49</v>
      </c>
      <c r="B853" s="61">
        <v>1005</v>
      </c>
      <c r="C853" s="129" t="s">
        <v>1037</v>
      </c>
      <c r="D853" s="70">
        <v>528.38649999999996</v>
      </c>
      <c r="E853" s="70">
        <v>826190</v>
      </c>
      <c r="F853" s="70">
        <v>0</v>
      </c>
      <c r="G853" s="70">
        <v>0</v>
      </c>
      <c r="H853" s="70">
        <v>0</v>
      </c>
      <c r="I853" s="70">
        <v>0</v>
      </c>
      <c r="J853" s="70">
        <v>0</v>
      </c>
      <c r="K853" s="70">
        <v>0</v>
      </c>
      <c r="L853" s="70">
        <v>0</v>
      </c>
      <c r="M853" s="70">
        <v>826190</v>
      </c>
    </row>
    <row r="854" spans="1:13" x14ac:dyDescent="0.25">
      <c r="A854" s="44" t="s">
        <v>49</v>
      </c>
      <c r="B854" s="61">
        <v>1005</v>
      </c>
      <c r="C854" s="129" t="s">
        <v>1038</v>
      </c>
      <c r="D854" s="70">
        <v>2772.0441000000001</v>
      </c>
      <c r="E854" s="70">
        <v>2442278</v>
      </c>
      <c r="F854" s="70">
        <v>0</v>
      </c>
      <c r="G854" s="70">
        <v>0</v>
      </c>
      <c r="H854" s="70">
        <v>0</v>
      </c>
      <c r="I854" s="70">
        <v>0</v>
      </c>
      <c r="J854" s="70">
        <v>0</v>
      </c>
      <c r="K854" s="70">
        <v>0</v>
      </c>
      <c r="L854" s="70">
        <v>0</v>
      </c>
      <c r="M854" s="70">
        <v>2442278</v>
      </c>
    </row>
    <row r="855" spans="1:13" x14ac:dyDescent="0.25">
      <c r="A855" s="44" t="s">
        <v>49</v>
      </c>
      <c r="B855" s="61">
        <v>1005</v>
      </c>
      <c r="C855" s="129" t="s">
        <v>1039</v>
      </c>
      <c r="D855" s="70">
        <v>69.077500000000001</v>
      </c>
      <c r="E855" s="70">
        <v>30770</v>
      </c>
      <c r="F855" s="70">
        <v>0</v>
      </c>
      <c r="G855" s="70">
        <v>0</v>
      </c>
      <c r="H855" s="70">
        <v>0</v>
      </c>
      <c r="I855" s="70">
        <v>1713</v>
      </c>
      <c r="J855" s="70">
        <v>0</v>
      </c>
      <c r="K855" s="70">
        <v>0</v>
      </c>
      <c r="L855" s="70">
        <v>3449</v>
      </c>
      <c r="M855" s="70">
        <v>29057</v>
      </c>
    </row>
    <row r="856" spans="1:13" x14ac:dyDescent="0.25">
      <c r="A856" s="44" t="s">
        <v>49</v>
      </c>
      <c r="B856" s="61">
        <v>1005</v>
      </c>
      <c r="C856" s="129" t="s">
        <v>1040</v>
      </c>
      <c r="D856" s="70">
        <v>3481.2802000000001</v>
      </c>
      <c r="E856" s="70">
        <v>837269</v>
      </c>
      <c r="F856" s="70">
        <v>0</v>
      </c>
      <c r="G856" s="70">
        <v>0</v>
      </c>
      <c r="H856" s="70">
        <v>0</v>
      </c>
      <c r="I856" s="70">
        <v>899</v>
      </c>
      <c r="J856" s="70">
        <v>0</v>
      </c>
      <c r="K856" s="70">
        <v>0</v>
      </c>
      <c r="L856" s="70">
        <v>151</v>
      </c>
      <c r="M856" s="70">
        <v>836370</v>
      </c>
    </row>
    <row r="857" spans="1:13" x14ac:dyDescent="0.25">
      <c r="A857" s="44" t="s">
        <v>49</v>
      </c>
      <c r="B857" s="61">
        <v>1005</v>
      </c>
      <c r="C857" s="129" t="s">
        <v>1041</v>
      </c>
      <c r="D857" s="70">
        <v>42458.315000000002</v>
      </c>
      <c r="E857" s="70">
        <v>579195669</v>
      </c>
      <c r="F857" s="70">
        <v>560237835</v>
      </c>
      <c r="G857" s="70">
        <v>0</v>
      </c>
      <c r="H857" s="70">
        <v>0</v>
      </c>
      <c r="I857" s="70">
        <v>0</v>
      </c>
      <c r="J857" s="70">
        <v>0</v>
      </c>
      <c r="K857" s="70">
        <v>0</v>
      </c>
      <c r="L857" s="70">
        <v>0</v>
      </c>
      <c r="M857" s="70">
        <v>18957834</v>
      </c>
    </row>
    <row r="858" spans="1:13" x14ac:dyDescent="0.25">
      <c r="A858" s="44" t="s">
        <v>49</v>
      </c>
      <c r="B858" s="61">
        <v>1005</v>
      </c>
      <c r="C858" s="129" t="s">
        <v>1042</v>
      </c>
      <c r="D858" s="70">
        <v>16515.581900000001</v>
      </c>
      <c r="E858" s="70">
        <v>261235104</v>
      </c>
      <c r="F858" s="70">
        <v>258839126</v>
      </c>
      <c r="G858" s="70">
        <v>0</v>
      </c>
      <c r="H858" s="70">
        <v>0</v>
      </c>
      <c r="I858" s="70">
        <v>0</v>
      </c>
      <c r="J858" s="70">
        <v>0</v>
      </c>
      <c r="K858" s="70">
        <v>0</v>
      </c>
      <c r="L858" s="70">
        <v>0</v>
      </c>
      <c r="M858" s="70">
        <v>2395978</v>
      </c>
    </row>
    <row r="859" spans="1:13" x14ac:dyDescent="0.25">
      <c r="A859" s="44" t="s">
        <v>49</v>
      </c>
      <c r="B859" s="61">
        <v>1005</v>
      </c>
      <c r="C859" s="129" t="s">
        <v>1043</v>
      </c>
      <c r="D859" s="70">
        <v>80.379000000000005</v>
      </c>
      <c r="E859" s="70">
        <v>232614</v>
      </c>
      <c r="F859" s="70">
        <v>232212</v>
      </c>
      <c r="G859" s="70">
        <v>0</v>
      </c>
      <c r="H859" s="70">
        <v>0</v>
      </c>
      <c r="I859" s="70">
        <v>0</v>
      </c>
      <c r="J859" s="70">
        <v>0</v>
      </c>
      <c r="K859" s="70">
        <v>0</v>
      </c>
      <c r="L859" s="70">
        <v>0</v>
      </c>
      <c r="M859" s="70">
        <v>402</v>
      </c>
    </row>
    <row r="860" spans="1:13" x14ac:dyDescent="0.25">
      <c r="A860" s="44" t="s">
        <v>49</v>
      </c>
      <c r="B860" s="61">
        <v>1005</v>
      </c>
      <c r="C860" s="129" t="s">
        <v>1044</v>
      </c>
      <c r="D860" s="70">
        <v>864.74549999999999</v>
      </c>
      <c r="E860" s="70">
        <v>376230707</v>
      </c>
      <c r="F860" s="70">
        <v>0</v>
      </c>
      <c r="G860" s="70">
        <v>30988149</v>
      </c>
      <c r="H860" s="70">
        <v>0</v>
      </c>
      <c r="I860" s="70">
        <v>0</v>
      </c>
      <c r="J860" s="70">
        <v>0</v>
      </c>
      <c r="K860" s="70">
        <v>0</v>
      </c>
      <c r="L860" s="70">
        <v>0</v>
      </c>
      <c r="M860" s="70">
        <v>345242558</v>
      </c>
    </row>
    <row r="861" spans="1:13" x14ac:dyDescent="0.25">
      <c r="A861" s="44" t="s">
        <v>49</v>
      </c>
      <c r="B861" s="61">
        <v>1005</v>
      </c>
      <c r="C861" s="129" t="s">
        <v>1045</v>
      </c>
      <c r="D861" s="70">
        <v>2.843</v>
      </c>
      <c r="E861" s="70">
        <v>170290</v>
      </c>
      <c r="F861" s="70">
        <v>0</v>
      </c>
      <c r="G861" s="70">
        <v>0</v>
      </c>
      <c r="H861" s="70">
        <v>0</v>
      </c>
      <c r="I861" s="70">
        <v>0</v>
      </c>
      <c r="J861" s="70">
        <v>0</v>
      </c>
      <c r="K861" s="70">
        <v>0</v>
      </c>
      <c r="L861" s="70">
        <v>0</v>
      </c>
      <c r="M861" s="70">
        <v>170290</v>
      </c>
    </row>
    <row r="862" spans="1:13" x14ac:dyDescent="0.25">
      <c r="A862" s="44" t="s">
        <v>49</v>
      </c>
      <c r="B862" s="61">
        <v>1005</v>
      </c>
      <c r="C862" s="129" t="s">
        <v>1046</v>
      </c>
      <c r="D862" s="70">
        <v>11326.488300000001</v>
      </c>
      <c r="E862" s="70">
        <v>1345814657</v>
      </c>
      <c r="F862" s="70">
        <v>0</v>
      </c>
      <c r="G862" s="70">
        <v>53766539</v>
      </c>
      <c r="H862" s="70">
        <v>0</v>
      </c>
      <c r="I862" s="70">
        <v>233170</v>
      </c>
      <c r="J862" s="70">
        <v>0</v>
      </c>
      <c r="K862" s="70">
        <v>0</v>
      </c>
      <c r="L862" s="70">
        <v>63093</v>
      </c>
      <c r="M862" s="70">
        <v>1291814948</v>
      </c>
    </row>
    <row r="863" spans="1:13" x14ac:dyDescent="0.25">
      <c r="A863" s="44" t="s">
        <v>49</v>
      </c>
      <c r="B863" s="61">
        <v>1005</v>
      </c>
      <c r="C863" s="129" t="s">
        <v>1047</v>
      </c>
      <c r="D863" s="70">
        <v>483.92239999999998</v>
      </c>
      <c r="E863" s="70">
        <v>24085571</v>
      </c>
      <c r="F863" s="70">
        <v>0</v>
      </c>
      <c r="G863" s="70">
        <v>0</v>
      </c>
      <c r="H863" s="70">
        <v>0</v>
      </c>
      <c r="I863" s="70">
        <v>1270089</v>
      </c>
      <c r="J863" s="70">
        <v>0</v>
      </c>
      <c r="K863" s="70">
        <v>0</v>
      </c>
      <c r="L863" s="70">
        <v>501398</v>
      </c>
      <c r="M863" s="70">
        <v>22815482</v>
      </c>
    </row>
    <row r="864" spans="1:13" x14ac:dyDescent="0.25">
      <c r="A864" s="44" t="s">
        <v>49</v>
      </c>
      <c r="B864" s="61">
        <v>1005</v>
      </c>
      <c r="C864" s="129" t="s">
        <v>1048</v>
      </c>
      <c r="D864" s="70">
        <v>65.281400000000005</v>
      </c>
      <c r="E864" s="70">
        <v>2919157</v>
      </c>
      <c r="F864" s="70">
        <v>0</v>
      </c>
      <c r="G864" s="70">
        <v>0</v>
      </c>
      <c r="H864" s="70">
        <v>0</v>
      </c>
      <c r="I864" s="70">
        <v>0</v>
      </c>
      <c r="J864" s="70">
        <v>0</v>
      </c>
      <c r="K864" s="70">
        <v>0</v>
      </c>
      <c r="L864" s="70">
        <v>0</v>
      </c>
      <c r="M864" s="70">
        <v>2919157</v>
      </c>
    </row>
    <row r="865" spans="1:13" x14ac:dyDescent="0.25">
      <c r="A865" s="44" t="s">
        <v>49</v>
      </c>
      <c r="B865" s="61">
        <v>1005</v>
      </c>
      <c r="C865" s="129" t="s">
        <v>1049</v>
      </c>
      <c r="D865" s="70">
        <v>7789.4362000000001</v>
      </c>
      <c r="E865" s="70">
        <v>3055297360</v>
      </c>
      <c r="F865" s="70">
        <v>0</v>
      </c>
      <c r="G865" s="70">
        <v>149357158</v>
      </c>
      <c r="H865" s="70">
        <v>0</v>
      </c>
      <c r="I865" s="70">
        <v>845975</v>
      </c>
      <c r="J865" s="70">
        <v>0</v>
      </c>
      <c r="K865" s="70">
        <v>0</v>
      </c>
      <c r="L865" s="70">
        <v>152045</v>
      </c>
      <c r="M865" s="70">
        <v>2905094227</v>
      </c>
    </row>
    <row r="866" spans="1:13" x14ac:dyDescent="0.25">
      <c r="A866" s="44" t="s">
        <v>49</v>
      </c>
      <c r="B866" s="61">
        <v>1005</v>
      </c>
      <c r="C866" s="129" t="s">
        <v>1050</v>
      </c>
      <c r="D866" s="70">
        <v>496.12490000000003</v>
      </c>
      <c r="E866" s="70">
        <v>12268781</v>
      </c>
      <c r="F866" s="70">
        <v>0</v>
      </c>
      <c r="G866" s="70">
        <v>0</v>
      </c>
      <c r="H866" s="70">
        <v>0</v>
      </c>
      <c r="I866" s="70">
        <v>895142</v>
      </c>
      <c r="J866" s="70">
        <v>0</v>
      </c>
      <c r="K866" s="70">
        <v>0</v>
      </c>
      <c r="L866" s="70">
        <v>294248</v>
      </c>
      <c r="M866" s="70">
        <v>11373639</v>
      </c>
    </row>
    <row r="867" spans="1:13" x14ac:dyDescent="0.25">
      <c r="A867" s="44" t="s">
        <v>49</v>
      </c>
      <c r="B867" s="61">
        <v>1005</v>
      </c>
      <c r="C867" s="129" t="s">
        <v>1051</v>
      </c>
      <c r="D867" s="70">
        <v>12.8726</v>
      </c>
      <c r="E867" s="70">
        <v>482230</v>
      </c>
      <c r="F867" s="70">
        <v>0</v>
      </c>
      <c r="G867" s="70">
        <v>0</v>
      </c>
      <c r="H867" s="70">
        <v>0</v>
      </c>
      <c r="I867" s="70">
        <v>0</v>
      </c>
      <c r="J867" s="70">
        <v>0</v>
      </c>
      <c r="K867" s="70">
        <v>0</v>
      </c>
      <c r="L867" s="70">
        <v>0</v>
      </c>
      <c r="M867" s="70">
        <v>482230</v>
      </c>
    </row>
    <row r="868" spans="1:13" x14ac:dyDescent="0.25">
      <c r="A868" s="44" t="s">
        <v>49</v>
      </c>
      <c r="B868" s="129">
        <v>1005</v>
      </c>
      <c r="C868" s="129" t="s">
        <v>1052</v>
      </c>
      <c r="D868" s="70">
        <v>394.98450000000003</v>
      </c>
      <c r="E868" s="70">
        <v>29611</v>
      </c>
      <c r="F868" s="70">
        <v>0</v>
      </c>
      <c r="G868" s="70">
        <v>0</v>
      </c>
      <c r="H868" s="70">
        <v>0</v>
      </c>
      <c r="I868" s="70">
        <v>0</v>
      </c>
      <c r="J868" s="70">
        <v>0</v>
      </c>
      <c r="K868" s="70">
        <v>0</v>
      </c>
      <c r="L868" s="70">
        <v>0</v>
      </c>
      <c r="M868" s="70">
        <v>29611</v>
      </c>
    </row>
    <row r="869" spans="1:13" x14ac:dyDescent="0.25">
      <c r="A869" s="44" t="s">
        <v>49</v>
      </c>
      <c r="B869" s="129">
        <v>1005</v>
      </c>
      <c r="C869" s="129" t="s">
        <v>1053</v>
      </c>
      <c r="D869" s="70">
        <v>576.25990000000002</v>
      </c>
      <c r="E869" s="70">
        <v>0</v>
      </c>
      <c r="F869" s="70">
        <v>0</v>
      </c>
      <c r="G869" s="70">
        <v>0</v>
      </c>
      <c r="H869" s="70">
        <v>0</v>
      </c>
      <c r="I869" s="70">
        <v>0</v>
      </c>
      <c r="J869" s="70">
        <v>0</v>
      </c>
      <c r="K869" s="70">
        <v>0</v>
      </c>
      <c r="L869" s="70">
        <v>0</v>
      </c>
      <c r="M869" s="70">
        <v>0</v>
      </c>
    </row>
    <row r="870" spans="1:13" s="128" customFormat="1" x14ac:dyDescent="0.25">
      <c r="A870" s="44" t="s">
        <v>49</v>
      </c>
      <c r="B870" s="129">
        <v>1005</v>
      </c>
      <c r="C870" s="129" t="s">
        <v>1054</v>
      </c>
      <c r="D870" s="70">
        <v>7472.2374</v>
      </c>
      <c r="E870" s="70">
        <v>5926999461</v>
      </c>
      <c r="F870" s="70">
        <v>0</v>
      </c>
      <c r="G870" s="70">
        <v>819124064</v>
      </c>
      <c r="H870" s="70">
        <v>0</v>
      </c>
      <c r="I870" s="70">
        <v>90188226</v>
      </c>
      <c r="J870" s="70">
        <v>0</v>
      </c>
      <c r="K870" s="70">
        <v>0</v>
      </c>
      <c r="L870" s="70">
        <v>12614384</v>
      </c>
      <c r="M870" s="70">
        <v>5017687171</v>
      </c>
    </row>
    <row r="871" spans="1:13" s="128" customFormat="1" x14ac:dyDescent="0.25">
      <c r="A871" s="44" t="s">
        <v>49</v>
      </c>
      <c r="B871" s="129">
        <v>1005</v>
      </c>
      <c r="C871" s="129" t="s">
        <v>1055</v>
      </c>
      <c r="D871" s="70">
        <v>2878.2622999999999</v>
      </c>
      <c r="E871" s="70">
        <v>1236860046</v>
      </c>
      <c r="F871" s="70">
        <v>0</v>
      </c>
      <c r="G871" s="70">
        <v>0</v>
      </c>
      <c r="H871" s="70">
        <v>0</v>
      </c>
      <c r="I871" s="70">
        <v>124909723</v>
      </c>
      <c r="J871" s="70">
        <v>0</v>
      </c>
      <c r="K871" s="70">
        <v>0</v>
      </c>
      <c r="L871" s="70">
        <v>77712344</v>
      </c>
      <c r="M871" s="70">
        <v>1111950323</v>
      </c>
    </row>
    <row r="872" spans="1:13" x14ac:dyDescent="0.25">
      <c r="A872" s="44" t="s">
        <v>49</v>
      </c>
      <c r="B872" s="129">
        <v>1005</v>
      </c>
      <c r="C872" s="129" t="s">
        <v>1056</v>
      </c>
      <c r="D872" s="70">
        <v>306.6832</v>
      </c>
      <c r="E872" s="70">
        <v>48826704</v>
      </c>
      <c r="F872" s="70">
        <v>0</v>
      </c>
      <c r="G872" s="70">
        <v>0</v>
      </c>
      <c r="H872" s="70">
        <v>0</v>
      </c>
      <c r="I872" s="70">
        <v>0</v>
      </c>
      <c r="J872" s="70">
        <v>0</v>
      </c>
      <c r="K872" s="70">
        <v>0</v>
      </c>
      <c r="L872" s="70">
        <v>0</v>
      </c>
      <c r="M872" s="70">
        <v>48826704</v>
      </c>
    </row>
    <row r="873" spans="1:13" x14ac:dyDescent="0.25">
      <c r="A873" s="44" t="s">
        <v>49</v>
      </c>
      <c r="B873" s="129">
        <v>1005</v>
      </c>
      <c r="C873" s="129" t="s">
        <v>1057</v>
      </c>
      <c r="D873" s="70">
        <v>0</v>
      </c>
      <c r="E873" s="70">
        <v>254740</v>
      </c>
      <c r="F873" s="70">
        <v>0</v>
      </c>
      <c r="G873" s="70">
        <v>0</v>
      </c>
      <c r="H873" s="70">
        <v>0</v>
      </c>
      <c r="I873" s="70">
        <v>0</v>
      </c>
      <c r="J873" s="70">
        <v>0</v>
      </c>
      <c r="K873" s="70">
        <v>0</v>
      </c>
      <c r="L873" s="70">
        <v>1500</v>
      </c>
      <c r="M873" s="70">
        <v>254740</v>
      </c>
    </row>
    <row r="874" spans="1:13" x14ac:dyDescent="0.25">
      <c r="A874" s="44" t="s">
        <v>49</v>
      </c>
      <c r="B874" s="61">
        <v>1005</v>
      </c>
      <c r="C874" s="129" t="s">
        <v>1058</v>
      </c>
      <c r="D874" s="70">
        <v>611.62170000000003</v>
      </c>
      <c r="E874" s="70">
        <v>1315696</v>
      </c>
      <c r="F874" s="70">
        <v>0</v>
      </c>
      <c r="G874" s="70">
        <v>0</v>
      </c>
      <c r="H874" s="70">
        <v>0</v>
      </c>
      <c r="I874" s="70">
        <v>10788</v>
      </c>
      <c r="J874" s="70">
        <v>0</v>
      </c>
      <c r="K874" s="70">
        <v>0</v>
      </c>
      <c r="L874" s="70">
        <v>26712</v>
      </c>
      <c r="M874" s="70">
        <v>1304908</v>
      </c>
    </row>
    <row r="875" spans="1:13" x14ac:dyDescent="0.25">
      <c r="A875" s="44" t="s">
        <v>49</v>
      </c>
      <c r="B875" s="61">
        <v>1005</v>
      </c>
      <c r="C875" s="129" t="s">
        <v>1059</v>
      </c>
      <c r="D875" s="70">
        <v>145.57390000000001</v>
      </c>
      <c r="E875" s="70">
        <v>1275274512</v>
      </c>
      <c r="F875" s="70">
        <v>0</v>
      </c>
      <c r="G875" s="70">
        <v>83513078</v>
      </c>
      <c r="H875" s="70">
        <v>0</v>
      </c>
      <c r="I875" s="70">
        <v>104935597</v>
      </c>
      <c r="J875" s="70">
        <v>0</v>
      </c>
      <c r="K875" s="70">
        <v>0</v>
      </c>
      <c r="L875" s="70">
        <v>1000573</v>
      </c>
      <c r="M875" s="70">
        <v>1086825837</v>
      </c>
    </row>
    <row r="876" spans="1:13" x14ac:dyDescent="0.25">
      <c r="A876" s="44" t="s">
        <v>49</v>
      </c>
      <c r="B876" s="61">
        <v>1005</v>
      </c>
      <c r="C876" s="129" t="s">
        <v>1060</v>
      </c>
      <c r="D876" s="70">
        <v>56.538499999999999</v>
      </c>
      <c r="E876" s="70">
        <v>218191097</v>
      </c>
      <c r="F876" s="70">
        <v>0</v>
      </c>
      <c r="G876" s="70">
        <v>0</v>
      </c>
      <c r="H876" s="70">
        <v>0</v>
      </c>
      <c r="I876" s="70">
        <v>47809341</v>
      </c>
      <c r="J876" s="70">
        <v>0</v>
      </c>
      <c r="K876" s="70">
        <v>0</v>
      </c>
      <c r="L876" s="70">
        <v>47587426</v>
      </c>
      <c r="M876" s="70">
        <v>170381756</v>
      </c>
    </row>
    <row r="877" spans="1:13" x14ac:dyDescent="0.25">
      <c r="A877" s="44" t="s">
        <v>49</v>
      </c>
      <c r="B877" s="61">
        <v>1005</v>
      </c>
      <c r="C877" s="129" t="s">
        <v>1061</v>
      </c>
      <c r="D877" s="70">
        <v>0</v>
      </c>
      <c r="E877" s="70">
        <v>33201407</v>
      </c>
      <c r="F877" s="70">
        <v>0</v>
      </c>
      <c r="G877" s="70">
        <v>0</v>
      </c>
      <c r="H877" s="70">
        <v>0</v>
      </c>
      <c r="I877" s="70">
        <v>220673</v>
      </c>
      <c r="J877" s="70">
        <v>0</v>
      </c>
      <c r="K877" s="70">
        <v>0</v>
      </c>
      <c r="L877" s="70">
        <v>111150</v>
      </c>
      <c r="M877" s="70">
        <v>32980734</v>
      </c>
    </row>
    <row r="878" spans="1:13" s="12" customFormat="1" x14ac:dyDescent="0.25">
      <c r="A878" s="44" t="s">
        <v>49</v>
      </c>
      <c r="B878" s="61">
        <v>1005</v>
      </c>
      <c r="C878" s="129" t="s">
        <v>1062</v>
      </c>
      <c r="D878" s="70">
        <v>0</v>
      </c>
      <c r="E878" s="70">
        <v>440140837</v>
      </c>
      <c r="F878" s="70">
        <v>0</v>
      </c>
      <c r="G878" s="70">
        <v>38515537</v>
      </c>
      <c r="H878" s="70">
        <v>0</v>
      </c>
      <c r="I878" s="70">
        <v>0</v>
      </c>
      <c r="J878" s="70">
        <v>0</v>
      </c>
      <c r="K878" s="70">
        <v>0</v>
      </c>
      <c r="L878" s="70">
        <v>0</v>
      </c>
      <c r="M878" s="70">
        <v>401625300</v>
      </c>
    </row>
    <row r="879" spans="1:13" s="12" customFormat="1" x14ac:dyDescent="0.25">
      <c r="A879" s="44" t="s">
        <v>49</v>
      </c>
      <c r="B879" s="61">
        <v>1005</v>
      </c>
      <c r="C879" s="129" t="s">
        <v>1063</v>
      </c>
      <c r="D879" s="70">
        <v>0</v>
      </c>
      <c r="E879" s="70">
        <v>71891498</v>
      </c>
      <c r="F879" s="70">
        <v>0</v>
      </c>
      <c r="G879" s="70">
        <v>0</v>
      </c>
      <c r="H879" s="70">
        <v>0</v>
      </c>
      <c r="I879" s="70">
        <v>0</v>
      </c>
      <c r="J879" s="70">
        <v>0</v>
      </c>
      <c r="K879" s="70">
        <v>0</v>
      </c>
      <c r="L879" s="70">
        <v>0</v>
      </c>
      <c r="M879" s="70">
        <v>71891498</v>
      </c>
    </row>
    <row r="880" spans="1:13" x14ac:dyDescent="0.25">
      <c r="A880" s="44" t="s">
        <v>49</v>
      </c>
      <c r="B880" s="61">
        <v>1005</v>
      </c>
      <c r="C880" s="129" t="s">
        <v>1064</v>
      </c>
      <c r="D880" s="70">
        <v>0</v>
      </c>
      <c r="E880" s="70">
        <v>500</v>
      </c>
      <c r="F880" s="70">
        <v>0</v>
      </c>
      <c r="G880" s="70">
        <v>0</v>
      </c>
      <c r="H880" s="70">
        <v>0</v>
      </c>
      <c r="I880" s="70">
        <v>0</v>
      </c>
      <c r="J880" s="70">
        <v>0</v>
      </c>
      <c r="K880" s="70">
        <v>0</v>
      </c>
      <c r="L880" s="70">
        <v>0</v>
      </c>
      <c r="M880" s="70">
        <v>500</v>
      </c>
    </row>
    <row r="881" spans="1:13" x14ac:dyDescent="0.25">
      <c r="A881" s="44" t="s">
        <v>49</v>
      </c>
      <c r="B881" s="61">
        <v>1005</v>
      </c>
      <c r="C881" s="129" t="s">
        <v>1065</v>
      </c>
      <c r="D881" s="70">
        <v>0</v>
      </c>
      <c r="E881" s="70">
        <v>815138067</v>
      </c>
      <c r="F881" s="70">
        <v>0</v>
      </c>
      <c r="G881" s="70">
        <v>61287413</v>
      </c>
      <c r="H881" s="70">
        <v>0</v>
      </c>
      <c r="I881" s="70">
        <v>262781</v>
      </c>
      <c r="J881" s="70">
        <v>0</v>
      </c>
      <c r="K881" s="70">
        <v>0</v>
      </c>
      <c r="L881" s="70">
        <v>87416</v>
      </c>
      <c r="M881" s="70">
        <v>753587873</v>
      </c>
    </row>
    <row r="882" spans="1:13" x14ac:dyDescent="0.25">
      <c r="A882" s="44" t="s">
        <v>49</v>
      </c>
      <c r="B882" s="61">
        <v>1005</v>
      </c>
      <c r="C882" s="129" t="s">
        <v>1066</v>
      </c>
      <c r="D882" s="70">
        <v>0</v>
      </c>
      <c r="E882" s="70">
        <v>29495683</v>
      </c>
      <c r="F882" s="70">
        <v>0</v>
      </c>
      <c r="G882" s="70">
        <v>0</v>
      </c>
      <c r="H882" s="70">
        <v>0</v>
      </c>
      <c r="I882" s="70">
        <v>682030</v>
      </c>
      <c r="J882" s="70">
        <v>0</v>
      </c>
      <c r="K882" s="70">
        <v>0</v>
      </c>
      <c r="L882" s="70">
        <v>497998</v>
      </c>
      <c r="M882" s="70">
        <v>28813653</v>
      </c>
    </row>
    <row r="883" spans="1:13" x14ac:dyDescent="0.25">
      <c r="A883" s="44" t="s">
        <v>49</v>
      </c>
      <c r="B883" s="61">
        <v>1005</v>
      </c>
      <c r="C883" s="129" t="s">
        <v>1067</v>
      </c>
      <c r="D883" s="70">
        <v>0</v>
      </c>
      <c r="E883" s="70">
        <v>104674</v>
      </c>
      <c r="F883" s="70">
        <v>0</v>
      </c>
      <c r="G883" s="70">
        <v>0</v>
      </c>
      <c r="H883" s="70">
        <v>0</v>
      </c>
      <c r="I883" s="70">
        <v>0</v>
      </c>
      <c r="J883" s="70">
        <v>0</v>
      </c>
      <c r="K883" s="70">
        <v>0</v>
      </c>
      <c r="L883" s="70">
        <v>0</v>
      </c>
      <c r="M883" s="70">
        <v>104674</v>
      </c>
    </row>
    <row r="884" spans="1:13" x14ac:dyDescent="0.25">
      <c r="A884" s="44" t="s">
        <v>49</v>
      </c>
      <c r="B884" s="61">
        <v>1005</v>
      </c>
      <c r="C884" s="129" t="s">
        <v>1068</v>
      </c>
      <c r="D884" s="70">
        <v>0</v>
      </c>
      <c r="E884" s="70">
        <v>3079163114</v>
      </c>
      <c r="F884" s="70">
        <v>0</v>
      </c>
      <c r="G884" s="70">
        <v>229015772</v>
      </c>
      <c r="H884" s="70">
        <v>0</v>
      </c>
      <c r="I884" s="70">
        <v>919006</v>
      </c>
      <c r="J884" s="70">
        <v>0</v>
      </c>
      <c r="K884" s="70">
        <v>0</v>
      </c>
      <c r="L884" s="70">
        <v>166034</v>
      </c>
      <c r="M884" s="70">
        <v>2849228336</v>
      </c>
    </row>
    <row r="885" spans="1:13" x14ac:dyDescent="0.25">
      <c r="A885" s="44" t="s">
        <v>49</v>
      </c>
      <c r="B885" s="61">
        <v>1005</v>
      </c>
      <c r="C885" s="129" t="s">
        <v>1069</v>
      </c>
      <c r="D885" s="70">
        <v>0</v>
      </c>
      <c r="E885" s="70">
        <v>25096148</v>
      </c>
      <c r="F885" s="70">
        <v>0</v>
      </c>
      <c r="G885" s="70">
        <v>0</v>
      </c>
      <c r="H885" s="70">
        <v>0</v>
      </c>
      <c r="I885" s="70">
        <v>386505</v>
      </c>
      <c r="J885" s="70">
        <v>0</v>
      </c>
      <c r="K885" s="70">
        <v>0</v>
      </c>
      <c r="L885" s="70">
        <v>122844</v>
      </c>
      <c r="M885" s="70">
        <v>24709643</v>
      </c>
    </row>
    <row r="886" spans="1:13" x14ac:dyDescent="0.25">
      <c r="A886" s="44" t="s">
        <v>49</v>
      </c>
      <c r="B886" s="61">
        <v>1005</v>
      </c>
      <c r="C886" s="129" t="s">
        <v>1070</v>
      </c>
      <c r="D886" s="70">
        <v>0</v>
      </c>
      <c r="E886" s="70">
        <v>799364</v>
      </c>
      <c r="F886" s="70">
        <v>0</v>
      </c>
      <c r="G886" s="70">
        <v>0</v>
      </c>
      <c r="H886" s="70">
        <v>0</v>
      </c>
      <c r="I886" s="70">
        <v>0</v>
      </c>
      <c r="J886" s="70">
        <v>0</v>
      </c>
      <c r="K886" s="70">
        <v>0</v>
      </c>
      <c r="L886" s="70">
        <v>0</v>
      </c>
      <c r="M886" s="70">
        <v>799364</v>
      </c>
    </row>
    <row r="887" spans="1:13" x14ac:dyDescent="0.25">
      <c r="A887" s="44" t="s">
        <v>49</v>
      </c>
      <c r="B887" s="61">
        <v>1005</v>
      </c>
      <c r="C887" s="129" t="s">
        <v>1071</v>
      </c>
      <c r="D887" s="70">
        <v>0</v>
      </c>
      <c r="E887" s="70">
        <v>8115709724</v>
      </c>
      <c r="F887" s="70">
        <v>0</v>
      </c>
      <c r="G887" s="70">
        <v>1154644341</v>
      </c>
      <c r="H887" s="70">
        <v>0</v>
      </c>
      <c r="I887" s="70">
        <v>119610178</v>
      </c>
      <c r="J887" s="70">
        <v>0</v>
      </c>
      <c r="K887" s="70">
        <v>0</v>
      </c>
      <c r="L887" s="70">
        <v>9066187</v>
      </c>
      <c r="M887" s="70">
        <v>6841455205</v>
      </c>
    </row>
    <row r="888" spans="1:13" x14ac:dyDescent="0.25">
      <c r="A888" s="44" t="s">
        <v>49</v>
      </c>
      <c r="B888" s="61">
        <v>1005</v>
      </c>
      <c r="C888" s="129" t="s">
        <v>1072</v>
      </c>
      <c r="D888" s="70">
        <v>0</v>
      </c>
      <c r="E888" s="70">
        <v>2133251366</v>
      </c>
      <c r="F888" s="70">
        <v>0</v>
      </c>
      <c r="G888" s="70">
        <v>0</v>
      </c>
      <c r="H888" s="70">
        <v>0</v>
      </c>
      <c r="I888" s="70">
        <v>186998601</v>
      </c>
      <c r="J888" s="70">
        <v>0</v>
      </c>
      <c r="K888" s="70">
        <v>0</v>
      </c>
      <c r="L888" s="70">
        <v>116255048</v>
      </c>
      <c r="M888" s="70">
        <v>1946252765</v>
      </c>
    </row>
    <row r="889" spans="1:13" x14ac:dyDescent="0.25">
      <c r="A889" s="44" t="s">
        <v>49</v>
      </c>
      <c r="B889" s="61">
        <v>1005</v>
      </c>
      <c r="C889" s="129" t="s">
        <v>1073</v>
      </c>
      <c r="D889" s="70">
        <v>0</v>
      </c>
      <c r="E889" s="70">
        <v>93308202</v>
      </c>
      <c r="F889" s="70">
        <v>0</v>
      </c>
      <c r="G889" s="70">
        <v>0</v>
      </c>
      <c r="H889" s="70">
        <v>0</v>
      </c>
      <c r="I889" s="70">
        <v>0</v>
      </c>
      <c r="J889" s="70">
        <v>0</v>
      </c>
      <c r="K889" s="70">
        <v>0</v>
      </c>
      <c r="L889" s="70">
        <v>0</v>
      </c>
      <c r="M889" s="70">
        <v>93308202</v>
      </c>
    </row>
    <row r="890" spans="1:13" x14ac:dyDescent="0.25">
      <c r="A890" s="44" t="s">
        <v>49</v>
      </c>
      <c r="B890" s="61">
        <v>1005</v>
      </c>
      <c r="C890" s="129" t="s">
        <v>1074</v>
      </c>
      <c r="D890" s="70">
        <v>0</v>
      </c>
      <c r="E890" s="70">
        <v>44616</v>
      </c>
      <c r="F890" s="70">
        <v>0</v>
      </c>
      <c r="G890" s="70">
        <v>0</v>
      </c>
      <c r="H890" s="70">
        <v>0</v>
      </c>
      <c r="I890" s="70">
        <v>0</v>
      </c>
      <c r="J890" s="70">
        <v>0</v>
      </c>
      <c r="K890" s="70">
        <v>0</v>
      </c>
      <c r="L890" s="70">
        <v>0</v>
      </c>
      <c r="M890" s="70">
        <v>44616</v>
      </c>
    </row>
    <row r="891" spans="1:13" x14ac:dyDescent="0.25">
      <c r="A891" s="44" t="s">
        <v>49</v>
      </c>
      <c r="B891" s="61">
        <v>1005</v>
      </c>
      <c r="C891" s="129" t="s">
        <v>1075</v>
      </c>
      <c r="D891" s="70">
        <v>0</v>
      </c>
      <c r="E891" s="70">
        <v>17009152</v>
      </c>
      <c r="F891" s="70">
        <v>0</v>
      </c>
      <c r="G891" s="70">
        <v>4005991</v>
      </c>
      <c r="H891" s="70">
        <v>0</v>
      </c>
      <c r="I891" s="70">
        <v>466584</v>
      </c>
      <c r="J891" s="70">
        <v>0</v>
      </c>
      <c r="K891" s="70">
        <v>0</v>
      </c>
      <c r="L891" s="70">
        <v>93509</v>
      </c>
      <c r="M891" s="70">
        <v>12536577</v>
      </c>
    </row>
    <row r="892" spans="1:13" x14ac:dyDescent="0.25">
      <c r="A892" s="44" t="s">
        <v>49</v>
      </c>
      <c r="B892" s="61">
        <v>1005</v>
      </c>
      <c r="C892" s="129" t="s">
        <v>1076</v>
      </c>
      <c r="D892" s="70">
        <v>0</v>
      </c>
      <c r="E892" s="70">
        <v>14408324</v>
      </c>
      <c r="F892" s="70">
        <v>0</v>
      </c>
      <c r="G892" s="70">
        <v>5818631</v>
      </c>
      <c r="H892" s="70">
        <v>0</v>
      </c>
      <c r="I892" s="70">
        <v>521008</v>
      </c>
      <c r="J892" s="70">
        <v>0</v>
      </c>
      <c r="K892" s="70">
        <v>0</v>
      </c>
      <c r="L892" s="70">
        <v>96528</v>
      </c>
      <c r="M892" s="70">
        <v>8068685</v>
      </c>
    </row>
    <row r="893" spans="1:13" x14ac:dyDescent="0.25">
      <c r="A893" s="44" t="s">
        <v>49</v>
      </c>
      <c r="B893" s="61">
        <v>1005</v>
      </c>
      <c r="C893" s="129" t="s">
        <v>1077</v>
      </c>
      <c r="D893" s="70">
        <v>0</v>
      </c>
      <c r="E893" s="70">
        <v>36813820</v>
      </c>
      <c r="F893" s="70">
        <v>0</v>
      </c>
      <c r="G893" s="70">
        <v>7983448</v>
      </c>
      <c r="H893" s="70">
        <v>0</v>
      </c>
      <c r="I893" s="70">
        <v>279511</v>
      </c>
      <c r="J893" s="70">
        <v>0</v>
      </c>
      <c r="K893" s="70">
        <v>0</v>
      </c>
      <c r="L893" s="70">
        <v>82249</v>
      </c>
      <c r="M893" s="70">
        <v>28550861</v>
      </c>
    </row>
    <row r="894" spans="1:13" x14ac:dyDescent="0.25">
      <c r="A894" s="44" t="s">
        <v>49</v>
      </c>
      <c r="B894" s="61">
        <v>1005</v>
      </c>
      <c r="C894" s="129" t="s">
        <v>1079</v>
      </c>
      <c r="D894" s="70">
        <v>0</v>
      </c>
      <c r="E894" s="70">
        <v>2571797</v>
      </c>
      <c r="F894" s="70">
        <v>0</v>
      </c>
      <c r="G894" s="70">
        <v>125000</v>
      </c>
      <c r="H894" s="70">
        <v>0</v>
      </c>
      <c r="I894" s="70">
        <v>0</v>
      </c>
      <c r="J894" s="70">
        <v>0</v>
      </c>
      <c r="K894" s="70">
        <v>0</v>
      </c>
      <c r="L894" s="70">
        <v>0</v>
      </c>
      <c r="M894" s="70">
        <v>2446797</v>
      </c>
    </row>
    <row r="895" spans="1:13" x14ac:dyDescent="0.25">
      <c r="A895" s="44" t="s">
        <v>49</v>
      </c>
      <c r="B895" s="61">
        <v>1005</v>
      </c>
      <c r="C895" s="129" t="s">
        <v>1080</v>
      </c>
      <c r="D895" s="70">
        <v>0</v>
      </c>
      <c r="E895" s="70">
        <v>53529654</v>
      </c>
      <c r="F895" s="70">
        <v>0</v>
      </c>
      <c r="G895" s="70">
        <v>0</v>
      </c>
      <c r="H895" s="70">
        <v>0</v>
      </c>
      <c r="I895" s="70">
        <v>0</v>
      </c>
      <c r="J895" s="70">
        <v>0</v>
      </c>
      <c r="K895" s="70">
        <v>0</v>
      </c>
      <c r="L895" s="70">
        <v>183486</v>
      </c>
      <c r="M895" s="70">
        <v>53529654</v>
      </c>
    </row>
    <row r="896" spans="1:13" x14ac:dyDescent="0.25">
      <c r="A896" s="44" t="s">
        <v>49</v>
      </c>
      <c r="B896" s="61">
        <v>1005</v>
      </c>
      <c r="C896" s="129" t="s">
        <v>1081</v>
      </c>
      <c r="D896" s="70">
        <v>0</v>
      </c>
      <c r="E896" s="70">
        <v>3319816</v>
      </c>
      <c r="F896" s="70">
        <v>0</v>
      </c>
      <c r="G896" s="70">
        <v>3107</v>
      </c>
      <c r="H896" s="70">
        <v>0</v>
      </c>
      <c r="I896" s="70">
        <v>0</v>
      </c>
      <c r="J896" s="70">
        <v>0</v>
      </c>
      <c r="K896" s="70">
        <v>0</v>
      </c>
      <c r="L896" s="70">
        <v>0</v>
      </c>
      <c r="M896" s="70">
        <v>3316709</v>
      </c>
    </row>
    <row r="897" spans="1:13" x14ac:dyDescent="0.25">
      <c r="A897" s="44" t="s">
        <v>49</v>
      </c>
      <c r="B897" s="61">
        <v>1005</v>
      </c>
      <c r="C897" s="129" t="s">
        <v>1082</v>
      </c>
      <c r="D897" s="70">
        <v>0</v>
      </c>
      <c r="E897" s="70">
        <v>153307107</v>
      </c>
      <c r="F897" s="70">
        <v>0</v>
      </c>
      <c r="G897" s="70">
        <v>60832695</v>
      </c>
      <c r="H897" s="70">
        <v>0</v>
      </c>
      <c r="I897" s="70">
        <v>4766039</v>
      </c>
      <c r="J897" s="70">
        <v>0</v>
      </c>
      <c r="K897" s="70">
        <v>0</v>
      </c>
      <c r="L897" s="70">
        <v>906226</v>
      </c>
      <c r="M897" s="70">
        <v>87708373</v>
      </c>
    </row>
    <row r="898" spans="1:13" x14ac:dyDescent="0.25">
      <c r="A898" s="44" t="s">
        <v>49</v>
      </c>
      <c r="B898" s="61">
        <v>1005</v>
      </c>
      <c r="C898" s="129" t="s">
        <v>1083</v>
      </c>
      <c r="D898" s="70">
        <v>96732.539399999994</v>
      </c>
      <c r="E898" s="70">
        <v>2056041913</v>
      </c>
      <c r="F898" s="70">
        <v>0</v>
      </c>
      <c r="G898" s="70">
        <v>0</v>
      </c>
      <c r="H898" s="70">
        <v>0</v>
      </c>
      <c r="I898" s="70">
        <v>0</v>
      </c>
      <c r="J898" s="70">
        <v>0</v>
      </c>
      <c r="K898" s="70">
        <v>2056041913</v>
      </c>
      <c r="L898" s="70">
        <v>0</v>
      </c>
      <c r="M898" s="70">
        <v>0</v>
      </c>
    </row>
    <row r="899" spans="1:13" x14ac:dyDescent="0.25">
      <c r="A899" s="44" t="s">
        <v>49</v>
      </c>
      <c r="B899" s="61">
        <v>1005</v>
      </c>
      <c r="C899" s="129" t="s">
        <v>1281</v>
      </c>
      <c r="D899" s="70">
        <v>0</v>
      </c>
      <c r="E899" s="70">
        <v>13127</v>
      </c>
      <c r="F899" s="70">
        <v>0</v>
      </c>
      <c r="G899" s="70">
        <v>0</v>
      </c>
      <c r="H899" s="70">
        <v>0</v>
      </c>
      <c r="I899" s="70">
        <v>0</v>
      </c>
      <c r="J899" s="70">
        <v>0</v>
      </c>
      <c r="K899" s="70">
        <v>0</v>
      </c>
      <c r="L899" s="70">
        <v>0</v>
      </c>
      <c r="M899" s="70">
        <v>13127</v>
      </c>
    </row>
    <row r="900" spans="1:13" x14ac:dyDescent="0.25">
      <c r="A900" s="10" t="s">
        <v>1085</v>
      </c>
      <c r="B900" s="10"/>
      <c r="C900" s="44"/>
      <c r="D900" s="71">
        <f t="shared" ref="D900:M900" si="43">SUM(D853:D899)</f>
        <v>196121.47930000001</v>
      </c>
      <c r="E900" s="71">
        <f t="shared" si="43"/>
        <v>31544180424</v>
      </c>
      <c r="F900" s="71">
        <f t="shared" si="43"/>
        <v>819309173</v>
      </c>
      <c r="G900" s="71">
        <f t="shared" si="43"/>
        <v>2698980923</v>
      </c>
      <c r="H900" s="71">
        <f t="shared" si="43"/>
        <v>0</v>
      </c>
      <c r="I900" s="71">
        <f t="shared" si="43"/>
        <v>686213579</v>
      </c>
      <c r="J900" s="71">
        <f t="shared" si="43"/>
        <v>0</v>
      </c>
      <c r="K900" s="71">
        <f t="shared" si="43"/>
        <v>2056041913</v>
      </c>
      <c r="L900" s="71">
        <f t="shared" si="43"/>
        <v>267625998</v>
      </c>
      <c r="M900" s="71">
        <f t="shared" si="43"/>
        <v>25283634836</v>
      </c>
    </row>
    <row r="901" spans="1:13" x14ac:dyDescent="0.25">
      <c r="A901" s="10"/>
      <c r="B901" s="10"/>
      <c r="C901" s="10"/>
      <c r="D901" s="71"/>
      <c r="E901" s="71"/>
      <c r="F901" s="71"/>
      <c r="G901" s="71"/>
      <c r="H901" s="71"/>
      <c r="I901" s="71"/>
      <c r="J901" s="71"/>
      <c r="K901" s="71"/>
      <c r="L901" s="71"/>
      <c r="M901" s="71"/>
    </row>
    <row r="902" spans="1:13" x14ac:dyDescent="0.25">
      <c r="A902" s="44" t="s">
        <v>50</v>
      </c>
      <c r="B902" s="61">
        <v>1054</v>
      </c>
      <c r="C902" s="131" t="s">
        <v>1037</v>
      </c>
      <c r="D902" s="70">
        <v>528.38649999999996</v>
      </c>
      <c r="E902" s="70">
        <v>826190</v>
      </c>
      <c r="F902" s="70">
        <v>0</v>
      </c>
      <c r="G902" s="70">
        <v>0</v>
      </c>
      <c r="H902" s="70">
        <v>0</v>
      </c>
      <c r="I902" s="70">
        <v>0</v>
      </c>
      <c r="J902" s="70">
        <v>0</v>
      </c>
      <c r="K902" s="70">
        <v>0</v>
      </c>
      <c r="L902" s="70">
        <v>0</v>
      </c>
      <c r="M902" s="70">
        <v>826190</v>
      </c>
    </row>
    <row r="903" spans="1:13" x14ac:dyDescent="0.25">
      <c r="A903" s="44" t="s">
        <v>50</v>
      </c>
      <c r="B903" s="61">
        <v>1054</v>
      </c>
      <c r="C903" s="131" t="s">
        <v>1038</v>
      </c>
      <c r="D903" s="70">
        <v>2772.0441000000001</v>
      </c>
      <c r="E903" s="70">
        <v>2442278</v>
      </c>
      <c r="F903" s="70">
        <v>0</v>
      </c>
      <c r="G903" s="70">
        <v>0</v>
      </c>
      <c r="H903" s="70">
        <v>0</v>
      </c>
      <c r="I903" s="70">
        <v>0</v>
      </c>
      <c r="J903" s="70">
        <v>0</v>
      </c>
      <c r="K903" s="70">
        <v>0</v>
      </c>
      <c r="L903" s="70">
        <v>0</v>
      </c>
      <c r="M903" s="70">
        <v>2442278</v>
      </c>
    </row>
    <row r="904" spans="1:13" x14ac:dyDescent="0.25">
      <c r="A904" s="44" t="s">
        <v>50</v>
      </c>
      <c r="B904" s="61">
        <v>1054</v>
      </c>
      <c r="C904" s="131" t="s">
        <v>1039</v>
      </c>
      <c r="D904" s="70">
        <v>69.077500000000001</v>
      </c>
      <c r="E904" s="70">
        <v>30770</v>
      </c>
      <c r="F904" s="70">
        <v>0</v>
      </c>
      <c r="G904" s="70">
        <v>0</v>
      </c>
      <c r="H904" s="70">
        <v>0</v>
      </c>
      <c r="I904" s="70">
        <v>1713</v>
      </c>
      <c r="J904" s="70">
        <v>0</v>
      </c>
      <c r="K904" s="70">
        <v>0</v>
      </c>
      <c r="L904" s="70">
        <v>3449</v>
      </c>
      <c r="M904" s="70">
        <v>29057</v>
      </c>
    </row>
    <row r="905" spans="1:13" x14ac:dyDescent="0.25">
      <c r="A905" s="44" t="s">
        <v>50</v>
      </c>
      <c r="B905" s="61">
        <v>1054</v>
      </c>
      <c r="C905" s="131" t="s">
        <v>1040</v>
      </c>
      <c r="D905" s="70">
        <v>3481.2802000000001</v>
      </c>
      <c r="E905" s="70">
        <v>837269</v>
      </c>
      <c r="F905" s="70">
        <v>0</v>
      </c>
      <c r="G905" s="70">
        <v>0</v>
      </c>
      <c r="H905" s="70">
        <v>0</v>
      </c>
      <c r="I905" s="70">
        <v>899</v>
      </c>
      <c r="J905" s="70">
        <v>0</v>
      </c>
      <c r="K905" s="70">
        <v>0</v>
      </c>
      <c r="L905" s="70">
        <v>151</v>
      </c>
      <c r="M905" s="70">
        <v>836370</v>
      </c>
    </row>
    <row r="906" spans="1:13" x14ac:dyDescent="0.25">
      <c r="A906" s="44" t="s">
        <v>50</v>
      </c>
      <c r="B906" s="61">
        <v>1054</v>
      </c>
      <c r="C906" s="131" t="s">
        <v>1041</v>
      </c>
      <c r="D906" s="70">
        <v>42458.315000000002</v>
      </c>
      <c r="E906" s="70">
        <v>579195669</v>
      </c>
      <c r="F906" s="70">
        <v>560237835</v>
      </c>
      <c r="G906" s="70">
        <v>0</v>
      </c>
      <c r="H906" s="70">
        <v>0</v>
      </c>
      <c r="I906" s="70">
        <v>0</v>
      </c>
      <c r="J906" s="70">
        <v>0</v>
      </c>
      <c r="K906" s="70">
        <v>0</v>
      </c>
      <c r="L906" s="70">
        <v>0</v>
      </c>
      <c r="M906" s="70">
        <v>18957834</v>
      </c>
    </row>
    <row r="907" spans="1:13" x14ac:dyDescent="0.25">
      <c r="A907" s="44" t="s">
        <v>50</v>
      </c>
      <c r="B907" s="61">
        <v>1054</v>
      </c>
      <c r="C907" s="131" t="s">
        <v>1042</v>
      </c>
      <c r="D907" s="70">
        <v>16515.581900000001</v>
      </c>
      <c r="E907" s="70">
        <v>261235104</v>
      </c>
      <c r="F907" s="70">
        <v>258839126</v>
      </c>
      <c r="G907" s="70">
        <v>0</v>
      </c>
      <c r="H907" s="70">
        <v>0</v>
      </c>
      <c r="I907" s="70">
        <v>0</v>
      </c>
      <c r="J907" s="70">
        <v>0</v>
      </c>
      <c r="K907" s="70">
        <v>0</v>
      </c>
      <c r="L907" s="70">
        <v>0</v>
      </c>
      <c r="M907" s="70">
        <v>2395978</v>
      </c>
    </row>
    <row r="908" spans="1:13" x14ac:dyDescent="0.25">
      <c r="A908" s="44" t="s">
        <v>50</v>
      </c>
      <c r="B908" s="61">
        <v>1054</v>
      </c>
      <c r="C908" s="131" t="s">
        <v>1043</v>
      </c>
      <c r="D908" s="70">
        <v>80.379000000000005</v>
      </c>
      <c r="E908" s="70">
        <v>232614</v>
      </c>
      <c r="F908" s="70">
        <v>232212</v>
      </c>
      <c r="G908" s="70">
        <v>0</v>
      </c>
      <c r="H908" s="70">
        <v>0</v>
      </c>
      <c r="I908" s="70">
        <v>0</v>
      </c>
      <c r="J908" s="70">
        <v>0</v>
      </c>
      <c r="K908" s="70">
        <v>0</v>
      </c>
      <c r="L908" s="70">
        <v>0</v>
      </c>
      <c r="M908" s="70">
        <v>402</v>
      </c>
    </row>
    <row r="909" spans="1:13" x14ac:dyDescent="0.25">
      <c r="A909" s="44" t="s">
        <v>50</v>
      </c>
      <c r="B909" s="61">
        <v>1054</v>
      </c>
      <c r="C909" s="131" t="s">
        <v>1044</v>
      </c>
      <c r="D909" s="70">
        <v>864.74549999999999</v>
      </c>
      <c r="E909" s="70">
        <v>376230707</v>
      </c>
      <c r="F909" s="70">
        <v>0</v>
      </c>
      <c r="G909" s="70">
        <v>30988149</v>
      </c>
      <c r="H909" s="70">
        <v>0</v>
      </c>
      <c r="I909" s="70">
        <v>0</v>
      </c>
      <c r="J909" s="70">
        <v>0</v>
      </c>
      <c r="K909" s="70">
        <v>0</v>
      </c>
      <c r="L909" s="70">
        <v>0</v>
      </c>
      <c r="M909" s="70">
        <v>345242558</v>
      </c>
    </row>
    <row r="910" spans="1:13" x14ac:dyDescent="0.25">
      <c r="A910" s="44" t="s">
        <v>50</v>
      </c>
      <c r="B910" s="61">
        <v>1054</v>
      </c>
      <c r="C910" s="131" t="s">
        <v>1045</v>
      </c>
      <c r="D910" s="70">
        <v>2.843</v>
      </c>
      <c r="E910" s="70">
        <v>170290</v>
      </c>
      <c r="F910" s="70">
        <v>0</v>
      </c>
      <c r="G910" s="70">
        <v>0</v>
      </c>
      <c r="H910" s="70">
        <v>0</v>
      </c>
      <c r="I910" s="70">
        <v>0</v>
      </c>
      <c r="J910" s="70">
        <v>0</v>
      </c>
      <c r="K910" s="70">
        <v>0</v>
      </c>
      <c r="L910" s="70">
        <v>0</v>
      </c>
      <c r="M910" s="70">
        <v>170290</v>
      </c>
    </row>
    <row r="911" spans="1:13" x14ac:dyDescent="0.25">
      <c r="A911" s="44" t="s">
        <v>50</v>
      </c>
      <c r="B911" s="61">
        <v>1054</v>
      </c>
      <c r="C911" s="131" t="s">
        <v>1046</v>
      </c>
      <c r="D911" s="70">
        <v>11326.488300000001</v>
      </c>
      <c r="E911" s="70">
        <v>1345814657</v>
      </c>
      <c r="F911" s="70">
        <v>0</v>
      </c>
      <c r="G911" s="70">
        <v>53766539</v>
      </c>
      <c r="H911" s="70">
        <v>0</v>
      </c>
      <c r="I911" s="70">
        <v>233170</v>
      </c>
      <c r="J911" s="70">
        <v>0</v>
      </c>
      <c r="K911" s="70">
        <v>0</v>
      </c>
      <c r="L911" s="70">
        <v>63093</v>
      </c>
      <c r="M911" s="70">
        <v>1291814948</v>
      </c>
    </row>
    <row r="912" spans="1:13" x14ac:dyDescent="0.25">
      <c r="A912" s="44" t="s">
        <v>50</v>
      </c>
      <c r="B912" s="61">
        <v>1054</v>
      </c>
      <c r="C912" s="131" t="s">
        <v>1047</v>
      </c>
      <c r="D912" s="70">
        <v>483.92239999999998</v>
      </c>
      <c r="E912" s="70">
        <v>24085571</v>
      </c>
      <c r="F912" s="70">
        <v>0</v>
      </c>
      <c r="G912" s="70">
        <v>0</v>
      </c>
      <c r="H912" s="70">
        <v>0</v>
      </c>
      <c r="I912" s="70">
        <v>1270089</v>
      </c>
      <c r="J912" s="70">
        <v>0</v>
      </c>
      <c r="K912" s="70">
        <v>0</v>
      </c>
      <c r="L912" s="70">
        <v>501398</v>
      </c>
      <c r="M912" s="70">
        <v>22815482</v>
      </c>
    </row>
    <row r="913" spans="1:13" x14ac:dyDescent="0.25">
      <c r="A913" s="44" t="s">
        <v>50</v>
      </c>
      <c r="B913" s="61">
        <v>1054</v>
      </c>
      <c r="C913" s="131" t="s">
        <v>1048</v>
      </c>
      <c r="D913" s="70">
        <v>65.281400000000005</v>
      </c>
      <c r="E913" s="70">
        <v>2919157</v>
      </c>
      <c r="F913" s="70">
        <v>0</v>
      </c>
      <c r="G913" s="70">
        <v>0</v>
      </c>
      <c r="H913" s="70">
        <v>0</v>
      </c>
      <c r="I913" s="70">
        <v>0</v>
      </c>
      <c r="J913" s="70">
        <v>0</v>
      </c>
      <c r="K913" s="70">
        <v>0</v>
      </c>
      <c r="L913" s="70">
        <v>0</v>
      </c>
      <c r="M913" s="70">
        <v>2919157</v>
      </c>
    </row>
    <row r="914" spans="1:13" x14ac:dyDescent="0.25">
      <c r="A914" s="44" t="s">
        <v>50</v>
      </c>
      <c r="B914" s="61">
        <v>1054</v>
      </c>
      <c r="C914" s="131" t="s">
        <v>1049</v>
      </c>
      <c r="D914" s="70">
        <v>7789.4362000000001</v>
      </c>
      <c r="E914" s="70">
        <v>3055297360</v>
      </c>
      <c r="F914" s="70">
        <v>0</v>
      </c>
      <c r="G914" s="70">
        <v>149357158</v>
      </c>
      <c r="H914" s="70">
        <v>0</v>
      </c>
      <c r="I914" s="70">
        <v>845975</v>
      </c>
      <c r="J914" s="70">
        <v>0</v>
      </c>
      <c r="K914" s="70">
        <v>0</v>
      </c>
      <c r="L914" s="70">
        <v>152045</v>
      </c>
      <c r="M914" s="70">
        <v>2905094227</v>
      </c>
    </row>
    <row r="915" spans="1:13" x14ac:dyDescent="0.25">
      <c r="A915" s="44" t="s">
        <v>50</v>
      </c>
      <c r="B915" s="61">
        <v>1054</v>
      </c>
      <c r="C915" s="131" t="s">
        <v>1050</v>
      </c>
      <c r="D915" s="70">
        <v>496.12490000000003</v>
      </c>
      <c r="E915" s="70">
        <v>12268781</v>
      </c>
      <c r="F915" s="70">
        <v>0</v>
      </c>
      <c r="G915" s="70">
        <v>0</v>
      </c>
      <c r="H915" s="70">
        <v>0</v>
      </c>
      <c r="I915" s="70">
        <v>895142</v>
      </c>
      <c r="J915" s="70">
        <v>0</v>
      </c>
      <c r="K915" s="70">
        <v>0</v>
      </c>
      <c r="L915" s="70">
        <v>294248</v>
      </c>
      <c r="M915" s="70">
        <v>11373639</v>
      </c>
    </row>
    <row r="916" spans="1:13" x14ac:dyDescent="0.25">
      <c r="A916" s="44" t="s">
        <v>50</v>
      </c>
      <c r="B916" s="61">
        <v>1054</v>
      </c>
      <c r="C916" s="131" t="s">
        <v>1051</v>
      </c>
      <c r="D916" s="70">
        <v>12.8726</v>
      </c>
      <c r="E916" s="70">
        <v>482230</v>
      </c>
      <c r="F916" s="70">
        <v>0</v>
      </c>
      <c r="G916" s="70">
        <v>0</v>
      </c>
      <c r="H916" s="70">
        <v>0</v>
      </c>
      <c r="I916" s="70">
        <v>0</v>
      </c>
      <c r="J916" s="70">
        <v>0</v>
      </c>
      <c r="K916" s="70">
        <v>0</v>
      </c>
      <c r="L916" s="70">
        <v>0</v>
      </c>
      <c r="M916" s="70">
        <v>482230</v>
      </c>
    </row>
    <row r="917" spans="1:13" x14ac:dyDescent="0.25">
      <c r="A917" s="44" t="s">
        <v>50</v>
      </c>
      <c r="B917" s="61">
        <v>1054</v>
      </c>
      <c r="C917" s="131" t="s">
        <v>1052</v>
      </c>
      <c r="D917" s="70">
        <v>394.98450000000003</v>
      </c>
      <c r="E917" s="70">
        <v>29611</v>
      </c>
      <c r="F917" s="70">
        <v>0</v>
      </c>
      <c r="G917" s="70">
        <v>0</v>
      </c>
      <c r="H917" s="70">
        <v>0</v>
      </c>
      <c r="I917" s="70">
        <v>0</v>
      </c>
      <c r="J917" s="70">
        <v>0</v>
      </c>
      <c r="K917" s="70">
        <v>0</v>
      </c>
      <c r="L917" s="70">
        <v>0</v>
      </c>
      <c r="M917" s="70">
        <v>29611</v>
      </c>
    </row>
    <row r="918" spans="1:13" x14ac:dyDescent="0.25">
      <c r="A918" s="44" t="s">
        <v>50</v>
      </c>
      <c r="B918" s="61">
        <v>1054</v>
      </c>
      <c r="C918" s="131" t="s">
        <v>1053</v>
      </c>
      <c r="D918" s="70">
        <v>576.25990000000002</v>
      </c>
      <c r="E918" s="70">
        <v>0</v>
      </c>
      <c r="F918" s="70">
        <v>0</v>
      </c>
      <c r="G918" s="70">
        <v>0</v>
      </c>
      <c r="H918" s="70">
        <v>0</v>
      </c>
      <c r="I918" s="70">
        <v>0</v>
      </c>
      <c r="J918" s="70">
        <v>0</v>
      </c>
      <c r="K918" s="70">
        <v>0</v>
      </c>
      <c r="L918" s="70">
        <v>0</v>
      </c>
      <c r="M918" s="70">
        <v>0</v>
      </c>
    </row>
    <row r="919" spans="1:13" x14ac:dyDescent="0.25">
      <c r="A919" s="44" t="s">
        <v>50</v>
      </c>
      <c r="B919" s="61">
        <v>1054</v>
      </c>
      <c r="C919" s="131" t="s">
        <v>1054</v>
      </c>
      <c r="D919" s="70">
        <v>7472.2374</v>
      </c>
      <c r="E919" s="70">
        <v>5926999461</v>
      </c>
      <c r="F919" s="70">
        <v>0</v>
      </c>
      <c r="G919" s="70">
        <v>819124064</v>
      </c>
      <c r="H919" s="70">
        <v>0</v>
      </c>
      <c r="I919" s="70">
        <v>90188226</v>
      </c>
      <c r="J919" s="70">
        <v>0</v>
      </c>
      <c r="K919" s="70">
        <v>0</v>
      </c>
      <c r="L919" s="70">
        <v>12614384</v>
      </c>
      <c r="M919" s="70">
        <v>5017687171</v>
      </c>
    </row>
    <row r="920" spans="1:13" s="130" customFormat="1" x14ac:dyDescent="0.25">
      <c r="A920" s="44" t="s">
        <v>50</v>
      </c>
      <c r="B920" s="131">
        <v>1054</v>
      </c>
      <c r="C920" s="131" t="s">
        <v>1055</v>
      </c>
      <c r="D920" s="70">
        <v>2878.2622999999999</v>
      </c>
      <c r="E920" s="70">
        <v>1236860046</v>
      </c>
      <c r="F920" s="70">
        <v>0</v>
      </c>
      <c r="G920" s="70">
        <v>0</v>
      </c>
      <c r="H920" s="70">
        <v>0</v>
      </c>
      <c r="I920" s="70">
        <v>124909723</v>
      </c>
      <c r="J920" s="70">
        <v>0</v>
      </c>
      <c r="K920" s="70">
        <v>0</v>
      </c>
      <c r="L920" s="70">
        <v>77712344</v>
      </c>
      <c r="M920" s="70">
        <v>1111950323</v>
      </c>
    </row>
    <row r="921" spans="1:13" s="130" customFormat="1" x14ac:dyDescent="0.25">
      <c r="A921" s="44" t="s">
        <v>50</v>
      </c>
      <c r="B921" s="131">
        <v>1054</v>
      </c>
      <c r="C921" s="131" t="s">
        <v>1056</v>
      </c>
      <c r="D921" s="70">
        <v>306.6832</v>
      </c>
      <c r="E921" s="70">
        <v>48826704</v>
      </c>
      <c r="F921" s="70">
        <v>0</v>
      </c>
      <c r="G921" s="70">
        <v>0</v>
      </c>
      <c r="H921" s="70">
        <v>0</v>
      </c>
      <c r="I921" s="70">
        <v>0</v>
      </c>
      <c r="J921" s="70">
        <v>0</v>
      </c>
      <c r="K921" s="70">
        <v>0</v>
      </c>
      <c r="L921" s="70">
        <v>0</v>
      </c>
      <c r="M921" s="70">
        <v>48826704</v>
      </c>
    </row>
    <row r="922" spans="1:13" x14ac:dyDescent="0.25">
      <c r="A922" s="44" t="s">
        <v>50</v>
      </c>
      <c r="B922" s="131">
        <v>1054</v>
      </c>
      <c r="C922" s="131" t="s">
        <v>1057</v>
      </c>
      <c r="D922" s="70">
        <v>0</v>
      </c>
      <c r="E922" s="70">
        <v>254740</v>
      </c>
      <c r="F922" s="70">
        <v>0</v>
      </c>
      <c r="G922" s="70">
        <v>0</v>
      </c>
      <c r="H922" s="70">
        <v>0</v>
      </c>
      <c r="I922" s="70">
        <v>0</v>
      </c>
      <c r="J922" s="70">
        <v>0</v>
      </c>
      <c r="K922" s="70">
        <v>0</v>
      </c>
      <c r="L922" s="70">
        <v>1500</v>
      </c>
      <c r="M922" s="70">
        <v>254740</v>
      </c>
    </row>
    <row r="923" spans="1:13" x14ac:dyDescent="0.25">
      <c r="A923" s="44" t="s">
        <v>50</v>
      </c>
      <c r="B923" s="131">
        <v>1054</v>
      </c>
      <c r="C923" s="131" t="s">
        <v>1058</v>
      </c>
      <c r="D923" s="70">
        <v>611.62170000000003</v>
      </c>
      <c r="E923" s="70">
        <v>1315696</v>
      </c>
      <c r="F923" s="70">
        <v>0</v>
      </c>
      <c r="G923" s="70">
        <v>0</v>
      </c>
      <c r="H923" s="70">
        <v>0</v>
      </c>
      <c r="I923" s="70">
        <v>10788</v>
      </c>
      <c r="J923" s="70">
        <v>0</v>
      </c>
      <c r="K923" s="70">
        <v>0</v>
      </c>
      <c r="L923" s="70">
        <v>26712</v>
      </c>
      <c r="M923" s="70">
        <v>1304908</v>
      </c>
    </row>
    <row r="924" spans="1:13" x14ac:dyDescent="0.25">
      <c r="A924" s="44" t="s">
        <v>50</v>
      </c>
      <c r="B924" s="131">
        <v>1054</v>
      </c>
      <c r="C924" s="131" t="s">
        <v>1059</v>
      </c>
      <c r="D924" s="70">
        <v>145.57390000000001</v>
      </c>
      <c r="E924" s="70">
        <v>1275274512</v>
      </c>
      <c r="F924" s="70">
        <v>0</v>
      </c>
      <c r="G924" s="70">
        <v>83513078</v>
      </c>
      <c r="H924" s="70">
        <v>0</v>
      </c>
      <c r="I924" s="70">
        <v>104935597</v>
      </c>
      <c r="J924" s="70">
        <v>0</v>
      </c>
      <c r="K924" s="70">
        <v>0</v>
      </c>
      <c r="L924" s="70">
        <v>1000573</v>
      </c>
      <c r="M924" s="70">
        <v>1086825837</v>
      </c>
    </row>
    <row r="925" spans="1:13" s="12" customFormat="1" x14ac:dyDescent="0.25">
      <c r="A925" s="44" t="s">
        <v>50</v>
      </c>
      <c r="B925" s="61">
        <v>1054</v>
      </c>
      <c r="C925" s="131" t="s">
        <v>1060</v>
      </c>
      <c r="D925" s="70">
        <v>56.538499999999999</v>
      </c>
      <c r="E925" s="70">
        <v>218191097</v>
      </c>
      <c r="F925" s="70">
        <v>0</v>
      </c>
      <c r="G925" s="70">
        <v>0</v>
      </c>
      <c r="H925" s="70">
        <v>0</v>
      </c>
      <c r="I925" s="70">
        <v>47809341</v>
      </c>
      <c r="J925" s="70">
        <v>0</v>
      </c>
      <c r="K925" s="70">
        <v>0</v>
      </c>
      <c r="L925" s="70">
        <v>47587426</v>
      </c>
      <c r="M925" s="70">
        <v>170381756</v>
      </c>
    </row>
    <row r="926" spans="1:13" s="12" customFormat="1" x14ac:dyDescent="0.25">
      <c r="A926" s="44" t="s">
        <v>50</v>
      </c>
      <c r="B926" s="61">
        <v>1054</v>
      </c>
      <c r="C926" s="131" t="s">
        <v>1061</v>
      </c>
      <c r="D926" s="70">
        <v>0</v>
      </c>
      <c r="E926" s="70">
        <v>33201407</v>
      </c>
      <c r="F926" s="70">
        <v>0</v>
      </c>
      <c r="G926" s="70">
        <v>0</v>
      </c>
      <c r="H926" s="70">
        <v>0</v>
      </c>
      <c r="I926" s="70">
        <v>220673</v>
      </c>
      <c r="J926" s="70">
        <v>0</v>
      </c>
      <c r="K926" s="70">
        <v>0</v>
      </c>
      <c r="L926" s="70">
        <v>111150</v>
      </c>
      <c r="M926" s="70">
        <v>32980734</v>
      </c>
    </row>
    <row r="927" spans="1:13" x14ac:dyDescent="0.25">
      <c r="A927" s="44" t="s">
        <v>50</v>
      </c>
      <c r="B927" s="61">
        <v>1054</v>
      </c>
      <c r="C927" s="131" t="s">
        <v>1062</v>
      </c>
      <c r="D927" s="70">
        <v>0</v>
      </c>
      <c r="E927" s="70">
        <v>440140837</v>
      </c>
      <c r="F927" s="70">
        <v>0</v>
      </c>
      <c r="G927" s="70">
        <v>38515537</v>
      </c>
      <c r="H927" s="70">
        <v>0</v>
      </c>
      <c r="I927" s="70">
        <v>0</v>
      </c>
      <c r="J927" s="70">
        <v>0</v>
      </c>
      <c r="K927" s="70">
        <v>0</v>
      </c>
      <c r="L927" s="70">
        <v>0</v>
      </c>
      <c r="M927" s="70">
        <v>401625300</v>
      </c>
    </row>
    <row r="928" spans="1:13" x14ac:dyDescent="0.25">
      <c r="A928" s="44" t="s">
        <v>50</v>
      </c>
      <c r="B928" s="61">
        <v>1054</v>
      </c>
      <c r="C928" s="131" t="s">
        <v>1063</v>
      </c>
      <c r="D928" s="70">
        <v>0</v>
      </c>
      <c r="E928" s="70">
        <v>71891498</v>
      </c>
      <c r="F928" s="70">
        <v>0</v>
      </c>
      <c r="G928" s="70">
        <v>0</v>
      </c>
      <c r="H928" s="70">
        <v>0</v>
      </c>
      <c r="I928" s="70">
        <v>0</v>
      </c>
      <c r="J928" s="70">
        <v>0</v>
      </c>
      <c r="K928" s="70">
        <v>0</v>
      </c>
      <c r="L928" s="70">
        <v>0</v>
      </c>
      <c r="M928" s="70">
        <v>71891498</v>
      </c>
    </row>
    <row r="929" spans="1:13" x14ac:dyDescent="0.25">
      <c r="A929" s="44" t="s">
        <v>50</v>
      </c>
      <c r="B929" s="61">
        <v>1054</v>
      </c>
      <c r="C929" s="131" t="s">
        <v>1064</v>
      </c>
      <c r="D929" s="70">
        <v>0</v>
      </c>
      <c r="E929" s="70">
        <v>500</v>
      </c>
      <c r="F929" s="70">
        <v>0</v>
      </c>
      <c r="G929" s="70">
        <v>0</v>
      </c>
      <c r="H929" s="70">
        <v>0</v>
      </c>
      <c r="I929" s="70">
        <v>0</v>
      </c>
      <c r="J929" s="70">
        <v>0</v>
      </c>
      <c r="K929" s="70">
        <v>0</v>
      </c>
      <c r="L929" s="70">
        <v>0</v>
      </c>
      <c r="M929" s="70">
        <v>500</v>
      </c>
    </row>
    <row r="930" spans="1:13" x14ac:dyDescent="0.25">
      <c r="A930" s="44" t="s">
        <v>50</v>
      </c>
      <c r="B930" s="61">
        <v>1054</v>
      </c>
      <c r="C930" s="131" t="s">
        <v>1065</v>
      </c>
      <c r="D930" s="70">
        <v>0</v>
      </c>
      <c r="E930" s="70">
        <v>815138067</v>
      </c>
      <c r="F930" s="70">
        <v>0</v>
      </c>
      <c r="G930" s="70">
        <v>61287413</v>
      </c>
      <c r="H930" s="70">
        <v>0</v>
      </c>
      <c r="I930" s="70">
        <v>262781</v>
      </c>
      <c r="J930" s="70">
        <v>0</v>
      </c>
      <c r="K930" s="70">
        <v>0</v>
      </c>
      <c r="L930" s="70">
        <v>87416</v>
      </c>
      <c r="M930" s="70">
        <v>753587873</v>
      </c>
    </row>
    <row r="931" spans="1:13" x14ac:dyDescent="0.25">
      <c r="A931" s="44" t="s">
        <v>50</v>
      </c>
      <c r="B931" s="61">
        <v>1054</v>
      </c>
      <c r="C931" s="131" t="s">
        <v>1066</v>
      </c>
      <c r="D931" s="70">
        <v>0</v>
      </c>
      <c r="E931" s="70">
        <v>29495683</v>
      </c>
      <c r="F931" s="70">
        <v>0</v>
      </c>
      <c r="G931" s="70">
        <v>0</v>
      </c>
      <c r="H931" s="70">
        <v>0</v>
      </c>
      <c r="I931" s="70">
        <v>682030</v>
      </c>
      <c r="J931" s="70">
        <v>0</v>
      </c>
      <c r="K931" s="70">
        <v>0</v>
      </c>
      <c r="L931" s="70">
        <v>497998</v>
      </c>
      <c r="M931" s="70">
        <v>28813653</v>
      </c>
    </row>
    <row r="932" spans="1:13" x14ac:dyDescent="0.25">
      <c r="A932" s="44" t="s">
        <v>50</v>
      </c>
      <c r="B932" s="61">
        <v>1054</v>
      </c>
      <c r="C932" s="131" t="s">
        <v>1067</v>
      </c>
      <c r="D932" s="70">
        <v>0</v>
      </c>
      <c r="E932" s="70">
        <v>104674</v>
      </c>
      <c r="F932" s="70">
        <v>0</v>
      </c>
      <c r="G932" s="70">
        <v>0</v>
      </c>
      <c r="H932" s="70">
        <v>0</v>
      </c>
      <c r="I932" s="70">
        <v>0</v>
      </c>
      <c r="J932" s="70">
        <v>0</v>
      </c>
      <c r="K932" s="70">
        <v>0</v>
      </c>
      <c r="L932" s="70">
        <v>0</v>
      </c>
      <c r="M932" s="70">
        <v>104674</v>
      </c>
    </row>
    <row r="933" spans="1:13" x14ac:dyDescent="0.25">
      <c r="A933" s="44" t="s">
        <v>50</v>
      </c>
      <c r="B933" s="61">
        <v>1054</v>
      </c>
      <c r="C933" s="131" t="s">
        <v>1068</v>
      </c>
      <c r="D933" s="70">
        <v>0</v>
      </c>
      <c r="E933" s="70">
        <v>3079163114</v>
      </c>
      <c r="F933" s="70">
        <v>0</v>
      </c>
      <c r="G933" s="70">
        <v>229015772</v>
      </c>
      <c r="H933" s="70">
        <v>0</v>
      </c>
      <c r="I933" s="70">
        <v>919006</v>
      </c>
      <c r="J933" s="70">
        <v>0</v>
      </c>
      <c r="K933" s="70">
        <v>0</v>
      </c>
      <c r="L933" s="70">
        <v>166034</v>
      </c>
      <c r="M933" s="70">
        <v>2849228336</v>
      </c>
    </row>
    <row r="934" spans="1:13" x14ac:dyDescent="0.25">
      <c r="A934" s="44" t="s">
        <v>50</v>
      </c>
      <c r="B934" s="61">
        <v>1054</v>
      </c>
      <c r="C934" s="131" t="s">
        <v>1069</v>
      </c>
      <c r="D934" s="70">
        <v>0</v>
      </c>
      <c r="E934" s="70">
        <v>25096148</v>
      </c>
      <c r="F934" s="70">
        <v>0</v>
      </c>
      <c r="G934" s="70">
        <v>0</v>
      </c>
      <c r="H934" s="70">
        <v>0</v>
      </c>
      <c r="I934" s="70">
        <v>386505</v>
      </c>
      <c r="J934" s="70">
        <v>0</v>
      </c>
      <c r="K934" s="70">
        <v>0</v>
      </c>
      <c r="L934" s="70">
        <v>122844</v>
      </c>
      <c r="M934" s="70">
        <v>24709643</v>
      </c>
    </row>
    <row r="935" spans="1:13" x14ac:dyDescent="0.25">
      <c r="A935" s="44" t="s">
        <v>50</v>
      </c>
      <c r="B935" s="61">
        <v>1054</v>
      </c>
      <c r="C935" s="131" t="s">
        <v>1070</v>
      </c>
      <c r="D935" s="70">
        <v>0</v>
      </c>
      <c r="E935" s="70">
        <v>799364</v>
      </c>
      <c r="F935" s="70">
        <v>0</v>
      </c>
      <c r="G935" s="70">
        <v>0</v>
      </c>
      <c r="H935" s="70">
        <v>0</v>
      </c>
      <c r="I935" s="70">
        <v>0</v>
      </c>
      <c r="J935" s="70">
        <v>0</v>
      </c>
      <c r="K935" s="70">
        <v>0</v>
      </c>
      <c r="L935" s="70">
        <v>0</v>
      </c>
      <c r="M935" s="70">
        <v>799364</v>
      </c>
    </row>
    <row r="936" spans="1:13" x14ac:dyDescent="0.25">
      <c r="A936" s="44" t="s">
        <v>50</v>
      </c>
      <c r="B936" s="61">
        <v>1054</v>
      </c>
      <c r="C936" s="131" t="s">
        <v>1071</v>
      </c>
      <c r="D936" s="70">
        <v>0</v>
      </c>
      <c r="E936" s="70">
        <v>8115709724</v>
      </c>
      <c r="F936" s="70">
        <v>0</v>
      </c>
      <c r="G936" s="70">
        <v>1154644341</v>
      </c>
      <c r="H936" s="70">
        <v>0</v>
      </c>
      <c r="I936" s="70">
        <v>119610178</v>
      </c>
      <c r="J936" s="70">
        <v>0</v>
      </c>
      <c r="K936" s="70">
        <v>0</v>
      </c>
      <c r="L936" s="70">
        <v>9066187</v>
      </c>
      <c r="M936" s="70">
        <v>6841455205</v>
      </c>
    </row>
    <row r="937" spans="1:13" x14ac:dyDescent="0.25">
      <c r="A937" s="44" t="s">
        <v>50</v>
      </c>
      <c r="B937" s="61">
        <v>1054</v>
      </c>
      <c r="C937" s="131" t="s">
        <v>1072</v>
      </c>
      <c r="D937" s="70">
        <v>0</v>
      </c>
      <c r="E937" s="70">
        <v>2133251366</v>
      </c>
      <c r="F937" s="70">
        <v>0</v>
      </c>
      <c r="G937" s="70">
        <v>0</v>
      </c>
      <c r="H937" s="70">
        <v>0</v>
      </c>
      <c r="I937" s="70">
        <v>186998601</v>
      </c>
      <c r="J937" s="70">
        <v>0</v>
      </c>
      <c r="K937" s="70">
        <v>0</v>
      </c>
      <c r="L937" s="70">
        <v>116255048</v>
      </c>
      <c r="M937" s="70">
        <v>1946252765</v>
      </c>
    </row>
    <row r="938" spans="1:13" x14ac:dyDescent="0.25">
      <c r="A938" s="44" t="s">
        <v>50</v>
      </c>
      <c r="B938" s="61">
        <v>1054</v>
      </c>
      <c r="C938" s="131" t="s">
        <v>1073</v>
      </c>
      <c r="D938" s="70">
        <v>0</v>
      </c>
      <c r="E938" s="70">
        <v>93308202</v>
      </c>
      <c r="F938" s="70">
        <v>0</v>
      </c>
      <c r="G938" s="70">
        <v>0</v>
      </c>
      <c r="H938" s="70">
        <v>0</v>
      </c>
      <c r="I938" s="70">
        <v>0</v>
      </c>
      <c r="J938" s="70">
        <v>0</v>
      </c>
      <c r="K938" s="70">
        <v>0</v>
      </c>
      <c r="L938" s="70">
        <v>0</v>
      </c>
      <c r="M938" s="70">
        <v>93308202</v>
      </c>
    </row>
    <row r="939" spans="1:13" x14ac:dyDescent="0.25">
      <c r="A939" s="44" t="s">
        <v>50</v>
      </c>
      <c r="B939" s="61">
        <v>1054</v>
      </c>
      <c r="C939" s="131" t="s">
        <v>1074</v>
      </c>
      <c r="D939" s="70">
        <v>0</v>
      </c>
      <c r="E939" s="70">
        <v>44616</v>
      </c>
      <c r="F939" s="70">
        <v>0</v>
      </c>
      <c r="G939" s="70">
        <v>0</v>
      </c>
      <c r="H939" s="70">
        <v>0</v>
      </c>
      <c r="I939" s="70">
        <v>0</v>
      </c>
      <c r="J939" s="70">
        <v>0</v>
      </c>
      <c r="K939" s="70">
        <v>0</v>
      </c>
      <c r="L939" s="70">
        <v>0</v>
      </c>
      <c r="M939" s="70">
        <v>44616</v>
      </c>
    </row>
    <row r="940" spans="1:13" x14ac:dyDescent="0.25">
      <c r="A940" s="44" t="s">
        <v>50</v>
      </c>
      <c r="B940" s="61">
        <v>1054</v>
      </c>
      <c r="C940" s="131" t="s">
        <v>1075</v>
      </c>
      <c r="D940" s="70">
        <v>0</v>
      </c>
      <c r="E940" s="70">
        <v>17009152</v>
      </c>
      <c r="F940" s="70">
        <v>0</v>
      </c>
      <c r="G940" s="70">
        <v>4005991</v>
      </c>
      <c r="H940" s="70">
        <v>0</v>
      </c>
      <c r="I940" s="70">
        <v>466584</v>
      </c>
      <c r="J940" s="70">
        <v>0</v>
      </c>
      <c r="K940" s="70">
        <v>0</v>
      </c>
      <c r="L940" s="70">
        <v>93509</v>
      </c>
      <c r="M940" s="70">
        <v>12536577</v>
      </c>
    </row>
    <row r="941" spans="1:13" x14ac:dyDescent="0.25">
      <c r="A941" s="44" t="s">
        <v>50</v>
      </c>
      <c r="B941" s="61">
        <v>1054</v>
      </c>
      <c r="C941" s="131" t="s">
        <v>1076</v>
      </c>
      <c r="D941" s="70">
        <v>0</v>
      </c>
      <c r="E941" s="70">
        <v>14408324</v>
      </c>
      <c r="F941" s="70">
        <v>0</v>
      </c>
      <c r="G941" s="70">
        <v>5818631</v>
      </c>
      <c r="H941" s="70">
        <v>0</v>
      </c>
      <c r="I941" s="70">
        <v>521008</v>
      </c>
      <c r="J941" s="70">
        <v>0</v>
      </c>
      <c r="K941" s="70">
        <v>0</v>
      </c>
      <c r="L941" s="70">
        <v>96528</v>
      </c>
      <c r="M941" s="70">
        <v>8068685</v>
      </c>
    </row>
    <row r="942" spans="1:13" x14ac:dyDescent="0.25">
      <c r="A942" s="44" t="s">
        <v>50</v>
      </c>
      <c r="B942" s="61">
        <v>1054</v>
      </c>
      <c r="C942" s="131" t="s">
        <v>1077</v>
      </c>
      <c r="D942" s="70">
        <v>0</v>
      </c>
      <c r="E942" s="70">
        <v>36813820</v>
      </c>
      <c r="F942" s="70">
        <v>0</v>
      </c>
      <c r="G942" s="70">
        <v>7983448</v>
      </c>
      <c r="H942" s="70">
        <v>0</v>
      </c>
      <c r="I942" s="70">
        <v>279511</v>
      </c>
      <c r="J942" s="70">
        <v>0</v>
      </c>
      <c r="K942" s="70">
        <v>0</v>
      </c>
      <c r="L942" s="70">
        <v>82249</v>
      </c>
      <c r="M942" s="70">
        <v>28550861</v>
      </c>
    </row>
    <row r="943" spans="1:13" x14ac:dyDescent="0.25">
      <c r="A943" s="44" t="s">
        <v>50</v>
      </c>
      <c r="B943" s="61">
        <v>1054</v>
      </c>
      <c r="C943" s="131" t="s">
        <v>1079</v>
      </c>
      <c r="D943" s="70">
        <v>0</v>
      </c>
      <c r="E943" s="70">
        <v>2571797</v>
      </c>
      <c r="F943" s="70">
        <v>0</v>
      </c>
      <c r="G943" s="70">
        <v>125000</v>
      </c>
      <c r="H943" s="70">
        <v>0</v>
      </c>
      <c r="I943" s="70">
        <v>0</v>
      </c>
      <c r="J943" s="70">
        <v>0</v>
      </c>
      <c r="K943" s="70">
        <v>0</v>
      </c>
      <c r="L943" s="70">
        <v>0</v>
      </c>
      <c r="M943" s="70">
        <v>2446797</v>
      </c>
    </row>
    <row r="944" spans="1:13" x14ac:dyDescent="0.25">
      <c r="A944" s="44" t="s">
        <v>50</v>
      </c>
      <c r="B944" s="61">
        <v>1054</v>
      </c>
      <c r="C944" s="131" t="s">
        <v>1080</v>
      </c>
      <c r="D944" s="70">
        <v>0</v>
      </c>
      <c r="E944" s="70">
        <v>53529654</v>
      </c>
      <c r="F944" s="70">
        <v>0</v>
      </c>
      <c r="G944" s="70">
        <v>0</v>
      </c>
      <c r="H944" s="70">
        <v>0</v>
      </c>
      <c r="I944" s="70">
        <v>0</v>
      </c>
      <c r="J944" s="70">
        <v>0</v>
      </c>
      <c r="K944" s="70">
        <v>0</v>
      </c>
      <c r="L944" s="70">
        <v>183486</v>
      </c>
      <c r="M944" s="70">
        <v>53529654</v>
      </c>
    </row>
    <row r="945" spans="1:13" x14ac:dyDescent="0.25">
      <c r="A945" s="44" t="s">
        <v>50</v>
      </c>
      <c r="B945" s="61">
        <v>1054</v>
      </c>
      <c r="C945" s="131" t="s">
        <v>1081</v>
      </c>
      <c r="D945" s="70">
        <v>0</v>
      </c>
      <c r="E945" s="70">
        <v>3319816</v>
      </c>
      <c r="F945" s="70">
        <v>0</v>
      </c>
      <c r="G945" s="70">
        <v>3107</v>
      </c>
      <c r="H945" s="70">
        <v>0</v>
      </c>
      <c r="I945" s="70">
        <v>0</v>
      </c>
      <c r="J945" s="70">
        <v>0</v>
      </c>
      <c r="K945" s="70">
        <v>0</v>
      </c>
      <c r="L945" s="70">
        <v>0</v>
      </c>
      <c r="M945" s="70">
        <v>3316709</v>
      </c>
    </row>
    <row r="946" spans="1:13" x14ac:dyDescent="0.25">
      <c r="A946" s="44" t="s">
        <v>50</v>
      </c>
      <c r="B946" s="61">
        <v>1054</v>
      </c>
      <c r="C946" s="131" t="s">
        <v>1082</v>
      </c>
      <c r="D946" s="70">
        <v>0</v>
      </c>
      <c r="E946" s="70">
        <v>153307107</v>
      </c>
      <c r="F946" s="70">
        <v>0</v>
      </c>
      <c r="G946" s="70">
        <v>60832695</v>
      </c>
      <c r="H946" s="70">
        <v>0</v>
      </c>
      <c r="I946" s="70">
        <v>4766039</v>
      </c>
      <c r="J946" s="70">
        <v>0</v>
      </c>
      <c r="K946" s="70">
        <v>0</v>
      </c>
      <c r="L946" s="70">
        <v>906226</v>
      </c>
      <c r="M946" s="70">
        <v>87708373</v>
      </c>
    </row>
    <row r="947" spans="1:13" x14ac:dyDescent="0.25">
      <c r="A947" s="44" t="s">
        <v>50</v>
      </c>
      <c r="B947" s="61">
        <v>1054</v>
      </c>
      <c r="C947" s="131" t="s">
        <v>1083</v>
      </c>
      <c r="D947" s="70">
        <v>96732.539399999994</v>
      </c>
      <c r="E947" s="70">
        <v>2056041913</v>
      </c>
      <c r="F947" s="70">
        <v>0</v>
      </c>
      <c r="G947" s="70">
        <v>0</v>
      </c>
      <c r="H947" s="70">
        <v>0</v>
      </c>
      <c r="I947" s="70">
        <v>0</v>
      </c>
      <c r="J947" s="70">
        <v>0</v>
      </c>
      <c r="K947" s="70">
        <v>2056041913</v>
      </c>
      <c r="L947" s="70">
        <v>0</v>
      </c>
      <c r="M947" s="70">
        <v>0</v>
      </c>
    </row>
    <row r="948" spans="1:13" x14ac:dyDescent="0.25">
      <c r="A948" s="44" t="s">
        <v>50</v>
      </c>
      <c r="B948" s="61">
        <v>1054</v>
      </c>
      <c r="C948" s="131" t="s">
        <v>1281</v>
      </c>
      <c r="D948" s="70">
        <v>0</v>
      </c>
      <c r="E948" s="70">
        <v>13127</v>
      </c>
      <c r="F948" s="70">
        <v>0</v>
      </c>
      <c r="G948" s="70">
        <v>0</v>
      </c>
      <c r="H948" s="70">
        <v>0</v>
      </c>
      <c r="I948" s="70">
        <v>0</v>
      </c>
      <c r="J948" s="70">
        <v>0</v>
      </c>
      <c r="K948" s="70">
        <v>0</v>
      </c>
      <c r="L948" s="70">
        <v>0</v>
      </c>
      <c r="M948" s="70">
        <v>13127</v>
      </c>
    </row>
    <row r="949" spans="1:13" x14ac:dyDescent="0.25">
      <c r="A949" s="10" t="s">
        <v>1085</v>
      </c>
      <c r="B949" s="10"/>
      <c r="C949" s="44"/>
      <c r="D949" s="71">
        <f t="shared" ref="D949:M949" si="44">SUM(D902:D948)</f>
        <v>196121.47930000001</v>
      </c>
      <c r="E949" s="71">
        <f t="shared" si="44"/>
        <v>31544180424</v>
      </c>
      <c r="F949" s="71">
        <f t="shared" si="44"/>
        <v>819309173</v>
      </c>
      <c r="G949" s="71">
        <f t="shared" si="44"/>
        <v>2698980923</v>
      </c>
      <c r="H949" s="71">
        <f t="shared" si="44"/>
        <v>0</v>
      </c>
      <c r="I949" s="71">
        <f t="shared" si="44"/>
        <v>686213579</v>
      </c>
      <c r="J949" s="71">
        <f t="shared" si="44"/>
        <v>0</v>
      </c>
      <c r="K949" s="71">
        <f t="shared" si="44"/>
        <v>2056041913</v>
      </c>
      <c r="L949" s="71">
        <f t="shared" si="44"/>
        <v>267625998</v>
      </c>
      <c r="M949" s="71">
        <f t="shared" si="44"/>
        <v>25283634836</v>
      </c>
    </row>
    <row r="950" spans="1:13" x14ac:dyDescent="0.25">
      <c r="A950" s="10"/>
      <c r="B950" s="10"/>
      <c r="C950" s="10"/>
      <c r="D950" s="71"/>
      <c r="E950" s="71"/>
      <c r="F950" s="71"/>
      <c r="G950" s="71"/>
      <c r="H950" s="71"/>
      <c r="I950" s="71"/>
      <c r="J950" s="71"/>
      <c r="K950" s="71"/>
      <c r="L950" s="71"/>
      <c r="M950" s="71"/>
    </row>
    <row r="951" spans="1:13" x14ac:dyDescent="0.25">
      <c r="A951" s="44" t="s">
        <v>51</v>
      </c>
      <c r="B951" s="61">
        <v>1011</v>
      </c>
      <c r="C951" s="133" t="s">
        <v>1037</v>
      </c>
      <c r="D951" s="70">
        <v>528.38649999999996</v>
      </c>
      <c r="E951" s="70">
        <v>826190</v>
      </c>
      <c r="F951" s="70">
        <v>0</v>
      </c>
      <c r="G951" s="70">
        <v>0</v>
      </c>
      <c r="H951" s="70">
        <v>0</v>
      </c>
      <c r="I951" s="70">
        <v>0</v>
      </c>
      <c r="J951" s="70">
        <v>0</v>
      </c>
      <c r="K951" s="70">
        <v>0</v>
      </c>
      <c r="L951" s="70">
        <v>0</v>
      </c>
      <c r="M951" s="70">
        <v>826190</v>
      </c>
    </row>
    <row r="952" spans="1:13" x14ac:dyDescent="0.25">
      <c r="A952" s="44" t="s">
        <v>51</v>
      </c>
      <c r="B952" s="61">
        <v>1011</v>
      </c>
      <c r="C952" s="133" t="s">
        <v>1038</v>
      </c>
      <c r="D952" s="70">
        <v>2772.0441000000001</v>
      </c>
      <c r="E952" s="70">
        <v>2442278</v>
      </c>
      <c r="F952" s="70">
        <v>0</v>
      </c>
      <c r="G952" s="70">
        <v>0</v>
      </c>
      <c r="H952" s="70">
        <v>0</v>
      </c>
      <c r="I952" s="70">
        <v>0</v>
      </c>
      <c r="J952" s="70">
        <v>0</v>
      </c>
      <c r="K952" s="70">
        <v>0</v>
      </c>
      <c r="L952" s="70">
        <v>0</v>
      </c>
      <c r="M952" s="70">
        <v>2442278</v>
      </c>
    </row>
    <row r="953" spans="1:13" x14ac:dyDescent="0.25">
      <c r="A953" s="44" t="s">
        <v>51</v>
      </c>
      <c r="B953" s="61">
        <v>1011</v>
      </c>
      <c r="C953" s="133" t="s">
        <v>1039</v>
      </c>
      <c r="D953" s="70">
        <v>69.077500000000001</v>
      </c>
      <c r="E953" s="70">
        <v>30770</v>
      </c>
      <c r="F953" s="70">
        <v>0</v>
      </c>
      <c r="G953" s="70">
        <v>0</v>
      </c>
      <c r="H953" s="70">
        <v>0</v>
      </c>
      <c r="I953" s="70">
        <v>1713</v>
      </c>
      <c r="J953" s="70">
        <v>0</v>
      </c>
      <c r="K953" s="70">
        <v>0</v>
      </c>
      <c r="L953" s="70">
        <v>3449</v>
      </c>
      <c r="M953" s="70">
        <v>29057</v>
      </c>
    </row>
    <row r="954" spans="1:13" x14ac:dyDescent="0.25">
      <c r="A954" s="44" t="s">
        <v>51</v>
      </c>
      <c r="B954" s="61">
        <v>1011</v>
      </c>
      <c r="C954" s="133" t="s">
        <v>1040</v>
      </c>
      <c r="D954" s="70">
        <v>3481.2802000000001</v>
      </c>
      <c r="E954" s="70">
        <v>837269</v>
      </c>
      <c r="F954" s="70">
        <v>0</v>
      </c>
      <c r="G954" s="70">
        <v>0</v>
      </c>
      <c r="H954" s="70">
        <v>0</v>
      </c>
      <c r="I954" s="70">
        <v>899</v>
      </c>
      <c r="J954" s="70">
        <v>0</v>
      </c>
      <c r="K954" s="70">
        <v>0</v>
      </c>
      <c r="L954" s="70">
        <v>151</v>
      </c>
      <c r="M954" s="70">
        <v>836370</v>
      </c>
    </row>
    <row r="955" spans="1:13" x14ac:dyDescent="0.25">
      <c r="A955" s="44" t="s">
        <v>51</v>
      </c>
      <c r="B955" s="61">
        <v>1011</v>
      </c>
      <c r="C955" s="133" t="s">
        <v>1041</v>
      </c>
      <c r="D955" s="70">
        <v>42458.315000000002</v>
      </c>
      <c r="E955" s="70">
        <v>579195669</v>
      </c>
      <c r="F955" s="70">
        <v>560237835</v>
      </c>
      <c r="G955" s="70">
        <v>0</v>
      </c>
      <c r="H955" s="70">
        <v>0</v>
      </c>
      <c r="I955" s="70">
        <v>0</v>
      </c>
      <c r="J955" s="70">
        <v>0</v>
      </c>
      <c r="K955" s="70">
        <v>0</v>
      </c>
      <c r="L955" s="70">
        <v>0</v>
      </c>
      <c r="M955" s="70">
        <v>18957834</v>
      </c>
    </row>
    <row r="956" spans="1:13" x14ac:dyDescent="0.25">
      <c r="A956" s="44" t="s">
        <v>51</v>
      </c>
      <c r="B956" s="61">
        <v>1011</v>
      </c>
      <c r="C956" s="133" t="s">
        <v>1042</v>
      </c>
      <c r="D956" s="70">
        <v>16515.581900000001</v>
      </c>
      <c r="E956" s="70">
        <v>261235104</v>
      </c>
      <c r="F956" s="70">
        <v>258839126</v>
      </c>
      <c r="G956" s="70">
        <v>0</v>
      </c>
      <c r="H956" s="70">
        <v>0</v>
      </c>
      <c r="I956" s="70">
        <v>0</v>
      </c>
      <c r="J956" s="70">
        <v>0</v>
      </c>
      <c r="K956" s="70">
        <v>0</v>
      </c>
      <c r="L956" s="70">
        <v>0</v>
      </c>
      <c r="M956" s="70">
        <v>2395978</v>
      </c>
    </row>
    <row r="957" spans="1:13" x14ac:dyDescent="0.25">
      <c r="A957" s="44" t="s">
        <v>51</v>
      </c>
      <c r="B957" s="61">
        <v>1011</v>
      </c>
      <c r="C957" s="133" t="s">
        <v>1043</v>
      </c>
      <c r="D957" s="70">
        <v>80.379000000000005</v>
      </c>
      <c r="E957" s="70">
        <v>232614</v>
      </c>
      <c r="F957" s="70">
        <v>232212</v>
      </c>
      <c r="G957" s="70">
        <v>0</v>
      </c>
      <c r="H957" s="70">
        <v>0</v>
      </c>
      <c r="I957" s="70">
        <v>0</v>
      </c>
      <c r="J957" s="70">
        <v>0</v>
      </c>
      <c r="K957" s="70">
        <v>0</v>
      </c>
      <c r="L957" s="70">
        <v>0</v>
      </c>
      <c r="M957" s="70">
        <v>402</v>
      </c>
    </row>
    <row r="958" spans="1:13" s="12" customFormat="1" x14ac:dyDescent="0.25">
      <c r="A958" s="44" t="s">
        <v>51</v>
      </c>
      <c r="B958" s="61">
        <v>1011</v>
      </c>
      <c r="C958" s="133" t="s">
        <v>1044</v>
      </c>
      <c r="D958" s="70">
        <v>864.74549999999999</v>
      </c>
      <c r="E958" s="70">
        <v>376230707</v>
      </c>
      <c r="F958" s="70">
        <v>0</v>
      </c>
      <c r="G958" s="70">
        <v>30988149</v>
      </c>
      <c r="H958" s="70">
        <v>0</v>
      </c>
      <c r="I958" s="70">
        <v>0</v>
      </c>
      <c r="J958" s="70">
        <v>0</v>
      </c>
      <c r="K958" s="70">
        <v>0</v>
      </c>
      <c r="L958" s="70">
        <v>0</v>
      </c>
      <c r="M958" s="70">
        <v>345242558</v>
      </c>
    </row>
    <row r="959" spans="1:13" s="12" customFormat="1" x14ac:dyDescent="0.25">
      <c r="A959" s="44" t="s">
        <v>51</v>
      </c>
      <c r="B959" s="61">
        <v>1011</v>
      </c>
      <c r="C959" s="133" t="s">
        <v>1045</v>
      </c>
      <c r="D959" s="70">
        <v>2.843</v>
      </c>
      <c r="E959" s="70">
        <v>170290</v>
      </c>
      <c r="F959" s="70">
        <v>0</v>
      </c>
      <c r="G959" s="70">
        <v>0</v>
      </c>
      <c r="H959" s="70">
        <v>0</v>
      </c>
      <c r="I959" s="70">
        <v>0</v>
      </c>
      <c r="J959" s="70">
        <v>0</v>
      </c>
      <c r="K959" s="70">
        <v>0</v>
      </c>
      <c r="L959" s="70">
        <v>0</v>
      </c>
      <c r="M959" s="70">
        <v>170290</v>
      </c>
    </row>
    <row r="960" spans="1:13" x14ac:dyDescent="0.25">
      <c r="A960" s="44" t="s">
        <v>51</v>
      </c>
      <c r="B960" s="61">
        <v>1011</v>
      </c>
      <c r="C960" s="133" t="s">
        <v>1046</v>
      </c>
      <c r="D960" s="70">
        <v>11326.488300000001</v>
      </c>
      <c r="E960" s="70">
        <v>1345814657</v>
      </c>
      <c r="F960" s="70">
        <v>0</v>
      </c>
      <c r="G960" s="70">
        <v>53766539</v>
      </c>
      <c r="H960" s="70">
        <v>0</v>
      </c>
      <c r="I960" s="70">
        <v>233170</v>
      </c>
      <c r="J960" s="70">
        <v>0</v>
      </c>
      <c r="K960" s="70">
        <v>0</v>
      </c>
      <c r="L960" s="70">
        <v>63093</v>
      </c>
      <c r="M960" s="70">
        <v>1291814948</v>
      </c>
    </row>
    <row r="961" spans="1:13" x14ac:dyDescent="0.25">
      <c r="A961" s="44" t="s">
        <v>51</v>
      </c>
      <c r="B961" s="61">
        <v>1011</v>
      </c>
      <c r="C961" s="133" t="s">
        <v>1047</v>
      </c>
      <c r="D961" s="70">
        <v>483.92239999999998</v>
      </c>
      <c r="E961" s="70">
        <v>24085571</v>
      </c>
      <c r="F961" s="70">
        <v>0</v>
      </c>
      <c r="G961" s="70">
        <v>0</v>
      </c>
      <c r="H961" s="70">
        <v>0</v>
      </c>
      <c r="I961" s="70">
        <v>1270089</v>
      </c>
      <c r="J961" s="70">
        <v>0</v>
      </c>
      <c r="K961" s="70">
        <v>0</v>
      </c>
      <c r="L961" s="70">
        <v>501398</v>
      </c>
      <c r="M961" s="70">
        <v>22815482</v>
      </c>
    </row>
    <row r="962" spans="1:13" x14ac:dyDescent="0.25">
      <c r="A962" s="44" t="s">
        <v>51</v>
      </c>
      <c r="B962" s="133">
        <v>1011</v>
      </c>
      <c r="C962" s="133" t="s">
        <v>1048</v>
      </c>
      <c r="D962" s="70">
        <v>65.281400000000005</v>
      </c>
      <c r="E962" s="70">
        <v>2919157</v>
      </c>
      <c r="F962" s="70">
        <v>0</v>
      </c>
      <c r="G962" s="70">
        <v>0</v>
      </c>
      <c r="H962" s="70">
        <v>0</v>
      </c>
      <c r="I962" s="70">
        <v>0</v>
      </c>
      <c r="J962" s="70">
        <v>0</v>
      </c>
      <c r="K962" s="70">
        <v>0</v>
      </c>
      <c r="L962" s="70">
        <v>0</v>
      </c>
      <c r="M962" s="70">
        <v>2919157</v>
      </c>
    </row>
    <row r="963" spans="1:13" s="132" customFormat="1" x14ac:dyDescent="0.25">
      <c r="A963" s="44" t="s">
        <v>51</v>
      </c>
      <c r="B963" s="133">
        <v>1011</v>
      </c>
      <c r="C963" s="133" t="s">
        <v>1049</v>
      </c>
      <c r="D963" s="70">
        <v>7789.4362000000001</v>
      </c>
      <c r="E963" s="70">
        <v>3055297360</v>
      </c>
      <c r="F963" s="70">
        <v>0</v>
      </c>
      <c r="G963" s="70">
        <v>149357158</v>
      </c>
      <c r="H963" s="70">
        <v>0</v>
      </c>
      <c r="I963" s="70">
        <v>845975</v>
      </c>
      <c r="J963" s="70">
        <v>0</v>
      </c>
      <c r="K963" s="70">
        <v>0</v>
      </c>
      <c r="L963" s="70">
        <v>152045</v>
      </c>
      <c r="M963" s="70">
        <v>2905094227</v>
      </c>
    </row>
    <row r="964" spans="1:13" s="132" customFormat="1" x14ac:dyDescent="0.25">
      <c r="A964" s="44" t="s">
        <v>51</v>
      </c>
      <c r="B964" s="133">
        <v>1011</v>
      </c>
      <c r="C964" s="133" t="s">
        <v>1050</v>
      </c>
      <c r="D964" s="70">
        <v>496.12490000000003</v>
      </c>
      <c r="E964" s="70">
        <v>12268781</v>
      </c>
      <c r="F964" s="70">
        <v>0</v>
      </c>
      <c r="G964" s="70">
        <v>0</v>
      </c>
      <c r="H964" s="70">
        <v>0</v>
      </c>
      <c r="I964" s="70">
        <v>895142</v>
      </c>
      <c r="J964" s="70">
        <v>0</v>
      </c>
      <c r="K964" s="70">
        <v>0</v>
      </c>
      <c r="L964" s="70">
        <v>294248</v>
      </c>
      <c r="M964" s="70">
        <v>11373639</v>
      </c>
    </row>
    <row r="965" spans="1:13" x14ac:dyDescent="0.25">
      <c r="A965" s="44" t="s">
        <v>51</v>
      </c>
      <c r="B965" s="133">
        <v>1011</v>
      </c>
      <c r="C965" s="133" t="s">
        <v>1051</v>
      </c>
      <c r="D965" s="70">
        <v>12.8726</v>
      </c>
      <c r="E965" s="70">
        <v>482230</v>
      </c>
      <c r="F965" s="70">
        <v>0</v>
      </c>
      <c r="G965" s="70">
        <v>0</v>
      </c>
      <c r="H965" s="70">
        <v>0</v>
      </c>
      <c r="I965" s="70">
        <v>0</v>
      </c>
      <c r="J965" s="70">
        <v>0</v>
      </c>
      <c r="K965" s="70">
        <v>0</v>
      </c>
      <c r="L965" s="70">
        <v>0</v>
      </c>
      <c r="M965" s="70">
        <v>482230</v>
      </c>
    </row>
    <row r="966" spans="1:13" x14ac:dyDescent="0.25">
      <c r="A966" s="44" t="s">
        <v>51</v>
      </c>
      <c r="B966" s="133">
        <v>1011</v>
      </c>
      <c r="C966" s="133" t="s">
        <v>1052</v>
      </c>
      <c r="D966" s="70">
        <v>394.98450000000003</v>
      </c>
      <c r="E966" s="70">
        <v>29611</v>
      </c>
      <c r="F966" s="70">
        <v>0</v>
      </c>
      <c r="G966" s="70">
        <v>0</v>
      </c>
      <c r="H966" s="70">
        <v>0</v>
      </c>
      <c r="I966" s="70">
        <v>0</v>
      </c>
      <c r="J966" s="70">
        <v>0</v>
      </c>
      <c r="K966" s="70">
        <v>0</v>
      </c>
      <c r="L966" s="70">
        <v>0</v>
      </c>
      <c r="M966" s="70">
        <v>29611</v>
      </c>
    </row>
    <row r="967" spans="1:13" x14ac:dyDescent="0.25">
      <c r="A967" s="44" t="s">
        <v>51</v>
      </c>
      <c r="B967" s="61">
        <v>1011</v>
      </c>
      <c r="C967" s="133" t="s">
        <v>1053</v>
      </c>
      <c r="D967" s="70">
        <v>576.25990000000002</v>
      </c>
      <c r="E967" s="70">
        <v>0</v>
      </c>
      <c r="F967" s="70">
        <v>0</v>
      </c>
      <c r="G967" s="70">
        <v>0</v>
      </c>
      <c r="H967" s="70">
        <v>0</v>
      </c>
      <c r="I967" s="70">
        <v>0</v>
      </c>
      <c r="J967" s="70">
        <v>0</v>
      </c>
      <c r="K967" s="70">
        <v>0</v>
      </c>
      <c r="L967" s="70">
        <v>0</v>
      </c>
      <c r="M967" s="70">
        <v>0</v>
      </c>
    </row>
    <row r="968" spans="1:13" x14ac:dyDescent="0.25">
      <c r="A968" s="44" t="s">
        <v>51</v>
      </c>
      <c r="B968" s="61">
        <v>1011</v>
      </c>
      <c r="C968" s="133" t="s">
        <v>1054</v>
      </c>
      <c r="D968" s="70">
        <v>7472.2374</v>
      </c>
      <c r="E968" s="70">
        <v>5926999461</v>
      </c>
      <c r="F968" s="70">
        <v>0</v>
      </c>
      <c r="G968" s="70">
        <v>819124064</v>
      </c>
      <c r="H968" s="70">
        <v>0</v>
      </c>
      <c r="I968" s="70">
        <v>90188226</v>
      </c>
      <c r="J968" s="70">
        <v>0</v>
      </c>
      <c r="K968" s="70">
        <v>0</v>
      </c>
      <c r="L968" s="70">
        <v>12614384</v>
      </c>
      <c r="M968" s="70">
        <v>5017687171</v>
      </c>
    </row>
    <row r="969" spans="1:13" x14ac:dyDescent="0.25">
      <c r="A969" s="44" t="s">
        <v>51</v>
      </c>
      <c r="B969" s="61">
        <v>1011</v>
      </c>
      <c r="C969" s="133" t="s">
        <v>1055</v>
      </c>
      <c r="D969" s="70">
        <v>2878.2622999999999</v>
      </c>
      <c r="E969" s="70">
        <v>1236860046</v>
      </c>
      <c r="F969" s="70">
        <v>0</v>
      </c>
      <c r="G969" s="70">
        <v>0</v>
      </c>
      <c r="H969" s="70">
        <v>0</v>
      </c>
      <c r="I969" s="70">
        <v>124909723</v>
      </c>
      <c r="J969" s="70">
        <v>0</v>
      </c>
      <c r="K969" s="70">
        <v>0</v>
      </c>
      <c r="L969" s="70">
        <v>77712344</v>
      </c>
      <c r="M969" s="70">
        <v>1111950323</v>
      </c>
    </row>
    <row r="970" spans="1:13" x14ac:dyDescent="0.25">
      <c r="A970" s="44" t="s">
        <v>51</v>
      </c>
      <c r="B970" s="61">
        <v>1011</v>
      </c>
      <c r="C970" s="133" t="s">
        <v>1056</v>
      </c>
      <c r="D970" s="70">
        <v>306.6832</v>
      </c>
      <c r="E970" s="70">
        <v>48826704</v>
      </c>
      <c r="F970" s="70">
        <v>0</v>
      </c>
      <c r="G970" s="70">
        <v>0</v>
      </c>
      <c r="H970" s="70">
        <v>0</v>
      </c>
      <c r="I970" s="70">
        <v>0</v>
      </c>
      <c r="J970" s="70">
        <v>0</v>
      </c>
      <c r="K970" s="70">
        <v>0</v>
      </c>
      <c r="L970" s="70">
        <v>0</v>
      </c>
      <c r="M970" s="70">
        <v>48826704</v>
      </c>
    </row>
    <row r="971" spans="1:13" x14ac:dyDescent="0.25">
      <c r="A971" s="44" t="s">
        <v>51</v>
      </c>
      <c r="B971" s="61">
        <v>1011</v>
      </c>
      <c r="C971" s="133" t="s">
        <v>1057</v>
      </c>
      <c r="D971" s="70">
        <v>0</v>
      </c>
      <c r="E971" s="70">
        <v>254740</v>
      </c>
      <c r="F971" s="70">
        <v>0</v>
      </c>
      <c r="G971" s="70">
        <v>0</v>
      </c>
      <c r="H971" s="70">
        <v>0</v>
      </c>
      <c r="I971" s="70">
        <v>0</v>
      </c>
      <c r="J971" s="70">
        <v>0</v>
      </c>
      <c r="K971" s="70">
        <v>0</v>
      </c>
      <c r="L971" s="70">
        <v>1500</v>
      </c>
      <c r="M971" s="70">
        <v>254740</v>
      </c>
    </row>
    <row r="972" spans="1:13" x14ac:dyDescent="0.25">
      <c r="A972" s="44" t="s">
        <v>51</v>
      </c>
      <c r="B972" s="61">
        <v>1011</v>
      </c>
      <c r="C972" s="133" t="s">
        <v>1058</v>
      </c>
      <c r="D972" s="70">
        <v>611.62170000000003</v>
      </c>
      <c r="E972" s="70">
        <v>1315696</v>
      </c>
      <c r="F972" s="70">
        <v>0</v>
      </c>
      <c r="G972" s="70">
        <v>0</v>
      </c>
      <c r="H972" s="70">
        <v>0</v>
      </c>
      <c r="I972" s="70">
        <v>10788</v>
      </c>
      <c r="J972" s="70">
        <v>0</v>
      </c>
      <c r="K972" s="70">
        <v>0</v>
      </c>
      <c r="L972" s="70">
        <v>26712</v>
      </c>
      <c r="M972" s="70">
        <v>1304908</v>
      </c>
    </row>
    <row r="973" spans="1:13" x14ac:dyDescent="0.25">
      <c r="A973" s="44" t="s">
        <v>51</v>
      </c>
      <c r="B973" s="61">
        <v>1011</v>
      </c>
      <c r="C973" s="133" t="s">
        <v>1059</v>
      </c>
      <c r="D973" s="70">
        <v>145.57390000000001</v>
      </c>
      <c r="E973" s="70">
        <v>1275274512</v>
      </c>
      <c r="F973" s="70">
        <v>0</v>
      </c>
      <c r="G973" s="70">
        <v>83513078</v>
      </c>
      <c r="H973" s="70">
        <v>0</v>
      </c>
      <c r="I973" s="70">
        <v>104935597</v>
      </c>
      <c r="J973" s="70">
        <v>0</v>
      </c>
      <c r="K973" s="70">
        <v>0</v>
      </c>
      <c r="L973" s="70">
        <v>1000573</v>
      </c>
      <c r="M973" s="70">
        <v>1086825837</v>
      </c>
    </row>
    <row r="974" spans="1:13" x14ac:dyDescent="0.25">
      <c r="A974" s="44" t="s">
        <v>51</v>
      </c>
      <c r="B974" s="61">
        <v>1011</v>
      </c>
      <c r="C974" s="133" t="s">
        <v>1060</v>
      </c>
      <c r="D974" s="70">
        <v>56.538499999999999</v>
      </c>
      <c r="E974" s="70">
        <v>218191097</v>
      </c>
      <c r="F974" s="70">
        <v>0</v>
      </c>
      <c r="G974" s="70">
        <v>0</v>
      </c>
      <c r="H974" s="70">
        <v>0</v>
      </c>
      <c r="I974" s="70">
        <v>47809341</v>
      </c>
      <c r="J974" s="70">
        <v>0</v>
      </c>
      <c r="K974" s="70">
        <v>0</v>
      </c>
      <c r="L974" s="70">
        <v>47587426</v>
      </c>
      <c r="M974" s="70">
        <v>170381756</v>
      </c>
    </row>
    <row r="975" spans="1:13" x14ac:dyDescent="0.25">
      <c r="A975" s="44" t="s">
        <v>51</v>
      </c>
      <c r="B975" s="61">
        <v>1011</v>
      </c>
      <c r="C975" s="133" t="s">
        <v>1061</v>
      </c>
      <c r="D975" s="70">
        <v>0</v>
      </c>
      <c r="E975" s="70">
        <v>33201407</v>
      </c>
      <c r="F975" s="70">
        <v>0</v>
      </c>
      <c r="G975" s="70">
        <v>0</v>
      </c>
      <c r="H975" s="70">
        <v>0</v>
      </c>
      <c r="I975" s="70">
        <v>220673</v>
      </c>
      <c r="J975" s="70">
        <v>0</v>
      </c>
      <c r="K975" s="70">
        <v>0</v>
      </c>
      <c r="L975" s="70">
        <v>111150</v>
      </c>
      <c r="M975" s="70">
        <v>32980734</v>
      </c>
    </row>
    <row r="976" spans="1:13" x14ac:dyDescent="0.25">
      <c r="A976" s="44" t="s">
        <v>51</v>
      </c>
      <c r="B976" s="61">
        <v>1011</v>
      </c>
      <c r="C976" s="133" t="s">
        <v>1062</v>
      </c>
      <c r="D976" s="70">
        <v>0</v>
      </c>
      <c r="E976" s="70">
        <v>440140837</v>
      </c>
      <c r="F976" s="70">
        <v>0</v>
      </c>
      <c r="G976" s="70">
        <v>38515537</v>
      </c>
      <c r="H976" s="70">
        <v>0</v>
      </c>
      <c r="I976" s="70">
        <v>0</v>
      </c>
      <c r="J976" s="70">
        <v>0</v>
      </c>
      <c r="K976" s="70">
        <v>0</v>
      </c>
      <c r="L976" s="70">
        <v>0</v>
      </c>
      <c r="M976" s="70">
        <v>401625300</v>
      </c>
    </row>
    <row r="977" spans="1:13" x14ac:dyDescent="0.25">
      <c r="A977" s="44" t="s">
        <v>51</v>
      </c>
      <c r="B977" s="61">
        <v>1011</v>
      </c>
      <c r="C977" s="133" t="s">
        <v>1063</v>
      </c>
      <c r="D977" s="70">
        <v>0</v>
      </c>
      <c r="E977" s="70">
        <v>71891498</v>
      </c>
      <c r="F977" s="70">
        <v>0</v>
      </c>
      <c r="G977" s="70">
        <v>0</v>
      </c>
      <c r="H977" s="70">
        <v>0</v>
      </c>
      <c r="I977" s="70">
        <v>0</v>
      </c>
      <c r="J977" s="70">
        <v>0</v>
      </c>
      <c r="K977" s="70">
        <v>0</v>
      </c>
      <c r="L977" s="70">
        <v>0</v>
      </c>
      <c r="M977" s="70">
        <v>71891498</v>
      </c>
    </row>
    <row r="978" spans="1:13" x14ac:dyDescent="0.25">
      <c r="A978" s="44" t="s">
        <v>51</v>
      </c>
      <c r="B978" s="61">
        <v>1011</v>
      </c>
      <c r="C978" s="133" t="s">
        <v>1064</v>
      </c>
      <c r="D978" s="70">
        <v>0</v>
      </c>
      <c r="E978" s="70">
        <v>500</v>
      </c>
      <c r="F978" s="70">
        <v>0</v>
      </c>
      <c r="G978" s="70">
        <v>0</v>
      </c>
      <c r="H978" s="70">
        <v>0</v>
      </c>
      <c r="I978" s="70">
        <v>0</v>
      </c>
      <c r="J978" s="70">
        <v>0</v>
      </c>
      <c r="K978" s="70">
        <v>0</v>
      </c>
      <c r="L978" s="70">
        <v>0</v>
      </c>
      <c r="M978" s="70">
        <v>500</v>
      </c>
    </row>
    <row r="979" spans="1:13" x14ac:dyDescent="0.25">
      <c r="A979" s="44" t="s">
        <v>51</v>
      </c>
      <c r="B979" s="61">
        <v>1011</v>
      </c>
      <c r="C979" s="133" t="s">
        <v>1065</v>
      </c>
      <c r="D979" s="70">
        <v>0</v>
      </c>
      <c r="E979" s="70">
        <v>815138067</v>
      </c>
      <c r="F979" s="70">
        <v>0</v>
      </c>
      <c r="G979" s="70">
        <v>61287413</v>
      </c>
      <c r="H979" s="70">
        <v>0</v>
      </c>
      <c r="I979" s="70">
        <v>262781</v>
      </c>
      <c r="J979" s="70">
        <v>0</v>
      </c>
      <c r="K979" s="70">
        <v>0</v>
      </c>
      <c r="L979" s="70">
        <v>87416</v>
      </c>
      <c r="M979" s="70">
        <v>753587873</v>
      </c>
    </row>
    <row r="980" spans="1:13" x14ac:dyDescent="0.25">
      <c r="A980" s="44" t="s">
        <v>51</v>
      </c>
      <c r="B980" s="61">
        <v>1011</v>
      </c>
      <c r="C980" s="133" t="s">
        <v>1066</v>
      </c>
      <c r="D980" s="70">
        <v>0</v>
      </c>
      <c r="E980" s="70">
        <v>29495683</v>
      </c>
      <c r="F980" s="70">
        <v>0</v>
      </c>
      <c r="G980" s="70">
        <v>0</v>
      </c>
      <c r="H980" s="70">
        <v>0</v>
      </c>
      <c r="I980" s="70">
        <v>682030</v>
      </c>
      <c r="J980" s="70">
        <v>0</v>
      </c>
      <c r="K980" s="70">
        <v>0</v>
      </c>
      <c r="L980" s="70">
        <v>497998</v>
      </c>
      <c r="M980" s="70">
        <v>28813653</v>
      </c>
    </row>
    <row r="981" spans="1:13" x14ac:dyDescent="0.25">
      <c r="A981" s="44" t="s">
        <v>51</v>
      </c>
      <c r="B981" s="61">
        <v>1011</v>
      </c>
      <c r="C981" s="133" t="s">
        <v>1067</v>
      </c>
      <c r="D981" s="70">
        <v>0</v>
      </c>
      <c r="E981" s="70">
        <v>104674</v>
      </c>
      <c r="F981" s="70">
        <v>0</v>
      </c>
      <c r="G981" s="70">
        <v>0</v>
      </c>
      <c r="H981" s="70">
        <v>0</v>
      </c>
      <c r="I981" s="70">
        <v>0</v>
      </c>
      <c r="J981" s="70">
        <v>0</v>
      </c>
      <c r="K981" s="70">
        <v>0</v>
      </c>
      <c r="L981" s="70">
        <v>0</v>
      </c>
      <c r="M981" s="70">
        <v>104674</v>
      </c>
    </row>
    <row r="982" spans="1:13" x14ac:dyDescent="0.25">
      <c r="A982" s="44" t="s">
        <v>51</v>
      </c>
      <c r="B982" s="61">
        <v>1011</v>
      </c>
      <c r="C982" s="133" t="s">
        <v>1068</v>
      </c>
      <c r="D982" s="70">
        <v>0</v>
      </c>
      <c r="E982" s="70">
        <v>3079163114</v>
      </c>
      <c r="F982" s="70">
        <v>0</v>
      </c>
      <c r="G982" s="70">
        <v>229015772</v>
      </c>
      <c r="H982" s="70">
        <v>0</v>
      </c>
      <c r="I982" s="70">
        <v>919006</v>
      </c>
      <c r="J982" s="70">
        <v>0</v>
      </c>
      <c r="K982" s="70">
        <v>0</v>
      </c>
      <c r="L982" s="70">
        <v>166034</v>
      </c>
      <c r="M982" s="70">
        <v>2849228336</v>
      </c>
    </row>
    <row r="983" spans="1:13" x14ac:dyDescent="0.25">
      <c r="A983" s="44" t="s">
        <v>51</v>
      </c>
      <c r="B983" s="61">
        <v>1011</v>
      </c>
      <c r="C983" s="133" t="s">
        <v>1069</v>
      </c>
      <c r="D983" s="70">
        <v>0</v>
      </c>
      <c r="E983" s="70">
        <v>25096148</v>
      </c>
      <c r="F983" s="70">
        <v>0</v>
      </c>
      <c r="G983" s="70">
        <v>0</v>
      </c>
      <c r="H983" s="70">
        <v>0</v>
      </c>
      <c r="I983" s="70">
        <v>386505</v>
      </c>
      <c r="J983" s="70">
        <v>0</v>
      </c>
      <c r="K983" s="70">
        <v>0</v>
      </c>
      <c r="L983" s="70">
        <v>122844</v>
      </c>
      <c r="M983" s="70">
        <v>24709643</v>
      </c>
    </row>
    <row r="984" spans="1:13" x14ac:dyDescent="0.25">
      <c r="A984" s="44" t="s">
        <v>51</v>
      </c>
      <c r="B984" s="61">
        <v>1011</v>
      </c>
      <c r="C984" s="133" t="s">
        <v>1070</v>
      </c>
      <c r="D984" s="70">
        <v>0</v>
      </c>
      <c r="E984" s="70">
        <v>799364</v>
      </c>
      <c r="F984" s="70">
        <v>0</v>
      </c>
      <c r="G984" s="70">
        <v>0</v>
      </c>
      <c r="H984" s="70">
        <v>0</v>
      </c>
      <c r="I984" s="70">
        <v>0</v>
      </c>
      <c r="J984" s="70">
        <v>0</v>
      </c>
      <c r="K984" s="70">
        <v>0</v>
      </c>
      <c r="L984" s="70">
        <v>0</v>
      </c>
      <c r="M984" s="70">
        <v>799364</v>
      </c>
    </row>
    <row r="985" spans="1:13" x14ac:dyDescent="0.25">
      <c r="A985" s="44" t="s">
        <v>51</v>
      </c>
      <c r="B985" s="61">
        <v>1011</v>
      </c>
      <c r="C985" s="133" t="s">
        <v>1071</v>
      </c>
      <c r="D985" s="70">
        <v>0</v>
      </c>
      <c r="E985" s="70">
        <v>8115709724</v>
      </c>
      <c r="F985" s="70">
        <v>0</v>
      </c>
      <c r="G985" s="70">
        <v>1154644341</v>
      </c>
      <c r="H985" s="70">
        <v>0</v>
      </c>
      <c r="I985" s="70">
        <v>119610178</v>
      </c>
      <c r="J985" s="70">
        <v>0</v>
      </c>
      <c r="K985" s="70">
        <v>0</v>
      </c>
      <c r="L985" s="70">
        <v>9066187</v>
      </c>
      <c r="M985" s="70">
        <v>6841455205</v>
      </c>
    </row>
    <row r="986" spans="1:13" x14ac:dyDescent="0.25">
      <c r="A986" s="44" t="s">
        <v>51</v>
      </c>
      <c r="B986" s="61">
        <v>1011</v>
      </c>
      <c r="C986" s="133" t="s">
        <v>1072</v>
      </c>
      <c r="D986" s="70">
        <v>0</v>
      </c>
      <c r="E986" s="70">
        <v>2133251366</v>
      </c>
      <c r="F986" s="70">
        <v>0</v>
      </c>
      <c r="G986" s="70">
        <v>0</v>
      </c>
      <c r="H986" s="70">
        <v>0</v>
      </c>
      <c r="I986" s="70">
        <v>186998601</v>
      </c>
      <c r="J986" s="70">
        <v>0</v>
      </c>
      <c r="K986" s="70">
        <v>0</v>
      </c>
      <c r="L986" s="70">
        <v>116255048</v>
      </c>
      <c r="M986" s="70">
        <v>1946252765</v>
      </c>
    </row>
    <row r="987" spans="1:13" x14ac:dyDescent="0.25">
      <c r="A987" s="44" t="s">
        <v>51</v>
      </c>
      <c r="B987" s="61">
        <v>1011</v>
      </c>
      <c r="C987" s="133" t="s">
        <v>1073</v>
      </c>
      <c r="D987" s="70">
        <v>0</v>
      </c>
      <c r="E987" s="70">
        <v>93308202</v>
      </c>
      <c r="F987" s="70">
        <v>0</v>
      </c>
      <c r="G987" s="70">
        <v>0</v>
      </c>
      <c r="H987" s="70">
        <v>0</v>
      </c>
      <c r="I987" s="70">
        <v>0</v>
      </c>
      <c r="J987" s="70">
        <v>0</v>
      </c>
      <c r="K987" s="70">
        <v>0</v>
      </c>
      <c r="L987" s="70">
        <v>0</v>
      </c>
      <c r="M987" s="70">
        <v>93308202</v>
      </c>
    </row>
    <row r="988" spans="1:13" x14ac:dyDescent="0.25">
      <c r="A988" s="44" t="s">
        <v>51</v>
      </c>
      <c r="B988" s="61">
        <v>1011</v>
      </c>
      <c r="C988" s="133" t="s">
        <v>1074</v>
      </c>
      <c r="D988" s="70">
        <v>0</v>
      </c>
      <c r="E988" s="70">
        <v>44616</v>
      </c>
      <c r="F988" s="70">
        <v>0</v>
      </c>
      <c r="G988" s="70">
        <v>0</v>
      </c>
      <c r="H988" s="70">
        <v>0</v>
      </c>
      <c r="I988" s="70">
        <v>0</v>
      </c>
      <c r="J988" s="70">
        <v>0</v>
      </c>
      <c r="K988" s="70">
        <v>0</v>
      </c>
      <c r="L988" s="70">
        <v>0</v>
      </c>
      <c r="M988" s="70">
        <v>44616</v>
      </c>
    </row>
    <row r="989" spans="1:13" x14ac:dyDescent="0.25">
      <c r="A989" s="44" t="s">
        <v>51</v>
      </c>
      <c r="B989" s="61">
        <v>1011</v>
      </c>
      <c r="C989" s="133" t="s">
        <v>1075</v>
      </c>
      <c r="D989" s="70">
        <v>0</v>
      </c>
      <c r="E989" s="70">
        <v>17009152</v>
      </c>
      <c r="F989" s="70">
        <v>0</v>
      </c>
      <c r="G989" s="70">
        <v>4005991</v>
      </c>
      <c r="H989" s="70">
        <v>0</v>
      </c>
      <c r="I989" s="70">
        <v>466584</v>
      </c>
      <c r="J989" s="70">
        <v>0</v>
      </c>
      <c r="K989" s="70">
        <v>0</v>
      </c>
      <c r="L989" s="70">
        <v>93509</v>
      </c>
      <c r="M989" s="70">
        <v>12536577</v>
      </c>
    </row>
    <row r="990" spans="1:13" x14ac:dyDescent="0.25">
      <c r="A990" s="44" t="s">
        <v>51</v>
      </c>
      <c r="B990" s="61">
        <v>1011</v>
      </c>
      <c r="C990" s="133" t="s">
        <v>1076</v>
      </c>
      <c r="D990" s="70">
        <v>0</v>
      </c>
      <c r="E990" s="70">
        <v>14408324</v>
      </c>
      <c r="F990" s="70">
        <v>0</v>
      </c>
      <c r="G990" s="70">
        <v>5818631</v>
      </c>
      <c r="H990" s="70">
        <v>0</v>
      </c>
      <c r="I990" s="70">
        <v>521008</v>
      </c>
      <c r="J990" s="70">
        <v>0</v>
      </c>
      <c r="K990" s="70">
        <v>0</v>
      </c>
      <c r="L990" s="70">
        <v>96528</v>
      </c>
      <c r="M990" s="70">
        <v>8068685</v>
      </c>
    </row>
    <row r="991" spans="1:13" x14ac:dyDescent="0.25">
      <c r="A991" s="44" t="s">
        <v>51</v>
      </c>
      <c r="B991" s="61">
        <v>1011</v>
      </c>
      <c r="C991" s="133" t="s">
        <v>1077</v>
      </c>
      <c r="D991" s="70">
        <v>0</v>
      </c>
      <c r="E991" s="70">
        <v>36813820</v>
      </c>
      <c r="F991" s="70">
        <v>0</v>
      </c>
      <c r="G991" s="70">
        <v>7983448</v>
      </c>
      <c r="H991" s="70">
        <v>0</v>
      </c>
      <c r="I991" s="70">
        <v>279511</v>
      </c>
      <c r="J991" s="70">
        <v>0</v>
      </c>
      <c r="K991" s="70">
        <v>0</v>
      </c>
      <c r="L991" s="70">
        <v>82249</v>
      </c>
      <c r="M991" s="70">
        <v>28550861</v>
      </c>
    </row>
    <row r="992" spans="1:13" x14ac:dyDescent="0.25">
      <c r="A992" s="44" t="s">
        <v>51</v>
      </c>
      <c r="B992" s="61">
        <v>1011</v>
      </c>
      <c r="C992" s="133" t="s">
        <v>1079</v>
      </c>
      <c r="D992" s="70">
        <v>0</v>
      </c>
      <c r="E992" s="70">
        <v>2571797</v>
      </c>
      <c r="F992" s="70">
        <v>0</v>
      </c>
      <c r="G992" s="70">
        <v>125000</v>
      </c>
      <c r="H992" s="70">
        <v>0</v>
      </c>
      <c r="I992" s="70">
        <v>0</v>
      </c>
      <c r="J992" s="70">
        <v>0</v>
      </c>
      <c r="K992" s="70">
        <v>0</v>
      </c>
      <c r="L992" s="70">
        <v>0</v>
      </c>
      <c r="M992" s="70">
        <v>2446797</v>
      </c>
    </row>
    <row r="993" spans="1:13" x14ac:dyDescent="0.25">
      <c r="A993" s="44" t="s">
        <v>51</v>
      </c>
      <c r="B993" s="61">
        <v>1011</v>
      </c>
      <c r="C993" s="133" t="s">
        <v>1080</v>
      </c>
      <c r="D993" s="70">
        <v>0</v>
      </c>
      <c r="E993" s="70">
        <v>53529654</v>
      </c>
      <c r="F993" s="70">
        <v>0</v>
      </c>
      <c r="G993" s="70">
        <v>0</v>
      </c>
      <c r="H993" s="70">
        <v>0</v>
      </c>
      <c r="I993" s="70">
        <v>0</v>
      </c>
      <c r="J993" s="70">
        <v>0</v>
      </c>
      <c r="K993" s="70">
        <v>0</v>
      </c>
      <c r="L993" s="70">
        <v>183486</v>
      </c>
      <c r="M993" s="70">
        <v>53529654</v>
      </c>
    </row>
    <row r="994" spans="1:13" x14ac:dyDescent="0.25">
      <c r="A994" s="44" t="s">
        <v>51</v>
      </c>
      <c r="B994" s="61">
        <v>1011</v>
      </c>
      <c r="C994" s="133" t="s">
        <v>1081</v>
      </c>
      <c r="D994" s="70">
        <v>0</v>
      </c>
      <c r="E994" s="70">
        <v>3319816</v>
      </c>
      <c r="F994" s="70">
        <v>0</v>
      </c>
      <c r="G994" s="70">
        <v>3107</v>
      </c>
      <c r="H994" s="70">
        <v>0</v>
      </c>
      <c r="I994" s="70">
        <v>0</v>
      </c>
      <c r="J994" s="70">
        <v>0</v>
      </c>
      <c r="K994" s="70">
        <v>0</v>
      </c>
      <c r="L994" s="70">
        <v>0</v>
      </c>
      <c r="M994" s="70">
        <v>3316709</v>
      </c>
    </row>
    <row r="995" spans="1:13" x14ac:dyDescent="0.25">
      <c r="A995" s="44" t="s">
        <v>51</v>
      </c>
      <c r="B995" s="61">
        <v>1011</v>
      </c>
      <c r="C995" s="133" t="s">
        <v>1082</v>
      </c>
      <c r="D995" s="70">
        <v>0</v>
      </c>
      <c r="E995" s="70">
        <v>153307107</v>
      </c>
      <c r="F995" s="70">
        <v>0</v>
      </c>
      <c r="G995" s="70">
        <v>60832695</v>
      </c>
      <c r="H995" s="70">
        <v>0</v>
      </c>
      <c r="I995" s="70">
        <v>4766039</v>
      </c>
      <c r="J995" s="70">
        <v>0</v>
      </c>
      <c r="K995" s="70">
        <v>0</v>
      </c>
      <c r="L995" s="70">
        <v>906226</v>
      </c>
      <c r="M995" s="70">
        <v>87708373</v>
      </c>
    </row>
    <row r="996" spans="1:13" x14ac:dyDescent="0.25">
      <c r="A996" s="44" t="s">
        <v>51</v>
      </c>
      <c r="B996" s="61">
        <v>1011</v>
      </c>
      <c r="C996" s="133" t="s">
        <v>1083</v>
      </c>
      <c r="D996" s="70">
        <v>96732.539399999994</v>
      </c>
      <c r="E996" s="70">
        <v>2056041913</v>
      </c>
      <c r="F996" s="70">
        <v>0</v>
      </c>
      <c r="G996" s="70">
        <v>0</v>
      </c>
      <c r="H996" s="70">
        <v>0</v>
      </c>
      <c r="I996" s="70">
        <v>0</v>
      </c>
      <c r="J996" s="70">
        <v>0</v>
      </c>
      <c r="K996" s="70">
        <v>2056041913</v>
      </c>
      <c r="L996" s="70">
        <v>0</v>
      </c>
      <c r="M996" s="70">
        <v>0</v>
      </c>
    </row>
    <row r="997" spans="1:13" x14ac:dyDescent="0.25">
      <c r="A997" s="44" t="s">
        <v>51</v>
      </c>
      <c r="B997" s="61">
        <v>1011</v>
      </c>
      <c r="C997" s="133" t="s">
        <v>1281</v>
      </c>
      <c r="D997" s="70">
        <v>0</v>
      </c>
      <c r="E997" s="70">
        <v>13127</v>
      </c>
      <c r="F997" s="70">
        <v>0</v>
      </c>
      <c r="G997" s="70">
        <v>0</v>
      </c>
      <c r="H997" s="70">
        <v>0</v>
      </c>
      <c r="I997" s="70">
        <v>0</v>
      </c>
      <c r="J997" s="70">
        <v>0</v>
      </c>
      <c r="K997" s="70">
        <v>0</v>
      </c>
      <c r="L997" s="70">
        <v>0</v>
      </c>
      <c r="M997" s="70">
        <v>13127</v>
      </c>
    </row>
    <row r="998" spans="1:13" x14ac:dyDescent="0.25">
      <c r="A998" s="10" t="s">
        <v>1085</v>
      </c>
      <c r="B998" s="10"/>
      <c r="C998" s="44"/>
      <c r="D998" s="71">
        <f t="shared" ref="D998:M998" si="45">SUM(D951:D997)</f>
        <v>196121.47930000001</v>
      </c>
      <c r="E998" s="71">
        <f t="shared" si="45"/>
        <v>31544180424</v>
      </c>
      <c r="F998" s="71">
        <f t="shared" si="45"/>
        <v>819309173</v>
      </c>
      <c r="G998" s="71">
        <f t="shared" si="45"/>
        <v>2698980923</v>
      </c>
      <c r="H998" s="71">
        <f t="shared" si="45"/>
        <v>0</v>
      </c>
      <c r="I998" s="71">
        <f t="shared" si="45"/>
        <v>686213579</v>
      </c>
      <c r="J998" s="71">
        <f t="shared" si="45"/>
        <v>0</v>
      </c>
      <c r="K998" s="71">
        <f t="shared" si="45"/>
        <v>2056041913</v>
      </c>
      <c r="L998" s="71">
        <f t="shared" si="45"/>
        <v>267625998</v>
      </c>
      <c r="M998" s="71">
        <f t="shared" si="45"/>
        <v>25283634836</v>
      </c>
    </row>
    <row r="999" spans="1:13" x14ac:dyDescent="0.25">
      <c r="A999" s="10"/>
      <c r="B999" s="10"/>
      <c r="C999" s="10"/>
      <c r="D999" s="71"/>
      <c r="E999" s="71"/>
      <c r="F999" s="71"/>
      <c r="G999" s="71"/>
      <c r="H999" s="71"/>
      <c r="I999" s="71"/>
      <c r="J999" s="71"/>
      <c r="K999" s="71"/>
      <c r="L999" s="71"/>
      <c r="M999" s="71"/>
    </row>
    <row r="1000" spans="1:13" x14ac:dyDescent="0.25">
      <c r="A1000" s="44" t="s">
        <v>52</v>
      </c>
      <c r="B1000" s="61">
        <v>1032</v>
      </c>
      <c r="C1000" s="134" t="s">
        <v>1037</v>
      </c>
      <c r="D1000" s="70">
        <v>5818.6549999999997</v>
      </c>
      <c r="E1000" s="70">
        <v>8970946</v>
      </c>
      <c r="F1000" s="70">
        <v>0</v>
      </c>
      <c r="G1000" s="70">
        <v>0</v>
      </c>
      <c r="H1000" s="70">
        <v>0</v>
      </c>
      <c r="I1000" s="70">
        <v>0</v>
      </c>
      <c r="J1000" s="70">
        <v>0</v>
      </c>
      <c r="K1000" s="70">
        <v>0</v>
      </c>
      <c r="L1000" s="70">
        <v>313620</v>
      </c>
      <c r="M1000" s="70">
        <v>8970946</v>
      </c>
    </row>
    <row r="1001" spans="1:13" x14ac:dyDescent="0.25">
      <c r="A1001" s="44" t="s">
        <v>52</v>
      </c>
      <c r="B1001" s="61">
        <v>1032</v>
      </c>
      <c r="C1001" s="134" t="s">
        <v>1038</v>
      </c>
      <c r="D1001" s="70">
        <v>3516.2193000000002</v>
      </c>
      <c r="E1001" s="70">
        <v>2195140</v>
      </c>
      <c r="F1001" s="70">
        <v>0</v>
      </c>
      <c r="G1001" s="70">
        <v>0</v>
      </c>
      <c r="H1001" s="70">
        <v>0</v>
      </c>
      <c r="I1001" s="70">
        <v>0</v>
      </c>
      <c r="J1001" s="70">
        <v>0</v>
      </c>
      <c r="K1001" s="70">
        <v>0</v>
      </c>
      <c r="L1001" s="70">
        <v>47158</v>
      </c>
      <c r="M1001" s="70">
        <v>2195140</v>
      </c>
    </row>
    <row r="1002" spans="1:13" s="12" customFormat="1" x14ac:dyDescent="0.25">
      <c r="A1002" s="44" t="s">
        <v>52</v>
      </c>
      <c r="B1002" s="61">
        <v>1032</v>
      </c>
      <c r="C1002" s="134" t="s">
        <v>1039</v>
      </c>
      <c r="D1002" s="70">
        <v>370.11779999999999</v>
      </c>
      <c r="E1002" s="70">
        <v>214668</v>
      </c>
      <c r="F1002" s="70">
        <v>0</v>
      </c>
      <c r="G1002" s="70">
        <v>0</v>
      </c>
      <c r="H1002" s="70">
        <v>0</v>
      </c>
      <c r="I1002" s="70">
        <v>0</v>
      </c>
      <c r="J1002" s="70">
        <v>0</v>
      </c>
      <c r="K1002" s="70">
        <v>0</v>
      </c>
      <c r="L1002" s="70">
        <v>0</v>
      </c>
      <c r="M1002" s="70">
        <v>214668</v>
      </c>
    </row>
    <row r="1003" spans="1:13" x14ac:dyDescent="0.25">
      <c r="A1003" s="44" t="s">
        <v>52</v>
      </c>
      <c r="B1003" s="61">
        <v>1032</v>
      </c>
      <c r="C1003" s="134" t="s">
        <v>1040</v>
      </c>
      <c r="D1003" s="70">
        <v>6974.9273999999996</v>
      </c>
      <c r="E1003" s="70">
        <v>1589843</v>
      </c>
      <c r="F1003" s="70">
        <v>0</v>
      </c>
      <c r="G1003" s="70">
        <v>0</v>
      </c>
      <c r="H1003" s="70">
        <v>0</v>
      </c>
      <c r="I1003" s="70">
        <v>0</v>
      </c>
      <c r="J1003" s="70">
        <v>0</v>
      </c>
      <c r="K1003" s="70">
        <v>0</v>
      </c>
      <c r="L1003" s="70">
        <v>0</v>
      </c>
      <c r="M1003" s="70">
        <v>1589843</v>
      </c>
    </row>
    <row r="1004" spans="1:13" x14ac:dyDescent="0.25">
      <c r="A1004" s="44" t="s">
        <v>52</v>
      </c>
      <c r="B1004" s="61">
        <v>1032</v>
      </c>
      <c r="C1004" s="134" t="s">
        <v>1041</v>
      </c>
      <c r="D1004" s="70">
        <v>68057.736999999994</v>
      </c>
      <c r="E1004" s="70">
        <v>788744138</v>
      </c>
      <c r="F1004" s="70">
        <v>754275893</v>
      </c>
      <c r="G1004" s="70">
        <v>0</v>
      </c>
      <c r="H1004" s="70">
        <v>0</v>
      </c>
      <c r="I1004" s="70">
        <v>5293</v>
      </c>
      <c r="J1004" s="70">
        <v>0</v>
      </c>
      <c r="K1004" s="70">
        <v>0</v>
      </c>
      <c r="L1004" s="70">
        <v>153709</v>
      </c>
      <c r="M1004" s="70">
        <v>34462952</v>
      </c>
    </row>
    <row r="1005" spans="1:13" x14ac:dyDescent="0.25">
      <c r="A1005" s="44" t="s">
        <v>52</v>
      </c>
      <c r="B1005" s="61">
        <v>1032</v>
      </c>
      <c r="C1005" s="134" t="s">
        <v>1042</v>
      </c>
      <c r="D1005" s="70">
        <v>18346.2922</v>
      </c>
      <c r="E1005" s="70">
        <v>290403994</v>
      </c>
      <c r="F1005" s="70">
        <v>287649490</v>
      </c>
      <c r="G1005" s="70">
        <v>0</v>
      </c>
      <c r="H1005" s="70">
        <v>0</v>
      </c>
      <c r="I1005" s="70">
        <v>0</v>
      </c>
      <c r="J1005" s="70">
        <v>0</v>
      </c>
      <c r="K1005" s="70">
        <v>0</v>
      </c>
      <c r="L1005" s="70">
        <v>784</v>
      </c>
      <c r="M1005" s="70">
        <v>2754504</v>
      </c>
    </row>
    <row r="1006" spans="1:13" x14ac:dyDescent="0.25">
      <c r="A1006" s="44" t="s">
        <v>52</v>
      </c>
      <c r="B1006" s="61">
        <v>1032</v>
      </c>
      <c r="C1006" s="134" t="s">
        <v>1044</v>
      </c>
      <c r="D1006" s="70">
        <v>1332.9782</v>
      </c>
      <c r="E1006" s="70">
        <v>350138164</v>
      </c>
      <c r="F1006" s="70">
        <v>0</v>
      </c>
      <c r="G1006" s="70">
        <v>52510156</v>
      </c>
      <c r="H1006" s="70">
        <v>0</v>
      </c>
      <c r="I1006" s="70">
        <v>0</v>
      </c>
      <c r="J1006" s="70">
        <v>0</v>
      </c>
      <c r="K1006" s="70">
        <v>0</v>
      </c>
      <c r="L1006" s="70">
        <v>0</v>
      </c>
      <c r="M1006" s="70">
        <v>297628008</v>
      </c>
    </row>
    <row r="1007" spans="1:13" x14ac:dyDescent="0.25">
      <c r="A1007" s="44" t="s">
        <v>52</v>
      </c>
      <c r="B1007" s="61">
        <v>1032</v>
      </c>
      <c r="C1007" s="134" t="s">
        <v>1046</v>
      </c>
      <c r="D1007" s="70">
        <v>18121.487499999999</v>
      </c>
      <c r="E1007" s="70">
        <v>955563953</v>
      </c>
      <c r="F1007" s="70">
        <v>0</v>
      </c>
      <c r="G1007" s="70">
        <v>92706922</v>
      </c>
      <c r="H1007" s="70">
        <v>0</v>
      </c>
      <c r="I1007" s="70">
        <v>0</v>
      </c>
      <c r="J1007" s="70">
        <v>0</v>
      </c>
      <c r="K1007" s="70">
        <v>0</v>
      </c>
      <c r="L1007" s="70">
        <v>0</v>
      </c>
      <c r="M1007" s="70">
        <v>862857031</v>
      </c>
    </row>
    <row r="1008" spans="1:13" x14ac:dyDescent="0.25">
      <c r="A1008" s="44" t="s">
        <v>52</v>
      </c>
      <c r="B1008" s="61">
        <v>1032</v>
      </c>
      <c r="C1008" s="134" t="s">
        <v>1047</v>
      </c>
      <c r="D1008" s="70">
        <v>821.79229999999995</v>
      </c>
      <c r="E1008" s="70">
        <v>21835616</v>
      </c>
      <c r="F1008" s="70">
        <v>0</v>
      </c>
      <c r="G1008" s="70">
        <v>0</v>
      </c>
      <c r="H1008" s="70">
        <v>0</v>
      </c>
      <c r="I1008" s="70">
        <v>0</v>
      </c>
      <c r="J1008" s="70">
        <v>0</v>
      </c>
      <c r="K1008" s="70">
        <v>0</v>
      </c>
      <c r="L1008" s="70">
        <v>329956</v>
      </c>
      <c r="M1008" s="70">
        <v>21835616</v>
      </c>
    </row>
    <row r="1009" spans="1:13" x14ac:dyDescent="0.25">
      <c r="A1009" s="44" t="s">
        <v>52</v>
      </c>
      <c r="B1009" s="61">
        <v>1032</v>
      </c>
      <c r="C1009" s="134" t="s">
        <v>1048</v>
      </c>
      <c r="D1009" s="70">
        <v>1299.8308</v>
      </c>
      <c r="E1009" s="70">
        <v>15825410</v>
      </c>
      <c r="F1009" s="70">
        <v>0</v>
      </c>
      <c r="G1009" s="70">
        <v>0</v>
      </c>
      <c r="H1009" s="70">
        <v>0</v>
      </c>
      <c r="I1009" s="70">
        <v>0</v>
      </c>
      <c r="J1009" s="70">
        <v>0</v>
      </c>
      <c r="K1009" s="70">
        <v>0</v>
      </c>
      <c r="L1009" s="70">
        <v>0</v>
      </c>
      <c r="M1009" s="70">
        <v>15825410</v>
      </c>
    </row>
    <row r="1010" spans="1:13" x14ac:dyDescent="0.25">
      <c r="A1010" s="44" t="s">
        <v>52</v>
      </c>
      <c r="B1010" s="61">
        <v>1032</v>
      </c>
      <c r="C1010" s="134" t="s">
        <v>1049</v>
      </c>
      <c r="D1010" s="70">
        <v>18855.3946</v>
      </c>
      <c r="E1010" s="70">
        <v>1943065086</v>
      </c>
      <c r="F1010" s="70">
        <v>0</v>
      </c>
      <c r="G1010" s="70">
        <v>197591050</v>
      </c>
      <c r="H1010" s="70">
        <v>0</v>
      </c>
      <c r="I1010" s="70">
        <v>0</v>
      </c>
      <c r="J1010" s="70">
        <v>0</v>
      </c>
      <c r="K1010" s="70">
        <v>0</v>
      </c>
      <c r="L1010" s="70">
        <v>0</v>
      </c>
      <c r="M1010" s="70">
        <v>1745474036</v>
      </c>
    </row>
    <row r="1011" spans="1:13" x14ac:dyDescent="0.25">
      <c r="A1011" s="44" t="s">
        <v>52</v>
      </c>
      <c r="B1011" s="61">
        <v>1032</v>
      </c>
      <c r="C1011" s="134" t="s">
        <v>1050</v>
      </c>
      <c r="D1011" s="70">
        <v>247.68430000000001</v>
      </c>
      <c r="E1011" s="70">
        <v>17672227</v>
      </c>
      <c r="F1011" s="70">
        <v>0</v>
      </c>
      <c r="G1011" s="70">
        <v>0</v>
      </c>
      <c r="H1011" s="70">
        <v>0</v>
      </c>
      <c r="I1011" s="70">
        <v>0</v>
      </c>
      <c r="J1011" s="70">
        <v>0</v>
      </c>
      <c r="K1011" s="70">
        <v>0</v>
      </c>
      <c r="L1011" s="70">
        <v>0</v>
      </c>
      <c r="M1011" s="70">
        <v>17672227</v>
      </c>
    </row>
    <row r="1012" spans="1:13" x14ac:dyDescent="0.25">
      <c r="A1012" s="44" t="s">
        <v>52</v>
      </c>
      <c r="B1012" s="61">
        <v>1032</v>
      </c>
      <c r="C1012" s="134" t="s">
        <v>1051</v>
      </c>
      <c r="D1012" s="70">
        <v>329.85829999999999</v>
      </c>
      <c r="E1012" s="70">
        <v>15524010</v>
      </c>
      <c r="F1012" s="70">
        <v>0</v>
      </c>
      <c r="G1012" s="70">
        <v>0</v>
      </c>
      <c r="H1012" s="70">
        <v>0</v>
      </c>
      <c r="I1012" s="70">
        <v>0</v>
      </c>
      <c r="J1012" s="70">
        <v>0</v>
      </c>
      <c r="K1012" s="70">
        <v>0</v>
      </c>
      <c r="L1012" s="70">
        <v>0</v>
      </c>
      <c r="M1012" s="70">
        <v>15524010</v>
      </c>
    </row>
    <row r="1013" spans="1:13" x14ac:dyDescent="0.25">
      <c r="A1013" s="44" t="s">
        <v>52</v>
      </c>
      <c r="B1013" s="61">
        <v>1032</v>
      </c>
      <c r="C1013" s="134" t="s">
        <v>1052</v>
      </c>
      <c r="D1013" s="70">
        <v>252.9828</v>
      </c>
      <c r="E1013" s="70">
        <v>2995</v>
      </c>
      <c r="F1013" s="70">
        <v>0</v>
      </c>
      <c r="G1013" s="70">
        <v>0</v>
      </c>
      <c r="H1013" s="70">
        <v>0</v>
      </c>
      <c r="I1013" s="70">
        <v>0</v>
      </c>
      <c r="J1013" s="70">
        <v>0</v>
      </c>
      <c r="K1013" s="70">
        <v>0</v>
      </c>
      <c r="L1013" s="70">
        <v>0</v>
      </c>
      <c r="M1013" s="70">
        <v>2995</v>
      </c>
    </row>
    <row r="1014" spans="1:13" x14ac:dyDescent="0.25">
      <c r="A1014" s="44" t="s">
        <v>52</v>
      </c>
      <c r="B1014" s="61">
        <v>1032</v>
      </c>
      <c r="C1014" s="134" t="s">
        <v>1053</v>
      </c>
      <c r="D1014" s="70">
        <v>976.86440000000005</v>
      </c>
      <c r="E1014" s="70">
        <v>350000</v>
      </c>
      <c r="F1014" s="70">
        <v>0</v>
      </c>
      <c r="G1014" s="70">
        <v>0</v>
      </c>
      <c r="H1014" s="70">
        <v>0</v>
      </c>
      <c r="I1014" s="70">
        <v>0</v>
      </c>
      <c r="J1014" s="70">
        <v>0</v>
      </c>
      <c r="K1014" s="70">
        <v>0</v>
      </c>
      <c r="L1014" s="70">
        <v>0</v>
      </c>
      <c r="M1014" s="70">
        <v>350000</v>
      </c>
    </row>
    <row r="1015" spans="1:13" x14ac:dyDescent="0.25">
      <c r="A1015" s="44" t="s">
        <v>52</v>
      </c>
      <c r="B1015" s="61">
        <v>1032</v>
      </c>
      <c r="C1015" s="134" t="s">
        <v>1054</v>
      </c>
      <c r="D1015" s="70">
        <v>3051.0491000000002</v>
      </c>
      <c r="E1015" s="70">
        <v>1146208931</v>
      </c>
      <c r="F1015" s="70">
        <v>0</v>
      </c>
      <c r="G1015" s="70">
        <v>201688306</v>
      </c>
      <c r="H1015" s="70">
        <v>0</v>
      </c>
      <c r="I1015" s="70">
        <v>43055086</v>
      </c>
      <c r="J1015" s="70">
        <v>0</v>
      </c>
      <c r="K1015" s="70">
        <v>0</v>
      </c>
      <c r="L1015" s="70">
        <v>2456883</v>
      </c>
      <c r="M1015" s="70">
        <v>901465539</v>
      </c>
    </row>
    <row r="1016" spans="1:13" x14ac:dyDescent="0.25">
      <c r="A1016" s="44" t="s">
        <v>52</v>
      </c>
      <c r="B1016" s="61">
        <v>1032</v>
      </c>
      <c r="C1016" s="134" t="s">
        <v>1055</v>
      </c>
      <c r="D1016" s="70">
        <v>753.22519999999997</v>
      </c>
      <c r="E1016" s="70">
        <v>92508898</v>
      </c>
      <c r="F1016" s="70">
        <v>0</v>
      </c>
      <c r="G1016" s="70">
        <v>0</v>
      </c>
      <c r="H1016" s="70">
        <v>0</v>
      </c>
      <c r="I1016" s="70">
        <v>14693513</v>
      </c>
      <c r="J1016" s="70">
        <v>0</v>
      </c>
      <c r="K1016" s="70">
        <v>0</v>
      </c>
      <c r="L1016" s="70">
        <v>3820525</v>
      </c>
      <c r="M1016" s="70">
        <v>77815385</v>
      </c>
    </row>
    <row r="1017" spans="1:13" x14ac:dyDescent="0.25">
      <c r="A1017" s="44" t="s">
        <v>52</v>
      </c>
      <c r="B1017" s="61">
        <v>1032</v>
      </c>
      <c r="C1017" s="134" t="s">
        <v>1056</v>
      </c>
      <c r="D1017" s="70">
        <v>261.60430000000002</v>
      </c>
      <c r="E1017" s="70">
        <v>23035446</v>
      </c>
      <c r="F1017" s="70">
        <v>0</v>
      </c>
      <c r="G1017" s="70">
        <v>0</v>
      </c>
      <c r="H1017" s="70">
        <v>0</v>
      </c>
      <c r="I1017" s="70">
        <v>3014601</v>
      </c>
      <c r="J1017" s="70">
        <v>0</v>
      </c>
      <c r="K1017" s="70">
        <v>0</v>
      </c>
      <c r="L1017" s="70">
        <v>69264</v>
      </c>
      <c r="M1017" s="70">
        <v>20020845</v>
      </c>
    </row>
    <row r="1018" spans="1:13" x14ac:dyDescent="0.25">
      <c r="A1018" s="44" t="s">
        <v>52</v>
      </c>
      <c r="B1018" s="61">
        <v>1032</v>
      </c>
      <c r="C1018" s="134" t="s">
        <v>1057</v>
      </c>
      <c r="D1018" s="70">
        <v>0</v>
      </c>
      <c r="E1018" s="70">
        <v>23473</v>
      </c>
      <c r="F1018" s="70">
        <v>0</v>
      </c>
      <c r="G1018" s="70">
        <v>0</v>
      </c>
      <c r="H1018" s="70">
        <v>0</v>
      </c>
      <c r="I1018" s="70">
        <v>0</v>
      </c>
      <c r="J1018" s="70">
        <v>0</v>
      </c>
      <c r="K1018" s="70">
        <v>0</v>
      </c>
      <c r="L1018" s="70">
        <v>0</v>
      </c>
      <c r="M1018" s="70">
        <v>23473</v>
      </c>
    </row>
    <row r="1019" spans="1:13" s="50" customFormat="1" x14ac:dyDescent="0.25">
      <c r="A1019" s="44" t="s">
        <v>52</v>
      </c>
      <c r="B1019" s="61">
        <v>1032</v>
      </c>
      <c r="C1019" s="134" t="s">
        <v>1058</v>
      </c>
      <c r="D1019" s="70">
        <v>397.85879999999997</v>
      </c>
      <c r="E1019" s="70">
        <v>232310</v>
      </c>
      <c r="F1019" s="70">
        <v>0</v>
      </c>
      <c r="G1019" s="70">
        <v>0</v>
      </c>
      <c r="H1019" s="70">
        <v>0</v>
      </c>
      <c r="I1019" s="70">
        <v>0</v>
      </c>
      <c r="J1019" s="70">
        <v>0</v>
      </c>
      <c r="K1019" s="70">
        <v>0</v>
      </c>
      <c r="L1019" s="70">
        <v>0</v>
      </c>
      <c r="M1019" s="70">
        <v>232310</v>
      </c>
    </row>
    <row r="1020" spans="1:13" x14ac:dyDescent="0.25">
      <c r="A1020" s="44" t="s">
        <v>52</v>
      </c>
      <c r="B1020" s="61">
        <v>1032</v>
      </c>
      <c r="C1020" s="134" t="s">
        <v>1059</v>
      </c>
      <c r="D1020" s="70">
        <v>47.999899999999997</v>
      </c>
      <c r="E1020" s="70">
        <v>132447216</v>
      </c>
      <c r="F1020" s="70">
        <v>0</v>
      </c>
      <c r="G1020" s="70">
        <v>15945362</v>
      </c>
      <c r="H1020" s="70">
        <v>0</v>
      </c>
      <c r="I1020" s="70">
        <v>0</v>
      </c>
      <c r="J1020" s="70">
        <v>0</v>
      </c>
      <c r="K1020" s="70">
        <v>0</v>
      </c>
      <c r="L1020" s="70">
        <v>0</v>
      </c>
      <c r="M1020" s="70">
        <v>116501854</v>
      </c>
    </row>
    <row r="1021" spans="1:13" x14ac:dyDescent="0.25">
      <c r="A1021" s="44" t="s">
        <v>52</v>
      </c>
      <c r="B1021" s="61">
        <v>1032</v>
      </c>
      <c r="C1021" s="134" t="s">
        <v>1060</v>
      </c>
      <c r="D1021" s="70">
        <v>22.363399999999999</v>
      </c>
      <c r="E1021" s="70">
        <v>36323551</v>
      </c>
      <c r="F1021" s="70">
        <v>0</v>
      </c>
      <c r="G1021" s="70">
        <v>0</v>
      </c>
      <c r="H1021" s="70">
        <v>0</v>
      </c>
      <c r="I1021" s="70">
        <v>0</v>
      </c>
      <c r="J1021" s="70">
        <v>0</v>
      </c>
      <c r="K1021" s="70">
        <v>0</v>
      </c>
      <c r="L1021" s="70">
        <v>0</v>
      </c>
      <c r="M1021" s="70">
        <v>36323551</v>
      </c>
    </row>
    <row r="1022" spans="1:13" x14ac:dyDescent="0.25">
      <c r="A1022" s="44" t="s">
        <v>52</v>
      </c>
      <c r="B1022" s="61">
        <v>1032</v>
      </c>
      <c r="C1022" s="134" t="s">
        <v>1061</v>
      </c>
      <c r="D1022" s="70">
        <v>0</v>
      </c>
      <c r="E1022" s="70">
        <v>3117842</v>
      </c>
      <c r="F1022" s="70">
        <v>0</v>
      </c>
      <c r="G1022" s="70">
        <v>0</v>
      </c>
      <c r="H1022" s="70">
        <v>0</v>
      </c>
      <c r="I1022" s="70">
        <v>0</v>
      </c>
      <c r="J1022" s="70">
        <v>0</v>
      </c>
      <c r="K1022" s="70">
        <v>0</v>
      </c>
      <c r="L1022" s="70">
        <v>0</v>
      </c>
      <c r="M1022" s="70">
        <v>3117842</v>
      </c>
    </row>
    <row r="1023" spans="1:13" x14ac:dyDescent="0.25">
      <c r="A1023" s="44" t="s">
        <v>52</v>
      </c>
      <c r="B1023" s="61">
        <v>1032</v>
      </c>
      <c r="C1023" s="134" t="s">
        <v>1062</v>
      </c>
      <c r="D1023" s="70">
        <v>0</v>
      </c>
      <c r="E1023" s="70">
        <v>401980735</v>
      </c>
      <c r="F1023" s="70">
        <v>0</v>
      </c>
      <c r="G1023" s="70">
        <v>56341354</v>
      </c>
      <c r="H1023" s="70">
        <v>0</v>
      </c>
      <c r="I1023" s="70">
        <v>0</v>
      </c>
      <c r="J1023" s="70">
        <v>0</v>
      </c>
      <c r="K1023" s="70">
        <v>0</v>
      </c>
      <c r="L1023" s="70">
        <v>0</v>
      </c>
      <c r="M1023" s="70">
        <v>345639381</v>
      </c>
    </row>
    <row r="1024" spans="1:13" x14ac:dyDescent="0.25">
      <c r="A1024" s="44" t="s">
        <v>52</v>
      </c>
      <c r="B1024" s="61">
        <v>1032</v>
      </c>
      <c r="C1024" s="134" t="s">
        <v>1063</v>
      </c>
      <c r="D1024" s="70">
        <v>0</v>
      </c>
      <c r="E1024" s="70">
        <v>44599045</v>
      </c>
      <c r="F1024" s="70">
        <v>0</v>
      </c>
      <c r="G1024" s="70">
        <v>0</v>
      </c>
      <c r="H1024" s="70">
        <v>0</v>
      </c>
      <c r="I1024" s="70">
        <v>0</v>
      </c>
      <c r="J1024" s="70">
        <v>0</v>
      </c>
      <c r="K1024" s="70">
        <v>0</v>
      </c>
      <c r="L1024" s="70">
        <v>0</v>
      </c>
      <c r="M1024" s="70">
        <v>44599045</v>
      </c>
    </row>
    <row r="1025" spans="1:13" x14ac:dyDescent="0.25">
      <c r="A1025" s="44" t="s">
        <v>52</v>
      </c>
      <c r="B1025" s="61">
        <v>1032</v>
      </c>
      <c r="C1025" s="134" t="s">
        <v>1065</v>
      </c>
      <c r="D1025" s="70">
        <v>0</v>
      </c>
      <c r="E1025" s="70">
        <v>545455013</v>
      </c>
      <c r="F1025" s="70">
        <v>0</v>
      </c>
      <c r="G1025" s="70">
        <v>76309455</v>
      </c>
      <c r="H1025" s="70">
        <v>0</v>
      </c>
      <c r="I1025" s="70">
        <v>0</v>
      </c>
      <c r="J1025" s="70">
        <v>0</v>
      </c>
      <c r="K1025" s="70">
        <v>0</v>
      </c>
      <c r="L1025" s="70">
        <v>0</v>
      </c>
      <c r="M1025" s="70">
        <v>469145558</v>
      </c>
    </row>
    <row r="1026" spans="1:13" x14ac:dyDescent="0.25">
      <c r="A1026" s="44" t="s">
        <v>52</v>
      </c>
      <c r="B1026" s="61">
        <v>1032</v>
      </c>
      <c r="C1026" s="134" t="s">
        <v>1066</v>
      </c>
      <c r="D1026" s="70">
        <v>0</v>
      </c>
      <c r="E1026" s="70">
        <v>74234506</v>
      </c>
      <c r="F1026" s="70">
        <v>0</v>
      </c>
      <c r="G1026" s="70">
        <v>0</v>
      </c>
      <c r="H1026" s="70">
        <v>0</v>
      </c>
      <c r="I1026" s="70">
        <v>0</v>
      </c>
      <c r="J1026" s="70">
        <v>0</v>
      </c>
      <c r="K1026" s="70">
        <v>0</v>
      </c>
      <c r="L1026" s="70">
        <v>0</v>
      </c>
      <c r="M1026" s="70">
        <v>74234506</v>
      </c>
    </row>
    <row r="1027" spans="1:13" x14ac:dyDescent="0.25">
      <c r="A1027" s="44" t="s">
        <v>52</v>
      </c>
      <c r="B1027" s="61">
        <v>1032</v>
      </c>
      <c r="C1027" s="134" t="s">
        <v>1067</v>
      </c>
      <c r="D1027" s="70">
        <v>0</v>
      </c>
      <c r="E1027" s="70">
        <v>20036940</v>
      </c>
      <c r="F1027" s="70">
        <v>0</v>
      </c>
      <c r="G1027" s="70">
        <v>0</v>
      </c>
      <c r="H1027" s="70">
        <v>0</v>
      </c>
      <c r="I1027" s="70">
        <v>0</v>
      </c>
      <c r="J1027" s="70">
        <v>0</v>
      </c>
      <c r="K1027" s="70">
        <v>0</v>
      </c>
      <c r="L1027" s="70">
        <v>0</v>
      </c>
      <c r="M1027" s="70">
        <v>20036940</v>
      </c>
    </row>
    <row r="1028" spans="1:13" x14ac:dyDescent="0.25">
      <c r="A1028" s="44" t="s">
        <v>52</v>
      </c>
      <c r="B1028" s="61">
        <v>1032</v>
      </c>
      <c r="C1028" s="134" t="s">
        <v>1068</v>
      </c>
      <c r="D1028" s="70">
        <v>0</v>
      </c>
      <c r="E1028" s="70">
        <v>1796298022</v>
      </c>
      <c r="F1028" s="70">
        <v>0</v>
      </c>
      <c r="G1028" s="70">
        <v>233336904</v>
      </c>
      <c r="H1028" s="70">
        <v>0</v>
      </c>
      <c r="I1028" s="70">
        <v>0</v>
      </c>
      <c r="J1028" s="70">
        <v>0</v>
      </c>
      <c r="K1028" s="70">
        <v>0</v>
      </c>
      <c r="L1028" s="70">
        <v>0</v>
      </c>
      <c r="M1028" s="70">
        <v>1562961118</v>
      </c>
    </row>
    <row r="1029" spans="1:13" x14ac:dyDescent="0.25">
      <c r="A1029" s="44" t="s">
        <v>52</v>
      </c>
      <c r="B1029" s="61">
        <v>1032</v>
      </c>
      <c r="C1029" s="134" t="s">
        <v>1069</v>
      </c>
      <c r="D1029" s="70">
        <v>0</v>
      </c>
      <c r="E1029" s="70">
        <v>28529898</v>
      </c>
      <c r="F1029" s="70">
        <v>0</v>
      </c>
      <c r="G1029" s="70">
        <v>0</v>
      </c>
      <c r="H1029" s="70">
        <v>0</v>
      </c>
      <c r="I1029" s="70">
        <v>0</v>
      </c>
      <c r="J1029" s="70">
        <v>0</v>
      </c>
      <c r="K1029" s="70">
        <v>0</v>
      </c>
      <c r="L1029" s="70">
        <v>0</v>
      </c>
      <c r="M1029" s="70">
        <v>28529898</v>
      </c>
    </row>
    <row r="1030" spans="1:13" x14ac:dyDescent="0.25">
      <c r="A1030" s="44" t="s">
        <v>52</v>
      </c>
      <c r="B1030" s="61">
        <v>1032</v>
      </c>
      <c r="C1030" s="134" t="s">
        <v>1070</v>
      </c>
      <c r="D1030" s="70">
        <v>0</v>
      </c>
      <c r="E1030" s="70">
        <v>21310478</v>
      </c>
      <c r="F1030" s="70">
        <v>0</v>
      </c>
      <c r="G1030" s="70">
        <v>0</v>
      </c>
      <c r="H1030" s="70">
        <v>0</v>
      </c>
      <c r="I1030" s="70">
        <v>0</v>
      </c>
      <c r="J1030" s="70">
        <v>0</v>
      </c>
      <c r="K1030" s="70">
        <v>0</v>
      </c>
      <c r="L1030" s="70">
        <v>0</v>
      </c>
      <c r="M1030" s="70">
        <v>21310478</v>
      </c>
    </row>
    <row r="1031" spans="1:13" x14ac:dyDescent="0.25">
      <c r="A1031" s="44" t="s">
        <v>52</v>
      </c>
      <c r="B1031" s="61">
        <v>1032</v>
      </c>
      <c r="C1031" s="134" t="s">
        <v>1071</v>
      </c>
      <c r="D1031" s="70">
        <v>0</v>
      </c>
      <c r="E1031" s="70">
        <v>1458855351</v>
      </c>
      <c r="F1031" s="70">
        <v>0</v>
      </c>
      <c r="G1031" s="70">
        <v>291874769</v>
      </c>
      <c r="H1031" s="70">
        <v>0</v>
      </c>
      <c r="I1031" s="70">
        <v>39954013</v>
      </c>
      <c r="J1031" s="70">
        <v>0</v>
      </c>
      <c r="K1031" s="70">
        <v>0</v>
      </c>
      <c r="L1031" s="70">
        <v>1077733</v>
      </c>
      <c r="M1031" s="70">
        <v>1127026569</v>
      </c>
    </row>
    <row r="1032" spans="1:13" x14ac:dyDescent="0.25">
      <c r="A1032" s="44" t="s">
        <v>52</v>
      </c>
      <c r="B1032" s="61">
        <v>1032</v>
      </c>
      <c r="C1032" s="134" t="s">
        <v>1072</v>
      </c>
      <c r="D1032" s="70">
        <v>0</v>
      </c>
      <c r="E1032" s="70">
        <v>175733846</v>
      </c>
      <c r="F1032" s="70">
        <v>0</v>
      </c>
      <c r="G1032" s="70">
        <v>0</v>
      </c>
      <c r="H1032" s="70">
        <v>0</v>
      </c>
      <c r="I1032" s="70">
        <v>31889196</v>
      </c>
      <c r="J1032" s="70">
        <v>0</v>
      </c>
      <c r="K1032" s="70">
        <v>0</v>
      </c>
      <c r="L1032" s="70">
        <v>4510249</v>
      </c>
      <c r="M1032" s="70">
        <v>143844650</v>
      </c>
    </row>
    <row r="1033" spans="1:13" x14ac:dyDescent="0.25">
      <c r="A1033" s="44" t="s">
        <v>52</v>
      </c>
      <c r="B1033" s="61">
        <v>1032</v>
      </c>
      <c r="C1033" s="134" t="s">
        <v>1073</v>
      </c>
      <c r="D1033" s="70">
        <v>0</v>
      </c>
      <c r="E1033" s="70">
        <v>52690081</v>
      </c>
      <c r="F1033" s="70">
        <v>0</v>
      </c>
      <c r="G1033" s="70">
        <v>0</v>
      </c>
      <c r="H1033" s="70">
        <v>0</v>
      </c>
      <c r="I1033" s="70">
        <v>11909870</v>
      </c>
      <c r="J1033" s="70">
        <v>0</v>
      </c>
      <c r="K1033" s="70">
        <v>0</v>
      </c>
      <c r="L1033" s="70">
        <v>402349</v>
      </c>
      <c r="M1033" s="70">
        <v>40780211</v>
      </c>
    </row>
    <row r="1034" spans="1:13" x14ac:dyDescent="0.25">
      <c r="A1034" s="44" t="s">
        <v>52</v>
      </c>
      <c r="B1034" s="61">
        <v>1032</v>
      </c>
      <c r="C1034" s="134" t="s">
        <v>1074</v>
      </c>
      <c r="D1034" s="70">
        <v>0</v>
      </c>
      <c r="E1034" s="70">
        <v>29286</v>
      </c>
      <c r="F1034" s="70">
        <v>0</v>
      </c>
      <c r="G1034" s="70">
        <v>0</v>
      </c>
      <c r="H1034" s="70">
        <v>0</v>
      </c>
      <c r="I1034" s="70">
        <v>0</v>
      </c>
      <c r="J1034" s="70">
        <v>0</v>
      </c>
      <c r="K1034" s="70">
        <v>0</v>
      </c>
      <c r="L1034" s="70">
        <v>0</v>
      </c>
      <c r="M1034" s="70">
        <v>29286</v>
      </c>
    </row>
    <row r="1035" spans="1:13" x14ac:dyDescent="0.25">
      <c r="A1035" s="44" t="s">
        <v>52</v>
      </c>
      <c r="B1035" s="61">
        <v>1032</v>
      </c>
      <c r="C1035" s="134" t="s">
        <v>1075</v>
      </c>
      <c r="D1035" s="70">
        <v>0</v>
      </c>
      <c r="E1035" s="70">
        <v>47974148</v>
      </c>
      <c r="F1035" s="70">
        <v>0</v>
      </c>
      <c r="G1035" s="70">
        <v>11106337</v>
      </c>
      <c r="H1035" s="70">
        <v>0</v>
      </c>
      <c r="I1035" s="70">
        <v>242924</v>
      </c>
      <c r="J1035" s="70">
        <v>0</v>
      </c>
      <c r="K1035" s="70">
        <v>0</v>
      </c>
      <c r="L1035" s="70">
        <v>13525</v>
      </c>
      <c r="M1035" s="70">
        <v>36624887</v>
      </c>
    </row>
    <row r="1036" spans="1:13" x14ac:dyDescent="0.25">
      <c r="A1036" s="44" t="s">
        <v>52</v>
      </c>
      <c r="B1036" s="61">
        <v>1032</v>
      </c>
      <c r="C1036" s="134" t="s">
        <v>1076</v>
      </c>
      <c r="D1036" s="70">
        <v>0</v>
      </c>
      <c r="E1036" s="70">
        <v>6099344</v>
      </c>
      <c r="F1036" s="70">
        <v>0</v>
      </c>
      <c r="G1036" s="70">
        <v>1456403</v>
      </c>
      <c r="H1036" s="70">
        <v>0</v>
      </c>
      <c r="I1036" s="70">
        <v>0</v>
      </c>
      <c r="J1036" s="70">
        <v>0</v>
      </c>
      <c r="K1036" s="70">
        <v>0</v>
      </c>
      <c r="L1036" s="70">
        <v>0</v>
      </c>
      <c r="M1036" s="70">
        <v>4642941</v>
      </c>
    </row>
    <row r="1037" spans="1:13" x14ac:dyDescent="0.25">
      <c r="A1037" s="44" t="s">
        <v>52</v>
      </c>
      <c r="B1037" s="61">
        <v>1032</v>
      </c>
      <c r="C1037" s="134" t="s">
        <v>1077</v>
      </c>
      <c r="D1037" s="70">
        <v>0</v>
      </c>
      <c r="E1037" s="70">
        <v>195921240</v>
      </c>
      <c r="F1037" s="70">
        <v>0</v>
      </c>
      <c r="G1037" s="70">
        <v>44511843</v>
      </c>
      <c r="H1037" s="70">
        <v>0</v>
      </c>
      <c r="I1037" s="70">
        <v>0</v>
      </c>
      <c r="J1037" s="70">
        <v>0</v>
      </c>
      <c r="K1037" s="70">
        <v>0</v>
      </c>
      <c r="L1037" s="70">
        <v>0</v>
      </c>
      <c r="M1037" s="70">
        <v>151409397</v>
      </c>
    </row>
    <row r="1038" spans="1:13" x14ac:dyDescent="0.25">
      <c r="A1038" s="44" t="s">
        <v>52</v>
      </c>
      <c r="B1038" s="61">
        <v>1032</v>
      </c>
      <c r="C1038" s="134" t="s">
        <v>1078</v>
      </c>
      <c r="D1038" s="70">
        <v>0</v>
      </c>
      <c r="E1038" s="70">
        <v>2726904</v>
      </c>
      <c r="F1038" s="70">
        <v>0</v>
      </c>
      <c r="G1038" s="70">
        <v>1241532</v>
      </c>
      <c r="H1038" s="70">
        <v>0</v>
      </c>
      <c r="I1038" s="70">
        <v>0</v>
      </c>
      <c r="J1038" s="70">
        <v>0</v>
      </c>
      <c r="K1038" s="70">
        <v>0</v>
      </c>
      <c r="L1038" s="70">
        <v>0</v>
      </c>
      <c r="M1038" s="70">
        <v>1485372</v>
      </c>
    </row>
    <row r="1039" spans="1:13" x14ac:dyDescent="0.25">
      <c r="A1039" s="44" t="s">
        <v>52</v>
      </c>
      <c r="B1039" s="61">
        <v>1032</v>
      </c>
      <c r="C1039" s="134" t="s">
        <v>1079</v>
      </c>
      <c r="D1039" s="70">
        <v>0</v>
      </c>
      <c r="E1039" s="70">
        <v>89148991</v>
      </c>
      <c r="F1039" s="70">
        <v>0</v>
      </c>
      <c r="G1039" s="70">
        <v>27375000</v>
      </c>
      <c r="H1039" s="70">
        <v>0</v>
      </c>
      <c r="I1039" s="70">
        <v>0</v>
      </c>
      <c r="J1039" s="70">
        <v>0</v>
      </c>
      <c r="K1039" s="70">
        <v>0</v>
      </c>
      <c r="L1039" s="70">
        <v>0</v>
      </c>
      <c r="M1039" s="70">
        <v>61773991</v>
      </c>
    </row>
    <row r="1040" spans="1:13" s="12" customFormat="1" x14ac:dyDescent="0.25">
      <c r="A1040" s="44" t="s">
        <v>52</v>
      </c>
      <c r="B1040" s="61">
        <v>1032</v>
      </c>
      <c r="C1040" s="134" t="s">
        <v>1080</v>
      </c>
      <c r="D1040" s="70">
        <v>0</v>
      </c>
      <c r="E1040" s="70">
        <v>15004197</v>
      </c>
      <c r="F1040" s="70">
        <v>0</v>
      </c>
      <c r="G1040" s="70">
        <v>0</v>
      </c>
      <c r="H1040" s="70">
        <v>0</v>
      </c>
      <c r="I1040" s="70">
        <v>0</v>
      </c>
      <c r="J1040" s="70">
        <v>0</v>
      </c>
      <c r="K1040" s="70">
        <v>0</v>
      </c>
      <c r="L1040" s="70">
        <v>0</v>
      </c>
      <c r="M1040" s="70">
        <v>15004197</v>
      </c>
    </row>
    <row r="1041" spans="1:13" s="12" customFormat="1" x14ac:dyDescent="0.25">
      <c r="A1041" s="44" t="s">
        <v>52</v>
      </c>
      <c r="B1041" s="61">
        <v>1032</v>
      </c>
      <c r="C1041" s="134" t="s">
        <v>1081</v>
      </c>
      <c r="D1041" s="70">
        <v>0</v>
      </c>
      <c r="E1041" s="70">
        <v>26028286</v>
      </c>
      <c r="F1041" s="70">
        <v>0</v>
      </c>
      <c r="G1041" s="70">
        <v>1847455</v>
      </c>
      <c r="H1041" s="70">
        <v>0</v>
      </c>
      <c r="I1041" s="70">
        <v>0</v>
      </c>
      <c r="J1041" s="70">
        <v>0</v>
      </c>
      <c r="K1041" s="70">
        <v>0</v>
      </c>
      <c r="L1041" s="70">
        <v>0</v>
      </c>
      <c r="M1041" s="70">
        <v>24180831</v>
      </c>
    </row>
    <row r="1042" spans="1:13" x14ac:dyDescent="0.25">
      <c r="A1042" s="44" t="s">
        <v>52</v>
      </c>
      <c r="B1042" s="61">
        <v>1032</v>
      </c>
      <c r="C1042" s="134" t="s">
        <v>1082</v>
      </c>
      <c r="D1042" s="70">
        <v>0</v>
      </c>
      <c r="E1042" s="70">
        <v>46059444</v>
      </c>
      <c r="F1042" s="70">
        <v>0</v>
      </c>
      <c r="G1042" s="70">
        <v>12538032</v>
      </c>
      <c r="H1042" s="70">
        <v>0</v>
      </c>
      <c r="I1042" s="70">
        <v>0</v>
      </c>
      <c r="J1042" s="70">
        <v>0</v>
      </c>
      <c r="K1042" s="70">
        <v>0</v>
      </c>
      <c r="L1042" s="70">
        <v>0</v>
      </c>
      <c r="M1042" s="70">
        <v>33521412</v>
      </c>
    </row>
    <row r="1043" spans="1:13" x14ac:dyDescent="0.25">
      <c r="A1043" s="44" t="s">
        <v>52</v>
      </c>
      <c r="B1043" s="61">
        <v>1032</v>
      </c>
      <c r="C1043" s="134" t="s">
        <v>1083</v>
      </c>
      <c r="D1043" s="70">
        <v>89754.702600000004</v>
      </c>
      <c r="E1043" s="70">
        <v>706454722</v>
      </c>
      <c r="F1043" s="70">
        <v>0</v>
      </c>
      <c r="G1043" s="70">
        <v>0</v>
      </c>
      <c r="H1043" s="70">
        <v>0</v>
      </c>
      <c r="I1043" s="70">
        <v>0</v>
      </c>
      <c r="J1043" s="70">
        <v>0</v>
      </c>
      <c r="K1043" s="70">
        <v>706454722</v>
      </c>
      <c r="L1043" s="70">
        <v>0</v>
      </c>
      <c r="M1043" s="70">
        <v>0</v>
      </c>
    </row>
    <row r="1044" spans="1:13" x14ac:dyDescent="0.25">
      <c r="A1044" s="44" t="s">
        <v>52</v>
      </c>
      <c r="B1044" s="61">
        <v>1032</v>
      </c>
      <c r="C1044" s="134" t="s">
        <v>1282</v>
      </c>
      <c r="D1044" s="70">
        <v>1.2501</v>
      </c>
      <c r="E1044" s="70">
        <v>121978</v>
      </c>
      <c r="F1044" s="70">
        <v>0</v>
      </c>
      <c r="G1044" s="70">
        <v>0</v>
      </c>
      <c r="H1044" s="70">
        <v>0</v>
      </c>
      <c r="I1044" s="70">
        <v>0</v>
      </c>
      <c r="J1044" s="70">
        <v>0</v>
      </c>
      <c r="K1044" s="70">
        <v>0</v>
      </c>
      <c r="L1044" s="70">
        <v>0</v>
      </c>
      <c r="M1044" s="70">
        <v>121978</v>
      </c>
    </row>
    <row r="1045" spans="1:13" x14ac:dyDescent="0.25">
      <c r="A1045" s="10" t="s">
        <v>1085</v>
      </c>
      <c r="B1045" s="10"/>
      <c r="C1045" s="10"/>
      <c r="D1045" s="71">
        <f t="shared" ref="D1045:M1045" si="46">SUM(D1000:D1044)</f>
        <v>239612.87529999996</v>
      </c>
      <c r="E1045" s="71">
        <f t="shared" si="46"/>
        <v>11601286312</v>
      </c>
      <c r="F1045" s="71">
        <f t="shared" si="46"/>
        <v>1041925383</v>
      </c>
      <c r="G1045" s="71">
        <f t="shared" si="46"/>
        <v>1318380880</v>
      </c>
      <c r="H1045" s="71">
        <f t="shared" si="46"/>
        <v>0</v>
      </c>
      <c r="I1045" s="71">
        <f t="shared" si="46"/>
        <v>144764496</v>
      </c>
      <c r="J1045" s="71">
        <f t="shared" si="46"/>
        <v>0</v>
      </c>
      <c r="K1045" s="71">
        <f t="shared" si="46"/>
        <v>706454722</v>
      </c>
      <c r="L1045" s="71">
        <f t="shared" si="46"/>
        <v>13195755</v>
      </c>
      <c r="M1045" s="71">
        <f t="shared" si="46"/>
        <v>8389760831</v>
      </c>
    </row>
    <row r="1046" spans="1:13" x14ac:dyDescent="0.25">
      <c r="A1046" s="10"/>
      <c r="B1046" s="10"/>
      <c r="C1046" s="10"/>
      <c r="D1046" s="71"/>
      <c r="E1046" s="71"/>
      <c r="F1046" s="71"/>
      <c r="G1046" s="71"/>
      <c r="H1046" s="71"/>
      <c r="I1046" s="71"/>
      <c r="J1046" s="71"/>
      <c r="K1046" s="71"/>
      <c r="L1046" s="71"/>
      <c r="M1046" s="71"/>
    </row>
    <row r="1047" spans="1:13" x14ac:dyDescent="0.25">
      <c r="A1047" s="44" t="s">
        <v>53</v>
      </c>
      <c r="B1047" s="61">
        <v>1034</v>
      </c>
      <c r="C1047" s="135" t="s">
        <v>1037</v>
      </c>
      <c r="D1047" s="70">
        <v>5818.6549999999997</v>
      </c>
      <c r="E1047" s="70">
        <v>8970946</v>
      </c>
      <c r="F1047" s="70">
        <v>0</v>
      </c>
      <c r="G1047" s="70">
        <v>0</v>
      </c>
      <c r="H1047" s="70">
        <v>0</v>
      </c>
      <c r="I1047" s="70">
        <v>0</v>
      </c>
      <c r="J1047" s="70">
        <v>0</v>
      </c>
      <c r="K1047" s="70">
        <v>0</v>
      </c>
      <c r="L1047" s="70">
        <v>313620</v>
      </c>
      <c r="M1047" s="70">
        <v>8970946</v>
      </c>
    </row>
    <row r="1048" spans="1:13" s="12" customFormat="1" x14ac:dyDescent="0.25">
      <c r="A1048" s="44" t="s">
        <v>53</v>
      </c>
      <c r="B1048" s="61">
        <v>1034</v>
      </c>
      <c r="C1048" s="135" t="s">
        <v>1038</v>
      </c>
      <c r="D1048" s="70">
        <v>3516.2193000000002</v>
      </c>
      <c r="E1048" s="70">
        <v>2195140</v>
      </c>
      <c r="F1048" s="70">
        <v>0</v>
      </c>
      <c r="G1048" s="70">
        <v>0</v>
      </c>
      <c r="H1048" s="70">
        <v>0</v>
      </c>
      <c r="I1048" s="70">
        <v>0</v>
      </c>
      <c r="J1048" s="70">
        <v>0</v>
      </c>
      <c r="K1048" s="70">
        <v>0</v>
      </c>
      <c r="L1048" s="70">
        <v>47158</v>
      </c>
      <c r="M1048" s="70">
        <v>2195140</v>
      </c>
    </row>
    <row r="1049" spans="1:13" x14ac:dyDescent="0.25">
      <c r="A1049" s="44" t="s">
        <v>53</v>
      </c>
      <c r="B1049" s="61">
        <v>1034</v>
      </c>
      <c r="C1049" s="135" t="s">
        <v>1039</v>
      </c>
      <c r="D1049" s="70">
        <v>370.11779999999999</v>
      </c>
      <c r="E1049" s="70">
        <v>214668</v>
      </c>
      <c r="F1049" s="70">
        <v>0</v>
      </c>
      <c r="G1049" s="70">
        <v>0</v>
      </c>
      <c r="H1049" s="70">
        <v>0</v>
      </c>
      <c r="I1049" s="70">
        <v>0</v>
      </c>
      <c r="J1049" s="70">
        <v>0</v>
      </c>
      <c r="K1049" s="70">
        <v>0</v>
      </c>
      <c r="L1049" s="70">
        <v>0</v>
      </c>
      <c r="M1049" s="70">
        <v>214668</v>
      </c>
    </row>
    <row r="1050" spans="1:13" x14ac:dyDescent="0.25">
      <c r="A1050" s="44" t="s">
        <v>53</v>
      </c>
      <c r="B1050" s="61">
        <v>1034</v>
      </c>
      <c r="C1050" s="135" t="s">
        <v>1040</v>
      </c>
      <c r="D1050" s="70">
        <v>6974.9273999999996</v>
      </c>
      <c r="E1050" s="70">
        <v>1589843</v>
      </c>
      <c r="F1050" s="70">
        <v>0</v>
      </c>
      <c r="G1050" s="70">
        <v>0</v>
      </c>
      <c r="H1050" s="70">
        <v>0</v>
      </c>
      <c r="I1050" s="70">
        <v>0</v>
      </c>
      <c r="J1050" s="70">
        <v>0</v>
      </c>
      <c r="K1050" s="70">
        <v>0</v>
      </c>
      <c r="L1050" s="70">
        <v>0</v>
      </c>
      <c r="M1050" s="70">
        <v>1589843</v>
      </c>
    </row>
    <row r="1051" spans="1:13" x14ac:dyDescent="0.25">
      <c r="A1051" s="44" t="s">
        <v>53</v>
      </c>
      <c r="B1051" s="61">
        <v>1034</v>
      </c>
      <c r="C1051" s="135" t="s">
        <v>1041</v>
      </c>
      <c r="D1051" s="70">
        <v>68057.736999999994</v>
      </c>
      <c r="E1051" s="70">
        <v>788744138</v>
      </c>
      <c r="F1051" s="70">
        <v>754275893</v>
      </c>
      <c r="G1051" s="70">
        <v>0</v>
      </c>
      <c r="H1051" s="70">
        <v>0</v>
      </c>
      <c r="I1051" s="70">
        <v>5293</v>
      </c>
      <c r="J1051" s="70">
        <v>0</v>
      </c>
      <c r="K1051" s="70">
        <v>0</v>
      </c>
      <c r="L1051" s="70">
        <v>153709</v>
      </c>
      <c r="M1051" s="70">
        <v>34462952</v>
      </c>
    </row>
    <row r="1052" spans="1:13" x14ac:dyDescent="0.25">
      <c r="A1052" s="44" t="s">
        <v>53</v>
      </c>
      <c r="B1052" s="61">
        <v>1034</v>
      </c>
      <c r="C1052" s="135" t="s">
        <v>1042</v>
      </c>
      <c r="D1052" s="70">
        <v>18346.2922</v>
      </c>
      <c r="E1052" s="70">
        <v>290403994</v>
      </c>
      <c r="F1052" s="70">
        <v>287649490</v>
      </c>
      <c r="G1052" s="70">
        <v>0</v>
      </c>
      <c r="H1052" s="70">
        <v>0</v>
      </c>
      <c r="I1052" s="70">
        <v>0</v>
      </c>
      <c r="J1052" s="70">
        <v>0</v>
      </c>
      <c r="K1052" s="70">
        <v>0</v>
      </c>
      <c r="L1052" s="70">
        <v>784</v>
      </c>
      <c r="M1052" s="70">
        <v>2754504</v>
      </c>
    </row>
    <row r="1053" spans="1:13" x14ac:dyDescent="0.25">
      <c r="A1053" s="44" t="s">
        <v>53</v>
      </c>
      <c r="B1053" s="61">
        <v>1034</v>
      </c>
      <c r="C1053" s="135" t="s">
        <v>1044</v>
      </c>
      <c r="D1053" s="70">
        <v>1332.9782</v>
      </c>
      <c r="E1053" s="70">
        <v>350138164</v>
      </c>
      <c r="F1053" s="70">
        <v>0</v>
      </c>
      <c r="G1053" s="70">
        <v>52510156</v>
      </c>
      <c r="H1053" s="70">
        <v>0</v>
      </c>
      <c r="I1053" s="70">
        <v>0</v>
      </c>
      <c r="J1053" s="70">
        <v>0</v>
      </c>
      <c r="K1053" s="70">
        <v>0</v>
      </c>
      <c r="L1053" s="70">
        <v>0</v>
      </c>
      <c r="M1053" s="70">
        <v>297628008</v>
      </c>
    </row>
    <row r="1054" spans="1:13" x14ac:dyDescent="0.25">
      <c r="A1054" s="44" t="s">
        <v>53</v>
      </c>
      <c r="B1054" s="61">
        <v>1034</v>
      </c>
      <c r="C1054" s="135" t="s">
        <v>1046</v>
      </c>
      <c r="D1054" s="70">
        <v>18121.487499999999</v>
      </c>
      <c r="E1054" s="70">
        <v>955563953</v>
      </c>
      <c r="F1054" s="70">
        <v>0</v>
      </c>
      <c r="G1054" s="70">
        <v>92706922</v>
      </c>
      <c r="H1054" s="70">
        <v>0</v>
      </c>
      <c r="I1054" s="70">
        <v>0</v>
      </c>
      <c r="J1054" s="70">
        <v>0</v>
      </c>
      <c r="K1054" s="70">
        <v>0</v>
      </c>
      <c r="L1054" s="70">
        <v>0</v>
      </c>
      <c r="M1054" s="70">
        <v>862857031</v>
      </c>
    </row>
    <row r="1055" spans="1:13" x14ac:dyDescent="0.25">
      <c r="A1055" s="44" t="s">
        <v>53</v>
      </c>
      <c r="B1055" s="61">
        <v>1034</v>
      </c>
      <c r="C1055" s="135" t="s">
        <v>1047</v>
      </c>
      <c r="D1055" s="70">
        <v>821.79229999999995</v>
      </c>
      <c r="E1055" s="70">
        <v>21835616</v>
      </c>
      <c r="F1055" s="70">
        <v>0</v>
      </c>
      <c r="G1055" s="70">
        <v>0</v>
      </c>
      <c r="H1055" s="70">
        <v>0</v>
      </c>
      <c r="I1055" s="70">
        <v>0</v>
      </c>
      <c r="J1055" s="70">
        <v>0</v>
      </c>
      <c r="K1055" s="70">
        <v>0</v>
      </c>
      <c r="L1055" s="70">
        <v>329956</v>
      </c>
      <c r="M1055" s="70">
        <v>21835616</v>
      </c>
    </row>
    <row r="1056" spans="1:13" x14ac:dyDescent="0.25">
      <c r="A1056" s="44" t="s">
        <v>53</v>
      </c>
      <c r="B1056" s="61">
        <v>1034</v>
      </c>
      <c r="C1056" s="135" t="s">
        <v>1048</v>
      </c>
      <c r="D1056" s="70">
        <v>1299.8308</v>
      </c>
      <c r="E1056" s="70">
        <v>15825410</v>
      </c>
      <c r="F1056" s="70">
        <v>0</v>
      </c>
      <c r="G1056" s="70">
        <v>0</v>
      </c>
      <c r="H1056" s="70">
        <v>0</v>
      </c>
      <c r="I1056" s="70">
        <v>0</v>
      </c>
      <c r="J1056" s="70">
        <v>0</v>
      </c>
      <c r="K1056" s="70">
        <v>0</v>
      </c>
      <c r="L1056" s="70">
        <v>0</v>
      </c>
      <c r="M1056" s="70">
        <v>15825410</v>
      </c>
    </row>
    <row r="1057" spans="1:13" x14ac:dyDescent="0.25">
      <c r="A1057" s="44" t="s">
        <v>53</v>
      </c>
      <c r="B1057" s="61">
        <v>1034</v>
      </c>
      <c r="C1057" s="135" t="s">
        <v>1049</v>
      </c>
      <c r="D1057" s="70">
        <v>18855.3946</v>
      </c>
      <c r="E1057" s="70">
        <v>1943065086</v>
      </c>
      <c r="F1057" s="70">
        <v>0</v>
      </c>
      <c r="G1057" s="70">
        <v>197591050</v>
      </c>
      <c r="H1057" s="70">
        <v>0</v>
      </c>
      <c r="I1057" s="70">
        <v>0</v>
      </c>
      <c r="J1057" s="70">
        <v>0</v>
      </c>
      <c r="K1057" s="70">
        <v>0</v>
      </c>
      <c r="L1057" s="70">
        <v>0</v>
      </c>
      <c r="M1057" s="70">
        <v>1745474036</v>
      </c>
    </row>
    <row r="1058" spans="1:13" x14ac:dyDescent="0.25">
      <c r="A1058" s="44" t="s">
        <v>53</v>
      </c>
      <c r="B1058" s="61">
        <v>1034</v>
      </c>
      <c r="C1058" s="135" t="s">
        <v>1050</v>
      </c>
      <c r="D1058" s="70">
        <v>247.68430000000001</v>
      </c>
      <c r="E1058" s="70">
        <v>17672227</v>
      </c>
      <c r="F1058" s="70">
        <v>0</v>
      </c>
      <c r="G1058" s="70">
        <v>0</v>
      </c>
      <c r="H1058" s="70">
        <v>0</v>
      </c>
      <c r="I1058" s="70">
        <v>0</v>
      </c>
      <c r="J1058" s="70">
        <v>0</v>
      </c>
      <c r="K1058" s="70">
        <v>0</v>
      </c>
      <c r="L1058" s="70">
        <v>0</v>
      </c>
      <c r="M1058" s="70">
        <v>17672227</v>
      </c>
    </row>
    <row r="1059" spans="1:13" s="51" customFormat="1" x14ac:dyDescent="0.25">
      <c r="A1059" s="44" t="s">
        <v>53</v>
      </c>
      <c r="B1059" s="61">
        <v>1034</v>
      </c>
      <c r="C1059" s="135" t="s">
        <v>1051</v>
      </c>
      <c r="D1059" s="70">
        <v>329.85829999999999</v>
      </c>
      <c r="E1059" s="70">
        <v>15524010</v>
      </c>
      <c r="F1059" s="70">
        <v>0</v>
      </c>
      <c r="G1059" s="70">
        <v>0</v>
      </c>
      <c r="H1059" s="70">
        <v>0</v>
      </c>
      <c r="I1059" s="70">
        <v>0</v>
      </c>
      <c r="J1059" s="70">
        <v>0</v>
      </c>
      <c r="K1059" s="70">
        <v>0</v>
      </c>
      <c r="L1059" s="70">
        <v>0</v>
      </c>
      <c r="M1059" s="70">
        <v>15524010</v>
      </c>
    </row>
    <row r="1060" spans="1:13" x14ac:dyDescent="0.25">
      <c r="A1060" s="44" t="s">
        <v>53</v>
      </c>
      <c r="B1060" s="61">
        <v>1034</v>
      </c>
      <c r="C1060" s="135" t="s">
        <v>1052</v>
      </c>
      <c r="D1060" s="70">
        <v>252.9828</v>
      </c>
      <c r="E1060" s="70">
        <v>2995</v>
      </c>
      <c r="F1060" s="70">
        <v>0</v>
      </c>
      <c r="G1060" s="70">
        <v>0</v>
      </c>
      <c r="H1060" s="70">
        <v>0</v>
      </c>
      <c r="I1060" s="70">
        <v>0</v>
      </c>
      <c r="J1060" s="70">
        <v>0</v>
      </c>
      <c r="K1060" s="70">
        <v>0</v>
      </c>
      <c r="L1060" s="70">
        <v>0</v>
      </c>
      <c r="M1060" s="70">
        <v>2995</v>
      </c>
    </row>
    <row r="1061" spans="1:13" x14ac:dyDescent="0.25">
      <c r="A1061" s="44" t="s">
        <v>53</v>
      </c>
      <c r="B1061" s="61">
        <v>1034</v>
      </c>
      <c r="C1061" s="135" t="s">
        <v>1053</v>
      </c>
      <c r="D1061" s="70">
        <v>976.86440000000005</v>
      </c>
      <c r="E1061" s="70">
        <v>350000</v>
      </c>
      <c r="F1061" s="70">
        <v>0</v>
      </c>
      <c r="G1061" s="70">
        <v>0</v>
      </c>
      <c r="H1061" s="70">
        <v>0</v>
      </c>
      <c r="I1061" s="70">
        <v>0</v>
      </c>
      <c r="J1061" s="70">
        <v>0</v>
      </c>
      <c r="K1061" s="70">
        <v>0</v>
      </c>
      <c r="L1061" s="70">
        <v>0</v>
      </c>
      <c r="M1061" s="70">
        <v>350000</v>
      </c>
    </row>
    <row r="1062" spans="1:13" x14ac:dyDescent="0.25">
      <c r="A1062" s="44" t="s">
        <v>53</v>
      </c>
      <c r="B1062" s="61">
        <v>1034</v>
      </c>
      <c r="C1062" s="135" t="s">
        <v>1054</v>
      </c>
      <c r="D1062" s="70">
        <v>3051.0491000000002</v>
      </c>
      <c r="E1062" s="70">
        <v>1146208931</v>
      </c>
      <c r="F1062" s="70">
        <v>0</v>
      </c>
      <c r="G1062" s="70">
        <v>201688306</v>
      </c>
      <c r="H1062" s="70">
        <v>0</v>
      </c>
      <c r="I1062" s="70">
        <v>43055086</v>
      </c>
      <c r="J1062" s="70">
        <v>0</v>
      </c>
      <c r="K1062" s="70">
        <v>0</v>
      </c>
      <c r="L1062" s="70">
        <v>2456883</v>
      </c>
      <c r="M1062" s="70">
        <v>901465539</v>
      </c>
    </row>
    <row r="1063" spans="1:13" s="12" customFormat="1" x14ac:dyDescent="0.25">
      <c r="A1063" s="44" t="s">
        <v>53</v>
      </c>
      <c r="B1063" s="61">
        <v>1034</v>
      </c>
      <c r="C1063" s="135" t="s">
        <v>1055</v>
      </c>
      <c r="D1063" s="70">
        <v>753.22519999999997</v>
      </c>
      <c r="E1063" s="70">
        <v>92508898</v>
      </c>
      <c r="F1063" s="70">
        <v>0</v>
      </c>
      <c r="G1063" s="70">
        <v>0</v>
      </c>
      <c r="H1063" s="70">
        <v>0</v>
      </c>
      <c r="I1063" s="70">
        <v>14693513</v>
      </c>
      <c r="J1063" s="70">
        <v>0</v>
      </c>
      <c r="K1063" s="70">
        <v>0</v>
      </c>
      <c r="L1063" s="70">
        <v>3820525</v>
      </c>
      <c r="M1063" s="70">
        <v>77815385</v>
      </c>
    </row>
    <row r="1064" spans="1:13" s="12" customFormat="1" x14ac:dyDescent="0.25">
      <c r="A1064" s="44" t="s">
        <v>53</v>
      </c>
      <c r="B1064" s="61">
        <v>1034</v>
      </c>
      <c r="C1064" s="135" t="s">
        <v>1056</v>
      </c>
      <c r="D1064" s="70">
        <v>261.60430000000002</v>
      </c>
      <c r="E1064" s="70">
        <v>23035446</v>
      </c>
      <c r="F1064" s="70">
        <v>0</v>
      </c>
      <c r="G1064" s="70">
        <v>0</v>
      </c>
      <c r="H1064" s="70">
        <v>0</v>
      </c>
      <c r="I1064" s="70">
        <v>3014601</v>
      </c>
      <c r="J1064" s="70">
        <v>0</v>
      </c>
      <c r="K1064" s="70">
        <v>0</v>
      </c>
      <c r="L1064" s="70">
        <v>69264</v>
      </c>
      <c r="M1064" s="70">
        <v>20020845</v>
      </c>
    </row>
    <row r="1065" spans="1:13" x14ac:dyDescent="0.25">
      <c r="A1065" s="44" t="s">
        <v>53</v>
      </c>
      <c r="B1065" s="61">
        <v>1034</v>
      </c>
      <c r="C1065" s="135" t="s">
        <v>1057</v>
      </c>
      <c r="D1065" s="70">
        <v>0</v>
      </c>
      <c r="E1065" s="70">
        <v>23473</v>
      </c>
      <c r="F1065" s="70">
        <v>0</v>
      </c>
      <c r="G1065" s="70">
        <v>0</v>
      </c>
      <c r="H1065" s="70">
        <v>0</v>
      </c>
      <c r="I1065" s="70">
        <v>0</v>
      </c>
      <c r="J1065" s="70">
        <v>0</v>
      </c>
      <c r="K1065" s="70">
        <v>0</v>
      </c>
      <c r="L1065" s="70">
        <v>0</v>
      </c>
      <c r="M1065" s="70">
        <v>23473</v>
      </c>
    </row>
    <row r="1066" spans="1:13" x14ac:dyDescent="0.25">
      <c r="A1066" s="44" t="s">
        <v>53</v>
      </c>
      <c r="B1066" s="61">
        <v>1034</v>
      </c>
      <c r="C1066" s="135" t="s">
        <v>1058</v>
      </c>
      <c r="D1066" s="70">
        <v>397.85879999999997</v>
      </c>
      <c r="E1066" s="70">
        <v>232310</v>
      </c>
      <c r="F1066" s="70">
        <v>0</v>
      </c>
      <c r="G1066" s="70">
        <v>0</v>
      </c>
      <c r="H1066" s="70">
        <v>0</v>
      </c>
      <c r="I1066" s="70">
        <v>0</v>
      </c>
      <c r="J1066" s="70">
        <v>0</v>
      </c>
      <c r="K1066" s="70">
        <v>0</v>
      </c>
      <c r="L1066" s="70">
        <v>0</v>
      </c>
      <c r="M1066" s="70">
        <v>232310</v>
      </c>
    </row>
    <row r="1067" spans="1:13" x14ac:dyDescent="0.25">
      <c r="A1067" s="44" t="s">
        <v>53</v>
      </c>
      <c r="B1067" s="61">
        <v>1034</v>
      </c>
      <c r="C1067" s="135" t="s">
        <v>1059</v>
      </c>
      <c r="D1067" s="70">
        <v>47.999899999999997</v>
      </c>
      <c r="E1067" s="70">
        <v>132447216</v>
      </c>
      <c r="F1067" s="70">
        <v>0</v>
      </c>
      <c r="G1067" s="70">
        <v>15945362</v>
      </c>
      <c r="H1067" s="70">
        <v>0</v>
      </c>
      <c r="I1067" s="70">
        <v>0</v>
      </c>
      <c r="J1067" s="70">
        <v>0</v>
      </c>
      <c r="K1067" s="70">
        <v>0</v>
      </c>
      <c r="L1067" s="70">
        <v>0</v>
      </c>
      <c r="M1067" s="70">
        <v>116501854</v>
      </c>
    </row>
    <row r="1068" spans="1:13" x14ac:dyDescent="0.25">
      <c r="A1068" s="44" t="s">
        <v>53</v>
      </c>
      <c r="B1068" s="61">
        <v>1034</v>
      </c>
      <c r="C1068" s="135" t="s">
        <v>1060</v>
      </c>
      <c r="D1068" s="70">
        <v>22.363399999999999</v>
      </c>
      <c r="E1068" s="70">
        <v>36323551</v>
      </c>
      <c r="F1068" s="70">
        <v>0</v>
      </c>
      <c r="G1068" s="70">
        <v>0</v>
      </c>
      <c r="H1068" s="70">
        <v>0</v>
      </c>
      <c r="I1068" s="70">
        <v>0</v>
      </c>
      <c r="J1068" s="70">
        <v>0</v>
      </c>
      <c r="K1068" s="70">
        <v>0</v>
      </c>
      <c r="L1068" s="70">
        <v>0</v>
      </c>
      <c r="M1068" s="70">
        <v>36323551</v>
      </c>
    </row>
    <row r="1069" spans="1:13" x14ac:dyDescent="0.25">
      <c r="A1069" s="44" t="s">
        <v>53</v>
      </c>
      <c r="B1069" s="61">
        <v>1034</v>
      </c>
      <c r="C1069" s="135" t="s">
        <v>1061</v>
      </c>
      <c r="D1069" s="70">
        <v>0</v>
      </c>
      <c r="E1069" s="70">
        <v>3117842</v>
      </c>
      <c r="F1069" s="70">
        <v>0</v>
      </c>
      <c r="G1069" s="70">
        <v>0</v>
      </c>
      <c r="H1069" s="70">
        <v>0</v>
      </c>
      <c r="I1069" s="70">
        <v>0</v>
      </c>
      <c r="J1069" s="70">
        <v>0</v>
      </c>
      <c r="K1069" s="70">
        <v>0</v>
      </c>
      <c r="L1069" s="70">
        <v>0</v>
      </c>
      <c r="M1069" s="70">
        <v>3117842</v>
      </c>
    </row>
    <row r="1070" spans="1:13" x14ac:dyDescent="0.25">
      <c r="A1070" s="44" t="s">
        <v>53</v>
      </c>
      <c r="B1070" s="61">
        <v>1034</v>
      </c>
      <c r="C1070" s="135" t="s">
        <v>1062</v>
      </c>
      <c r="D1070" s="70">
        <v>0</v>
      </c>
      <c r="E1070" s="70">
        <v>401980735</v>
      </c>
      <c r="F1070" s="70">
        <v>0</v>
      </c>
      <c r="G1070" s="70">
        <v>56341354</v>
      </c>
      <c r="H1070" s="70">
        <v>0</v>
      </c>
      <c r="I1070" s="70">
        <v>0</v>
      </c>
      <c r="J1070" s="70">
        <v>0</v>
      </c>
      <c r="K1070" s="70">
        <v>0</v>
      </c>
      <c r="L1070" s="70">
        <v>0</v>
      </c>
      <c r="M1070" s="70">
        <v>345639381</v>
      </c>
    </row>
    <row r="1071" spans="1:13" x14ac:dyDescent="0.25">
      <c r="A1071" s="44" t="s">
        <v>53</v>
      </c>
      <c r="B1071" s="61">
        <v>1034</v>
      </c>
      <c r="C1071" s="135" t="s">
        <v>1063</v>
      </c>
      <c r="D1071" s="70">
        <v>0</v>
      </c>
      <c r="E1071" s="70">
        <v>44599045</v>
      </c>
      <c r="F1071" s="70">
        <v>0</v>
      </c>
      <c r="G1071" s="70">
        <v>0</v>
      </c>
      <c r="H1071" s="70">
        <v>0</v>
      </c>
      <c r="I1071" s="70">
        <v>0</v>
      </c>
      <c r="J1071" s="70">
        <v>0</v>
      </c>
      <c r="K1071" s="70">
        <v>0</v>
      </c>
      <c r="L1071" s="70">
        <v>0</v>
      </c>
      <c r="M1071" s="70">
        <v>44599045</v>
      </c>
    </row>
    <row r="1072" spans="1:13" x14ac:dyDescent="0.25">
      <c r="A1072" s="44" t="s">
        <v>53</v>
      </c>
      <c r="B1072" s="61">
        <v>1034</v>
      </c>
      <c r="C1072" s="135" t="s">
        <v>1065</v>
      </c>
      <c r="D1072" s="70">
        <v>0</v>
      </c>
      <c r="E1072" s="70">
        <v>545455013</v>
      </c>
      <c r="F1072" s="70">
        <v>0</v>
      </c>
      <c r="G1072" s="70">
        <v>76309455</v>
      </c>
      <c r="H1072" s="70">
        <v>0</v>
      </c>
      <c r="I1072" s="70">
        <v>0</v>
      </c>
      <c r="J1072" s="70">
        <v>0</v>
      </c>
      <c r="K1072" s="70">
        <v>0</v>
      </c>
      <c r="L1072" s="70">
        <v>0</v>
      </c>
      <c r="M1072" s="70">
        <v>469145558</v>
      </c>
    </row>
    <row r="1073" spans="1:13" x14ac:dyDescent="0.25">
      <c r="A1073" s="44" t="s">
        <v>53</v>
      </c>
      <c r="B1073" s="61">
        <v>1034</v>
      </c>
      <c r="C1073" s="135" t="s">
        <v>1066</v>
      </c>
      <c r="D1073" s="70">
        <v>0</v>
      </c>
      <c r="E1073" s="70">
        <v>74234506</v>
      </c>
      <c r="F1073" s="70">
        <v>0</v>
      </c>
      <c r="G1073" s="70">
        <v>0</v>
      </c>
      <c r="H1073" s="70">
        <v>0</v>
      </c>
      <c r="I1073" s="70">
        <v>0</v>
      </c>
      <c r="J1073" s="70">
        <v>0</v>
      </c>
      <c r="K1073" s="70">
        <v>0</v>
      </c>
      <c r="L1073" s="70">
        <v>0</v>
      </c>
      <c r="M1073" s="70">
        <v>74234506</v>
      </c>
    </row>
    <row r="1074" spans="1:13" x14ac:dyDescent="0.25">
      <c r="A1074" s="44" t="s">
        <v>53</v>
      </c>
      <c r="B1074" s="61">
        <v>1034</v>
      </c>
      <c r="C1074" s="135" t="s">
        <v>1067</v>
      </c>
      <c r="D1074" s="70">
        <v>0</v>
      </c>
      <c r="E1074" s="70">
        <v>20036940</v>
      </c>
      <c r="F1074" s="70">
        <v>0</v>
      </c>
      <c r="G1074" s="70">
        <v>0</v>
      </c>
      <c r="H1074" s="70">
        <v>0</v>
      </c>
      <c r="I1074" s="70">
        <v>0</v>
      </c>
      <c r="J1074" s="70">
        <v>0</v>
      </c>
      <c r="K1074" s="70">
        <v>0</v>
      </c>
      <c r="L1074" s="70">
        <v>0</v>
      </c>
      <c r="M1074" s="70">
        <v>20036940</v>
      </c>
    </row>
    <row r="1075" spans="1:13" x14ac:dyDescent="0.25">
      <c r="A1075" s="44" t="s">
        <v>53</v>
      </c>
      <c r="B1075" s="61">
        <v>1034</v>
      </c>
      <c r="C1075" s="135" t="s">
        <v>1068</v>
      </c>
      <c r="D1075" s="70">
        <v>0</v>
      </c>
      <c r="E1075" s="70">
        <v>1796298022</v>
      </c>
      <c r="F1075" s="70">
        <v>0</v>
      </c>
      <c r="G1075" s="70">
        <v>233336904</v>
      </c>
      <c r="H1075" s="70">
        <v>0</v>
      </c>
      <c r="I1075" s="70">
        <v>0</v>
      </c>
      <c r="J1075" s="70">
        <v>0</v>
      </c>
      <c r="K1075" s="70">
        <v>0</v>
      </c>
      <c r="L1075" s="70">
        <v>0</v>
      </c>
      <c r="M1075" s="70">
        <v>1562961118</v>
      </c>
    </row>
    <row r="1076" spans="1:13" x14ac:dyDescent="0.25">
      <c r="A1076" s="44" t="s">
        <v>53</v>
      </c>
      <c r="B1076" s="61">
        <v>1034</v>
      </c>
      <c r="C1076" s="135" t="s">
        <v>1069</v>
      </c>
      <c r="D1076" s="70">
        <v>0</v>
      </c>
      <c r="E1076" s="70">
        <v>28529898</v>
      </c>
      <c r="F1076" s="70">
        <v>0</v>
      </c>
      <c r="G1076" s="70">
        <v>0</v>
      </c>
      <c r="H1076" s="70">
        <v>0</v>
      </c>
      <c r="I1076" s="70">
        <v>0</v>
      </c>
      <c r="J1076" s="70">
        <v>0</v>
      </c>
      <c r="K1076" s="70">
        <v>0</v>
      </c>
      <c r="L1076" s="70">
        <v>0</v>
      </c>
      <c r="M1076" s="70">
        <v>28529898</v>
      </c>
    </row>
    <row r="1077" spans="1:13" x14ac:dyDescent="0.25">
      <c r="A1077" s="44" t="s">
        <v>53</v>
      </c>
      <c r="B1077" s="61">
        <v>1034</v>
      </c>
      <c r="C1077" s="135" t="s">
        <v>1070</v>
      </c>
      <c r="D1077" s="70">
        <v>0</v>
      </c>
      <c r="E1077" s="70">
        <v>21310478</v>
      </c>
      <c r="F1077" s="70">
        <v>0</v>
      </c>
      <c r="G1077" s="70">
        <v>0</v>
      </c>
      <c r="H1077" s="70">
        <v>0</v>
      </c>
      <c r="I1077" s="70">
        <v>0</v>
      </c>
      <c r="J1077" s="70">
        <v>0</v>
      </c>
      <c r="K1077" s="70">
        <v>0</v>
      </c>
      <c r="L1077" s="70">
        <v>0</v>
      </c>
      <c r="M1077" s="70">
        <v>21310478</v>
      </c>
    </row>
    <row r="1078" spans="1:13" x14ac:dyDescent="0.25">
      <c r="A1078" s="44" t="s">
        <v>53</v>
      </c>
      <c r="B1078" s="61">
        <v>1034</v>
      </c>
      <c r="C1078" s="135" t="s">
        <v>1071</v>
      </c>
      <c r="D1078" s="70">
        <v>0</v>
      </c>
      <c r="E1078" s="70">
        <v>1458855351</v>
      </c>
      <c r="F1078" s="70">
        <v>0</v>
      </c>
      <c r="G1078" s="70">
        <v>291874769</v>
      </c>
      <c r="H1078" s="70">
        <v>0</v>
      </c>
      <c r="I1078" s="70">
        <v>39954013</v>
      </c>
      <c r="J1078" s="70">
        <v>0</v>
      </c>
      <c r="K1078" s="70">
        <v>0</v>
      </c>
      <c r="L1078" s="70">
        <v>1077733</v>
      </c>
      <c r="M1078" s="70">
        <v>1127026569</v>
      </c>
    </row>
    <row r="1079" spans="1:13" x14ac:dyDescent="0.25">
      <c r="A1079" s="44" t="s">
        <v>53</v>
      </c>
      <c r="B1079" s="61">
        <v>1034</v>
      </c>
      <c r="C1079" s="135" t="s">
        <v>1072</v>
      </c>
      <c r="D1079" s="70">
        <v>0</v>
      </c>
      <c r="E1079" s="70">
        <v>175733846</v>
      </c>
      <c r="F1079" s="70">
        <v>0</v>
      </c>
      <c r="G1079" s="70">
        <v>0</v>
      </c>
      <c r="H1079" s="70">
        <v>0</v>
      </c>
      <c r="I1079" s="70">
        <v>31889196</v>
      </c>
      <c r="J1079" s="70">
        <v>0</v>
      </c>
      <c r="K1079" s="70">
        <v>0</v>
      </c>
      <c r="L1079" s="70">
        <v>4510249</v>
      </c>
      <c r="M1079" s="70">
        <v>143844650</v>
      </c>
    </row>
    <row r="1080" spans="1:13" x14ac:dyDescent="0.25">
      <c r="A1080" s="44" t="s">
        <v>53</v>
      </c>
      <c r="B1080" s="61">
        <v>1034</v>
      </c>
      <c r="C1080" s="135" t="s">
        <v>1073</v>
      </c>
      <c r="D1080" s="70">
        <v>0</v>
      </c>
      <c r="E1080" s="70">
        <v>52690081</v>
      </c>
      <c r="F1080" s="70">
        <v>0</v>
      </c>
      <c r="G1080" s="70">
        <v>0</v>
      </c>
      <c r="H1080" s="70">
        <v>0</v>
      </c>
      <c r="I1080" s="70">
        <v>11909870</v>
      </c>
      <c r="J1080" s="70">
        <v>0</v>
      </c>
      <c r="K1080" s="70">
        <v>0</v>
      </c>
      <c r="L1080" s="70">
        <v>402349</v>
      </c>
      <c r="M1080" s="70">
        <v>40780211</v>
      </c>
    </row>
    <row r="1081" spans="1:13" x14ac:dyDescent="0.25">
      <c r="A1081" s="44" t="s">
        <v>53</v>
      </c>
      <c r="B1081" s="61">
        <v>1034</v>
      </c>
      <c r="C1081" s="135" t="s">
        <v>1074</v>
      </c>
      <c r="D1081" s="70">
        <v>0</v>
      </c>
      <c r="E1081" s="70">
        <v>29286</v>
      </c>
      <c r="F1081" s="70">
        <v>0</v>
      </c>
      <c r="G1081" s="70">
        <v>0</v>
      </c>
      <c r="H1081" s="70">
        <v>0</v>
      </c>
      <c r="I1081" s="70">
        <v>0</v>
      </c>
      <c r="J1081" s="70">
        <v>0</v>
      </c>
      <c r="K1081" s="70">
        <v>0</v>
      </c>
      <c r="L1081" s="70">
        <v>0</v>
      </c>
      <c r="M1081" s="70">
        <v>29286</v>
      </c>
    </row>
    <row r="1082" spans="1:13" x14ac:dyDescent="0.25">
      <c r="A1082" s="44" t="s">
        <v>53</v>
      </c>
      <c r="B1082" s="61">
        <v>1034</v>
      </c>
      <c r="C1082" s="135" t="s">
        <v>1075</v>
      </c>
      <c r="D1082" s="70">
        <v>0</v>
      </c>
      <c r="E1082" s="70">
        <v>47974148</v>
      </c>
      <c r="F1082" s="70">
        <v>0</v>
      </c>
      <c r="G1082" s="70">
        <v>11106337</v>
      </c>
      <c r="H1082" s="70">
        <v>0</v>
      </c>
      <c r="I1082" s="70">
        <v>242924</v>
      </c>
      <c r="J1082" s="70">
        <v>0</v>
      </c>
      <c r="K1082" s="70">
        <v>0</v>
      </c>
      <c r="L1082" s="70">
        <v>13525</v>
      </c>
      <c r="M1082" s="70">
        <v>36624887</v>
      </c>
    </row>
    <row r="1083" spans="1:13" x14ac:dyDescent="0.25">
      <c r="A1083" s="44" t="s">
        <v>53</v>
      </c>
      <c r="B1083" s="61">
        <v>1034</v>
      </c>
      <c r="C1083" s="135" t="s">
        <v>1076</v>
      </c>
      <c r="D1083" s="70">
        <v>0</v>
      </c>
      <c r="E1083" s="70">
        <v>6099344</v>
      </c>
      <c r="F1083" s="70">
        <v>0</v>
      </c>
      <c r="G1083" s="70">
        <v>1456403</v>
      </c>
      <c r="H1083" s="70">
        <v>0</v>
      </c>
      <c r="I1083" s="70">
        <v>0</v>
      </c>
      <c r="J1083" s="70">
        <v>0</v>
      </c>
      <c r="K1083" s="70">
        <v>0</v>
      </c>
      <c r="L1083" s="70">
        <v>0</v>
      </c>
      <c r="M1083" s="70">
        <v>4642941</v>
      </c>
    </row>
    <row r="1084" spans="1:13" x14ac:dyDescent="0.25">
      <c r="A1084" s="44" t="s">
        <v>53</v>
      </c>
      <c r="B1084" s="61">
        <v>1034</v>
      </c>
      <c r="C1084" s="135" t="s">
        <v>1077</v>
      </c>
      <c r="D1084" s="70">
        <v>0</v>
      </c>
      <c r="E1084" s="70">
        <v>195921240</v>
      </c>
      <c r="F1084" s="70">
        <v>0</v>
      </c>
      <c r="G1084" s="70">
        <v>44511843</v>
      </c>
      <c r="H1084" s="70">
        <v>0</v>
      </c>
      <c r="I1084" s="70">
        <v>0</v>
      </c>
      <c r="J1084" s="70">
        <v>0</v>
      </c>
      <c r="K1084" s="70">
        <v>0</v>
      </c>
      <c r="L1084" s="70">
        <v>0</v>
      </c>
      <c r="M1084" s="70">
        <v>151409397</v>
      </c>
    </row>
    <row r="1085" spans="1:13" x14ac:dyDescent="0.25">
      <c r="A1085" s="44" t="s">
        <v>53</v>
      </c>
      <c r="B1085" s="61">
        <v>1034</v>
      </c>
      <c r="C1085" s="135" t="s">
        <v>1078</v>
      </c>
      <c r="D1085" s="70">
        <v>0</v>
      </c>
      <c r="E1085" s="70">
        <v>2726904</v>
      </c>
      <c r="F1085" s="70">
        <v>0</v>
      </c>
      <c r="G1085" s="70">
        <v>1241532</v>
      </c>
      <c r="H1085" s="70">
        <v>0</v>
      </c>
      <c r="I1085" s="70">
        <v>0</v>
      </c>
      <c r="J1085" s="70">
        <v>0</v>
      </c>
      <c r="K1085" s="70">
        <v>0</v>
      </c>
      <c r="L1085" s="70">
        <v>0</v>
      </c>
      <c r="M1085" s="70">
        <v>1485372</v>
      </c>
    </row>
    <row r="1086" spans="1:13" x14ac:dyDescent="0.25">
      <c r="A1086" s="44" t="s">
        <v>53</v>
      </c>
      <c r="B1086" s="61">
        <v>1034</v>
      </c>
      <c r="C1086" s="135" t="s">
        <v>1079</v>
      </c>
      <c r="D1086" s="70">
        <v>0</v>
      </c>
      <c r="E1086" s="70">
        <v>89148991</v>
      </c>
      <c r="F1086" s="70">
        <v>0</v>
      </c>
      <c r="G1086" s="70">
        <v>27375000</v>
      </c>
      <c r="H1086" s="70">
        <v>0</v>
      </c>
      <c r="I1086" s="70">
        <v>0</v>
      </c>
      <c r="J1086" s="70">
        <v>0</v>
      </c>
      <c r="K1086" s="70">
        <v>0</v>
      </c>
      <c r="L1086" s="70">
        <v>0</v>
      </c>
      <c r="M1086" s="70">
        <v>61773991</v>
      </c>
    </row>
    <row r="1087" spans="1:13" x14ac:dyDescent="0.25">
      <c r="A1087" s="44" t="s">
        <v>53</v>
      </c>
      <c r="B1087" s="61">
        <v>1034</v>
      </c>
      <c r="C1087" s="135" t="s">
        <v>1080</v>
      </c>
      <c r="D1087" s="70">
        <v>0</v>
      </c>
      <c r="E1087" s="70">
        <v>15004197</v>
      </c>
      <c r="F1087" s="70">
        <v>0</v>
      </c>
      <c r="G1087" s="70">
        <v>0</v>
      </c>
      <c r="H1087" s="70">
        <v>0</v>
      </c>
      <c r="I1087" s="70">
        <v>0</v>
      </c>
      <c r="J1087" s="70">
        <v>0</v>
      </c>
      <c r="K1087" s="70">
        <v>0</v>
      </c>
      <c r="L1087" s="70">
        <v>0</v>
      </c>
      <c r="M1087" s="70">
        <v>15004197</v>
      </c>
    </row>
    <row r="1088" spans="1:13" x14ac:dyDescent="0.25">
      <c r="A1088" s="44" t="s">
        <v>53</v>
      </c>
      <c r="B1088" s="61">
        <v>1034</v>
      </c>
      <c r="C1088" s="135" t="s">
        <v>1081</v>
      </c>
      <c r="D1088" s="70">
        <v>0</v>
      </c>
      <c r="E1088" s="70">
        <v>26028286</v>
      </c>
      <c r="F1088" s="70">
        <v>0</v>
      </c>
      <c r="G1088" s="70">
        <v>1847455</v>
      </c>
      <c r="H1088" s="70">
        <v>0</v>
      </c>
      <c r="I1088" s="70">
        <v>0</v>
      </c>
      <c r="J1088" s="70">
        <v>0</v>
      </c>
      <c r="K1088" s="70">
        <v>0</v>
      </c>
      <c r="L1088" s="70">
        <v>0</v>
      </c>
      <c r="M1088" s="70">
        <v>24180831</v>
      </c>
    </row>
    <row r="1089" spans="1:13" x14ac:dyDescent="0.25">
      <c r="A1089" s="44" t="s">
        <v>53</v>
      </c>
      <c r="B1089" s="61">
        <v>1034</v>
      </c>
      <c r="C1089" s="135" t="s">
        <v>1082</v>
      </c>
      <c r="D1089" s="70">
        <v>0</v>
      </c>
      <c r="E1089" s="70">
        <v>46059444</v>
      </c>
      <c r="F1089" s="70">
        <v>0</v>
      </c>
      <c r="G1089" s="70">
        <v>12538032</v>
      </c>
      <c r="H1089" s="70">
        <v>0</v>
      </c>
      <c r="I1089" s="70">
        <v>0</v>
      </c>
      <c r="J1089" s="70">
        <v>0</v>
      </c>
      <c r="K1089" s="70">
        <v>0</v>
      </c>
      <c r="L1089" s="70">
        <v>0</v>
      </c>
      <c r="M1089" s="70">
        <v>33521412</v>
      </c>
    </row>
    <row r="1090" spans="1:13" x14ac:dyDescent="0.25">
      <c r="A1090" s="44" t="s">
        <v>53</v>
      </c>
      <c r="B1090" s="61">
        <v>1034</v>
      </c>
      <c r="C1090" s="135" t="s">
        <v>1083</v>
      </c>
      <c r="D1090" s="70">
        <v>89754.702600000004</v>
      </c>
      <c r="E1090" s="70">
        <v>706454722</v>
      </c>
      <c r="F1090" s="70">
        <v>0</v>
      </c>
      <c r="G1090" s="70">
        <v>0</v>
      </c>
      <c r="H1090" s="70">
        <v>0</v>
      </c>
      <c r="I1090" s="70">
        <v>0</v>
      </c>
      <c r="J1090" s="70">
        <v>0</v>
      </c>
      <c r="K1090" s="70">
        <v>706454722</v>
      </c>
      <c r="L1090" s="70">
        <v>0</v>
      </c>
      <c r="M1090" s="70">
        <v>0</v>
      </c>
    </row>
    <row r="1091" spans="1:13" x14ac:dyDescent="0.25">
      <c r="A1091" s="44" t="s">
        <v>53</v>
      </c>
      <c r="B1091" s="61">
        <v>1034</v>
      </c>
      <c r="C1091" s="135" t="s">
        <v>1282</v>
      </c>
      <c r="D1091" s="70">
        <v>1.2501</v>
      </c>
      <c r="E1091" s="70">
        <v>121978</v>
      </c>
      <c r="F1091" s="70">
        <v>0</v>
      </c>
      <c r="G1091" s="70">
        <v>0</v>
      </c>
      <c r="H1091" s="70">
        <v>0</v>
      </c>
      <c r="I1091" s="70">
        <v>0</v>
      </c>
      <c r="J1091" s="70">
        <v>0</v>
      </c>
      <c r="K1091" s="70">
        <v>0</v>
      </c>
      <c r="L1091" s="70">
        <v>0</v>
      </c>
      <c r="M1091" s="70">
        <v>121978</v>
      </c>
    </row>
    <row r="1092" spans="1:13" x14ac:dyDescent="0.25">
      <c r="A1092" s="10" t="s">
        <v>1085</v>
      </c>
      <c r="B1092" s="10"/>
      <c r="C1092" s="10"/>
      <c r="D1092" s="71">
        <f t="shared" ref="D1092:M1092" si="47">SUM(D1047:D1091)</f>
        <v>239612.87529999996</v>
      </c>
      <c r="E1092" s="71">
        <f t="shared" si="47"/>
        <v>11601286312</v>
      </c>
      <c r="F1092" s="71">
        <f t="shared" si="47"/>
        <v>1041925383</v>
      </c>
      <c r="G1092" s="71">
        <f t="shared" si="47"/>
        <v>1318380880</v>
      </c>
      <c r="H1092" s="71">
        <f t="shared" si="47"/>
        <v>0</v>
      </c>
      <c r="I1092" s="71">
        <f t="shared" si="47"/>
        <v>144764496</v>
      </c>
      <c r="J1092" s="71">
        <f t="shared" si="47"/>
        <v>0</v>
      </c>
      <c r="K1092" s="71">
        <f t="shared" si="47"/>
        <v>706454722</v>
      </c>
      <c r="L1092" s="71">
        <f t="shared" si="47"/>
        <v>13195755</v>
      </c>
      <c r="M1092" s="71">
        <f t="shared" si="47"/>
        <v>8389760831</v>
      </c>
    </row>
    <row r="1093" spans="1:13" x14ac:dyDescent="0.25">
      <c r="A1093" s="10"/>
      <c r="B1093" s="10"/>
      <c r="C1093" s="10"/>
      <c r="D1093" s="71"/>
      <c r="E1093" s="71"/>
      <c r="F1093" s="71"/>
      <c r="G1093" s="71"/>
      <c r="H1093" s="71"/>
      <c r="I1093" s="71"/>
      <c r="J1093" s="71"/>
      <c r="K1093" s="71"/>
      <c r="L1093" s="71"/>
      <c r="M1093" s="71"/>
    </row>
    <row r="1094" spans="1:13" x14ac:dyDescent="0.25">
      <c r="A1094" s="44" t="s">
        <v>54</v>
      </c>
      <c r="B1094" s="61">
        <v>1118</v>
      </c>
      <c r="C1094" s="136" t="s">
        <v>1037</v>
      </c>
      <c r="D1094" s="70">
        <v>5818.6549999999997</v>
      </c>
      <c r="E1094" s="70">
        <v>8970946</v>
      </c>
      <c r="F1094" s="70">
        <v>0</v>
      </c>
      <c r="G1094" s="70">
        <v>0</v>
      </c>
      <c r="H1094" s="70">
        <v>0</v>
      </c>
      <c r="I1094" s="70">
        <v>0</v>
      </c>
      <c r="J1094" s="70">
        <v>0</v>
      </c>
      <c r="K1094" s="70">
        <v>0</v>
      </c>
      <c r="L1094" s="70">
        <v>313620</v>
      </c>
      <c r="M1094" s="70">
        <v>8970946</v>
      </c>
    </row>
    <row r="1095" spans="1:13" x14ac:dyDescent="0.25">
      <c r="A1095" s="44" t="s">
        <v>54</v>
      </c>
      <c r="B1095" s="61">
        <v>1118</v>
      </c>
      <c r="C1095" s="136" t="s">
        <v>1038</v>
      </c>
      <c r="D1095" s="70">
        <v>3516.2193000000002</v>
      </c>
      <c r="E1095" s="70">
        <v>2195140</v>
      </c>
      <c r="F1095" s="70">
        <v>0</v>
      </c>
      <c r="G1095" s="70">
        <v>0</v>
      </c>
      <c r="H1095" s="70">
        <v>0</v>
      </c>
      <c r="I1095" s="70">
        <v>0</v>
      </c>
      <c r="J1095" s="70">
        <v>0</v>
      </c>
      <c r="K1095" s="70">
        <v>0</v>
      </c>
      <c r="L1095" s="70">
        <v>47158</v>
      </c>
      <c r="M1095" s="70">
        <v>2195140</v>
      </c>
    </row>
    <row r="1096" spans="1:13" s="12" customFormat="1" x14ac:dyDescent="0.25">
      <c r="A1096" s="44" t="s">
        <v>54</v>
      </c>
      <c r="B1096" s="61">
        <v>1118</v>
      </c>
      <c r="C1096" s="136" t="s">
        <v>1039</v>
      </c>
      <c r="D1096" s="70">
        <v>370.11779999999999</v>
      </c>
      <c r="E1096" s="70">
        <v>214668</v>
      </c>
      <c r="F1096" s="70">
        <v>0</v>
      </c>
      <c r="G1096" s="70">
        <v>0</v>
      </c>
      <c r="H1096" s="70">
        <v>0</v>
      </c>
      <c r="I1096" s="70">
        <v>0</v>
      </c>
      <c r="J1096" s="70">
        <v>0</v>
      </c>
      <c r="K1096" s="70">
        <v>0</v>
      </c>
      <c r="L1096" s="70">
        <v>0</v>
      </c>
      <c r="M1096" s="70">
        <v>214668</v>
      </c>
    </row>
    <row r="1097" spans="1:13" s="12" customFormat="1" x14ac:dyDescent="0.25">
      <c r="A1097" s="44" t="s">
        <v>54</v>
      </c>
      <c r="B1097" s="61">
        <v>1118</v>
      </c>
      <c r="C1097" s="136" t="s">
        <v>1040</v>
      </c>
      <c r="D1097" s="70">
        <v>6974.9273999999996</v>
      </c>
      <c r="E1097" s="70">
        <v>1589843</v>
      </c>
      <c r="F1097" s="70">
        <v>0</v>
      </c>
      <c r="G1097" s="70">
        <v>0</v>
      </c>
      <c r="H1097" s="70">
        <v>0</v>
      </c>
      <c r="I1097" s="70">
        <v>0</v>
      </c>
      <c r="J1097" s="70">
        <v>0</v>
      </c>
      <c r="K1097" s="70">
        <v>0</v>
      </c>
      <c r="L1097" s="70">
        <v>0</v>
      </c>
      <c r="M1097" s="70">
        <v>1589843</v>
      </c>
    </row>
    <row r="1098" spans="1:13" x14ac:dyDescent="0.25">
      <c r="A1098" s="44" t="s">
        <v>54</v>
      </c>
      <c r="B1098" s="61">
        <v>1118</v>
      </c>
      <c r="C1098" s="136" t="s">
        <v>1041</v>
      </c>
      <c r="D1098" s="70">
        <v>68057.736999999994</v>
      </c>
      <c r="E1098" s="70">
        <v>788744138</v>
      </c>
      <c r="F1098" s="70">
        <v>754275893</v>
      </c>
      <c r="G1098" s="70">
        <v>0</v>
      </c>
      <c r="H1098" s="70">
        <v>0</v>
      </c>
      <c r="I1098" s="70">
        <v>5293</v>
      </c>
      <c r="J1098" s="70">
        <v>0</v>
      </c>
      <c r="K1098" s="70">
        <v>0</v>
      </c>
      <c r="L1098" s="70">
        <v>153709</v>
      </c>
      <c r="M1098" s="70">
        <v>34462952</v>
      </c>
    </row>
    <row r="1099" spans="1:13" x14ac:dyDescent="0.25">
      <c r="A1099" s="44" t="s">
        <v>54</v>
      </c>
      <c r="B1099" s="61">
        <v>1118</v>
      </c>
      <c r="C1099" s="136" t="s">
        <v>1042</v>
      </c>
      <c r="D1099" s="70">
        <v>18346.2922</v>
      </c>
      <c r="E1099" s="70">
        <v>290403994</v>
      </c>
      <c r="F1099" s="70">
        <v>287649490</v>
      </c>
      <c r="G1099" s="70">
        <v>0</v>
      </c>
      <c r="H1099" s="70">
        <v>0</v>
      </c>
      <c r="I1099" s="70">
        <v>0</v>
      </c>
      <c r="J1099" s="70">
        <v>0</v>
      </c>
      <c r="K1099" s="70">
        <v>0</v>
      </c>
      <c r="L1099" s="70">
        <v>784</v>
      </c>
      <c r="M1099" s="70">
        <v>2754504</v>
      </c>
    </row>
    <row r="1100" spans="1:13" x14ac:dyDescent="0.25">
      <c r="A1100" s="44" t="s">
        <v>54</v>
      </c>
      <c r="B1100" s="61">
        <v>1118</v>
      </c>
      <c r="C1100" s="136" t="s">
        <v>1044</v>
      </c>
      <c r="D1100" s="70">
        <v>1332.9782</v>
      </c>
      <c r="E1100" s="70">
        <v>350138164</v>
      </c>
      <c r="F1100" s="70">
        <v>0</v>
      </c>
      <c r="G1100" s="70">
        <v>52510156</v>
      </c>
      <c r="H1100" s="70">
        <v>0</v>
      </c>
      <c r="I1100" s="70">
        <v>0</v>
      </c>
      <c r="J1100" s="70">
        <v>0</v>
      </c>
      <c r="K1100" s="70">
        <v>0</v>
      </c>
      <c r="L1100" s="70">
        <v>0</v>
      </c>
      <c r="M1100" s="70">
        <v>297628008</v>
      </c>
    </row>
    <row r="1101" spans="1:13" s="52" customFormat="1" x14ac:dyDescent="0.25">
      <c r="A1101" s="44" t="s">
        <v>54</v>
      </c>
      <c r="B1101" s="61">
        <v>1118</v>
      </c>
      <c r="C1101" s="136" t="s">
        <v>1046</v>
      </c>
      <c r="D1101" s="70">
        <v>18121.487499999999</v>
      </c>
      <c r="E1101" s="70">
        <v>955563953</v>
      </c>
      <c r="F1101" s="70">
        <v>0</v>
      </c>
      <c r="G1101" s="70">
        <v>92706922</v>
      </c>
      <c r="H1101" s="70">
        <v>0</v>
      </c>
      <c r="I1101" s="70">
        <v>0</v>
      </c>
      <c r="J1101" s="70">
        <v>0</v>
      </c>
      <c r="K1101" s="70">
        <v>0</v>
      </c>
      <c r="L1101" s="70">
        <v>0</v>
      </c>
      <c r="M1101" s="70">
        <v>862857031</v>
      </c>
    </row>
    <row r="1102" spans="1:13" x14ac:dyDescent="0.25">
      <c r="A1102" s="44" t="s">
        <v>54</v>
      </c>
      <c r="B1102" s="61">
        <v>1118</v>
      </c>
      <c r="C1102" s="136" t="s">
        <v>1047</v>
      </c>
      <c r="D1102" s="70">
        <v>821.79229999999995</v>
      </c>
      <c r="E1102" s="70">
        <v>21835616</v>
      </c>
      <c r="F1102" s="70">
        <v>0</v>
      </c>
      <c r="G1102" s="70">
        <v>0</v>
      </c>
      <c r="H1102" s="70">
        <v>0</v>
      </c>
      <c r="I1102" s="70">
        <v>0</v>
      </c>
      <c r="J1102" s="70">
        <v>0</v>
      </c>
      <c r="K1102" s="70">
        <v>0</v>
      </c>
      <c r="L1102" s="70">
        <v>329956</v>
      </c>
      <c r="M1102" s="70">
        <v>21835616</v>
      </c>
    </row>
    <row r="1103" spans="1:13" x14ac:dyDescent="0.25">
      <c r="A1103" s="44" t="s">
        <v>54</v>
      </c>
      <c r="B1103" s="61">
        <v>1118</v>
      </c>
      <c r="C1103" s="136" t="s">
        <v>1048</v>
      </c>
      <c r="D1103" s="70">
        <v>1299.8308</v>
      </c>
      <c r="E1103" s="70">
        <v>15825410</v>
      </c>
      <c r="F1103" s="70">
        <v>0</v>
      </c>
      <c r="G1103" s="70">
        <v>0</v>
      </c>
      <c r="H1103" s="70">
        <v>0</v>
      </c>
      <c r="I1103" s="70">
        <v>0</v>
      </c>
      <c r="J1103" s="70">
        <v>0</v>
      </c>
      <c r="K1103" s="70">
        <v>0</v>
      </c>
      <c r="L1103" s="70">
        <v>0</v>
      </c>
      <c r="M1103" s="70">
        <v>15825410</v>
      </c>
    </row>
    <row r="1104" spans="1:13" x14ac:dyDescent="0.25">
      <c r="A1104" s="44" t="s">
        <v>54</v>
      </c>
      <c r="B1104" s="61">
        <v>1118</v>
      </c>
      <c r="C1104" s="136" t="s">
        <v>1049</v>
      </c>
      <c r="D1104" s="70">
        <v>18855.3946</v>
      </c>
      <c r="E1104" s="70">
        <v>1943065086</v>
      </c>
      <c r="F1104" s="70">
        <v>0</v>
      </c>
      <c r="G1104" s="70">
        <v>197591050</v>
      </c>
      <c r="H1104" s="70">
        <v>0</v>
      </c>
      <c r="I1104" s="70">
        <v>0</v>
      </c>
      <c r="J1104" s="70">
        <v>0</v>
      </c>
      <c r="K1104" s="70">
        <v>0</v>
      </c>
      <c r="L1104" s="70">
        <v>0</v>
      </c>
      <c r="M1104" s="70">
        <v>1745474036</v>
      </c>
    </row>
    <row r="1105" spans="1:13" x14ac:dyDescent="0.25">
      <c r="A1105" s="44" t="s">
        <v>54</v>
      </c>
      <c r="B1105" s="61">
        <v>1118</v>
      </c>
      <c r="C1105" s="136" t="s">
        <v>1050</v>
      </c>
      <c r="D1105" s="70">
        <v>247.68430000000001</v>
      </c>
      <c r="E1105" s="70">
        <v>17672227</v>
      </c>
      <c r="F1105" s="70">
        <v>0</v>
      </c>
      <c r="G1105" s="70">
        <v>0</v>
      </c>
      <c r="H1105" s="70">
        <v>0</v>
      </c>
      <c r="I1105" s="70">
        <v>0</v>
      </c>
      <c r="J1105" s="70">
        <v>0</v>
      </c>
      <c r="K1105" s="70">
        <v>0</v>
      </c>
      <c r="L1105" s="70">
        <v>0</v>
      </c>
      <c r="M1105" s="70">
        <v>17672227</v>
      </c>
    </row>
    <row r="1106" spans="1:13" x14ac:dyDescent="0.25">
      <c r="A1106" s="44" t="s">
        <v>54</v>
      </c>
      <c r="B1106" s="61">
        <v>1118</v>
      </c>
      <c r="C1106" s="136" t="s">
        <v>1051</v>
      </c>
      <c r="D1106" s="70">
        <v>329.85829999999999</v>
      </c>
      <c r="E1106" s="70">
        <v>15524010</v>
      </c>
      <c r="F1106" s="70">
        <v>0</v>
      </c>
      <c r="G1106" s="70">
        <v>0</v>
      </c>
      <c r="H1106" s="70">
        <v>0</v>
      </c>
      <c r="I1106" s="70">
        <v>0</v>
      </c>
      <c r="J1106" s="70">
        <v>0</v>
      </c>
      <c r="K1106" s="70">
        <v>0</v>
      </c>
      <c r="L1106" s="70">
        <v>0</v>
      </c>
      <c r="M1106" s="70">
        <v>15524010</v>
      </c>
    </row>
    <row r="1107" spans="1:13" x14ac:dyDescent="0.25">
      <c r="A1107" s="44" t="s">
        <v>54</v>
      </c>
      <c r="B1107" s="61">
        <v>1118</v>
      </c>
      <c r="C1107" s="136" t="s">
        <v>1052</v>
      </c>
      <c r="D1107" s="70">
        <v>252.9828</v>
      </c>
      <c r="E1107" s="70">
        <v>2995</v>
      </c>
      <c r="F1107" s="70">
        <v>0</v>
      </c>
      <c r="G1107" s="70">
        <v>0</v>
      </c>
      <c r="H1107" s="70">
        <v>0</v>
      </c>
      <c r="I1107" s="70">
        <v>0</v>
      </c>
      <c r="J1107" s="70">
        <v>0</v>
      </c>
      <c r="K1107" s="70">
        <v>0</v>
      </c>
      <c r="L1107" s="70">
        <v>0</v>
      </c>
      <c r="M1107" s="70">
        <v>2995</v>
      </c>
    </row>
    <row r="1108" spans="1:13" x14ac:dyDescent="0.25">
      <c r="A1108" s="44" t="s">
        <v>54</v>
      </c>
      <c r="B1108" s="61">
        <v>1118</v>
      </c>
      <c r="C1108" s="136" t="s">
        <v>1053</v>
      </c>
      <c r="D1108" s="70">
        <v>976.86440000000005</v>
      </c>
      <c r="E1108" s="70">
        <v>350000</v>
      </c>
      <c r="F1108" s="70">
        <v>0</v>
      </c>
      <c r="G1108" s="70">
        <v>0</v>
      </c>
      <c r="H1108" s="70">
        <v>0</v>
      </c>
      <c r="I1108" s="70">
        <v>0</v>
      </c>
      <c r="J1108" s="70">
        <v>0</v>
      </c>
      <c r="K1108" s="70">
        <v>0</v>
      </c>
      <c r="L1108" s="70">
        <v>0</v>
      </c>
      <c r="M1108" s="70">
        <v>350000</v>
      </c>
    </row>
    <row r="1109" spans="1:13" x14ac:dyDescent="0.25">
      <c r="A1109" s="44" t="s">
        <v>54</v>
      </c>
      <c r="B1109" s="61">
        <v>1118</v>
      </c>
      <c r="C1109" s="136" t="s">
        <v>1054</v>
      </c>
      <c r="D1109" s="70">
        <v>3051.0491000000002</v>
      </c>
      <c r="E1109" s="70">
        <v>1146208931</v>
      </c>
      <c r="F1109" s="70">
        <v>0</v>
      </c>
      <c r="G1109" s="70">
        <v>201688306</v>
      </c>
      <c r="H1109" s="70">
        <v>0</v>
      </c>
      <c r="I1109" s="70">
        <v>43055086</v>
      </c>
      <c r="J1109" s="70">
        <v>0</v>
      </c>
      <c r="K1109" s="70">
        <v>0</v>
      </c>
      <c r="L1109" s="70">
        <v>2456883</v>
      </c>
      <c r="M1109" s="70">
        <v>901465539</v>
      </c>
    </row>
    <row r="1110" spans="1:13" x14ac:dyDescent="0.25">
      <c r="A1110" s="44" t="s">
        <v>54</v>
      </c>
      <c r="B1110" s="61">
        <v>1118</v>
      </c>
      <c r="C1110" s="136" t="s">
        <v>1055</v>
      </c>
      <c r="D1110" s="70">
        <v>753.22519999999997</v>
      </c>
      <c r="E1110" s="70">
        <v>92508898</v>
      </c>
      <c r="F1110" s="70">
        <v>0</v>
      </c>
      <c r="G1110" s="70">
        <v>0</v>
      </c>
      <c r="H1110" s="70">
        <v>0</v>
      </c>
      <c r="I1110" s="70">
        <v>14693513</v>
      </c>
      <c r="J1110" s="70">
        <v>0</v>
      </c>
      <c r="K1110" s="70">
        <v>0</v>
      </c>
      <c r="L1110" s="70">
        <v>3820525</v>
      </c>
      <c r="M1110" s="70">
        <v>77815385</v>
      </c>
    </row>
    <row r="1111" spans="1:13" x14ac:dyDescent="0.25">
      <c r="A1111" s="44" t="s">
        <v>54</v>
      </c>
      <c r="B1111" s="61">
        <v>1118</v>
      </c>
      <c r="C1111" s="136" t="s">
        <v>1056</v>
      </c>
      <c r="D1111" s="70">
        <v>261.60430000000002</v>
      </c>
      <c r="E1111" s="70">
        <v>23035446</v>
      </c>
      <c r="F1111" s="70">
        <v>0</v>
      </c>
      <c r="G1111" s="70">
        <v>0</v>
      </c>
      <c r="H1111" s="70">
        <v>0</v>
      </c>
      <c r="I1111" s="70">
        <v>3014601</v>
      </c>
      <c r="J1111" s="70">
        <v>0</v>
      </c>
      <c r="K1111" s="70">
        <v>0</v>
      </c>
      <c r="L1111" s="70">
        <v>69264</v>
      </c>
      <c r="M1111" s="70">
        <v>20020845</v>
      </c>
    </row>
    <row r="1112" spans="1:13" x14ac:dyDescent="0.25">
      <c r="A1112" s="44" t="s">
        <v>54</v>
      </c>
      <c r="B1112" s="61">
        <v>1118</v>
      </c>
      <c r="C1112" s="136" t="s">
        <v>1057</v>
      </c>
      <c r="D1112" s="70">
        <v>0</v>
      </c>
      <c r="E1112" s="70">
        <v>23473</v>
      </c>
      <c r="F1112" s="70">
        <v>0</v>
      </c>
      <c r="G1112" s="70">
        <v>0</v>
      </c>
      <c r="H1112" s="70">
        <v>0</v>
      </c>
      <c r="I1112" s="70">
        <v>0</v>
      </c>
      <c r="J1112" s="70">
        <v>0</v>
      </c>
      <c r="K1112" s="70">
        <v>0</v>
      </c>
      <c r="L1112" s="70">
        <v>0</v>
      </c>
      <c r="M1112" s="70">
        <v>23473</v>
      </c>
    </row>
    <row r="1113" spans="1:13" x14ac:dyDescent="0.25">
      <c r="A1113" s="44" t="s">
        <v>54</v>
      </c>
      <c r="B1113" s="61">
        <v>1118</v>
      </c>
      <c r="C1113" s="136" t="s">
        <v>1058</v>
      </c>
      <c r="D1113" s="70">
        <v>397.85879999999997</v>
      </c>
      <c r="E1113" s="70">
        <v>232310</v>
      </c>
      <c r="F1113" s="70">
        <v>0</v>
      </c>
      <c r="G1113" s="70">
        <v>0</v>
      </c>
      <c r="H1113" s="70">
        <v>0</v>
      </c>
      <c r="I1113" s="70">
        <v>0</v>
      </c>
      <c r="J1113" s="70">
        <v>0</v>
      </c>
      <c r="K1113" s="70">
        <v>0</v>
      </c>
      <c r="L1113" s="70">
        <v>0</v>
      </c>
      <c r="M1113" s="70">
        <v>232310</v>
      </c>
    </row>
    <row r="1114" spans="1:13" x14ac:dyDescent="0.25">
      <c r="A1114" s="44" t="s">
        <v>54</v>
      </c>
      <c r="B1114" s="61">
        <v>1118</v>
      </c>
      <c r="C1114" s="136" t="s">
        <v>1059</v>
      </c>
      <c r="D1114" s="70">
        <v>47.999899999999997</v>
      </c>
      <c r="E1114" s="70">
        <v>132447216</v>
      </c>
      <c r="F1114" s="70">
        <v>0</v>
      </c>
      <c r="G1114" s="70">
        <v>15945362</v>
      </c>
      <c r="H1114" s="70">
        <v>0</v>
      </c>
      <c r="I1114" s="70">
        <v>0</v>
      </c>
      <c r="J1114" s="70">
        <v>0</v>
      </c>
      <c r="K1114" s="70">
        <v>0</v>
      </c>
      <c r="L1114" s="70">
        <v>0</v>
      </c>
      <c r="M1114" s="70">
        <v>116501854</v>
      </c>
    </row>
    <row r="1115" spans="1:13" x14ac:dyDescent="0.25">
      <c r="A1115" s="44" t="s">
        <v>54</v>
      </c>
      <c r="B1115" s="61">
        <v>1118</v>
      </c>
      <c r="C1115" s="136" t="s">
        <v>1060</v>
      </c>
      <c r="D1115" s="70">
        <v>22.363399999999999</v>
      </c>
      <c r="E1115" s="70">
        <v>36323551</v>
      </c>
      <c r="F1115" s="70">
        <v>0</v>
      </c>
      <c r="G1115" s="70">
        <v>0</v>
      </c>
      <c r="H1115" s="70">
        <v>0</v>
      </c>
      <c r="I1115" s="70">
        <v>0</v>
      </c>
      <c r="J1115" s="70">
        <v>0</v>
      </c>
      <c r="K1115" s="70">
        <v>0</v>
      </c>
      <c r="L1115" s="70">
        <v>0</v>
      </c>
      <c r="M1115" s="70">
        <v>36323551</v>
      </c>
    </row>
    <row r="1116" spans="1:13" x14ac:dyDescent="0.25">
      <c r="A1116" s="44" t="s">
        <v>54</v>
      </c>
      <c r="B1116" s="61">
        <v>1118</v>
      </c>
      <c r="C1116" s="136" t="s">
        <v>1061</v>
      </c>
      <c r="D1116" s="70">
        <v>0</v>
      </c>
      <c r="E1116" s="70">
        <v>3117842</v>
      </c>
      <c r="F1116" s="70">
        <v>0</v>
      </c>
      <c r="G1116" s="70">
        <v>0</v>
      </c>
      <c r="H1116" s="70">
        <v>0</v>
      </c>
      <c r="I1116" s="70">
        <v>0</v>
      </c>
      <c r="J1116" s="70">
        <v>0</v>
      </c>
      <c r="K1116" s="70">
        <v>0</v>
      </c>
      <c r="L1116" s="70">
        <v>0</v>
      </c>
      <c r="M1116" s="70">
        <v>3117842</v>
      </c>
    </row>
    <row r="1117" spans="1:13" x14ac:dyDescent="0.25">
      <c r="A1117" s="44" t="s">
        <v>54</v>
      </c>
      <c r="B1117" s="61">
        <v>1118</v>
      </c>
      <c r="C1117" s="136" t="s">
        <v>1062</v>
      </c>
      <c r="D1117" s="70">
        <v>0</v>
      </c>
      <c r="E1117" s="70">
        <v>401980735</v>
      </c>
      <c r="F1117" s="70">
        <v>0</v>
      </c>
      <c r="G1117" s="70">
        <v>56341354</v>
      </c>
      <c r="H1117" s="70">
        <v>0</v>
      </c>
      <c r="I1117" s="70">
        <v>0</v>
      </c>
      <c r="J1117" s="70">
        <v>0</v>
      </c>
      <c r="K1117" s="70">
        <v>0</v>
      </c>
      <c r="L1117" s="70">
        <v>0</v>
      </c>
      <c r="M1117" s="70">
        <v>345639381</v>
      </c>
    </row>
    <row r="1118" spans="1:13" x14ac:dyDescent="0.25">
      <c r="A1118" s="44" t="s">
        <v>54</v>
      </c>
      <c r="B1118" s="61">
        <v>1118</v>
      </c>
      <c r="C1118" s="136" t="s">
        <v>1063</v>
      </c>
      <c r="D1118" s="70">
        <v>0</v>
      </c>
      <c r="E1118" s="70">
        <v>44599045</v>
      </c>
      <c r="F1118" s="70">
        <v>0</v>
      </c>
      <c r="G1118" s="70">
        <v>0</v>
      </c>
      <c r="H1118" s="70">
        <v>0</v>
      </c>
      <c r="I1118" s="70">
        <v>0</v>
      </c>
      <c r="J1118" s="70">
        <v>0</v>
      </c>
      <c r="K1118" s="70">
        <v>0</v>
      </c>
      <c r="L1118" s="70">
        <v>0</v>
      </c>
      <c r="M1118" s="70">
        <v>44599045</v>
      </c>
    </row>
    <row r="1119" spans="1:13" x14ac:dyDescent="0.25">
      <c r="A1119" s="44" t="s">
        <v>54</v>
      </c>
      <c r="B1119" s="61">
        <v>1118</v>
      </c>
      <c r="C1119" s="136" t="s">
        <v>1065</v>
      </c>
      <c r="D1119" s="70">
        <v>0</v>
      </c>
      <c r="E1119" s="70">
        <v>545455013</v>
      </c>
      <c r="F1119" s="70">
        <v>0</v>
      </c>
      <c r="G1119" s="70">
        <v>76309455</v>
      </c>
      <c r="H1119" s="70">
        <v>0</v>
      </c>
      <c r="I1119" s="70">
        <v>0</v>
      </c>
      <c r="J1119" s="70">
        <v>0</v>
      </c>
      <c r="K1119" s="70">
        <v>0</v>
      </c>
      <c r="L1119" s="70">
        <v>0</v>
      </c>
      <c r="M1119" s="70">
        <v>469145558</v>
      </c>
    </row>
    <row r="1120" spans="1:13" x14ac:dyDescent="0.25">
      <c r="A1120" s="44" t="s">
        <v>54</v>
      </c>
      <c r="B1120" s="61">
        <v>1118</v>
      </c>
      <c r="C1120" s="136" t="s">
        <v>1066</v>
      </c>
      <c r="D1120" s="70">
        <v>0</v>
      </c>
      <c r="E1120" s="70">
        <v>74234506</v>
      </c>
      <c r="F1120" s="70">
        <v>0</v>
      </c>
      <c r="G1120" s="70">
        <v>0</v>
      </c>
      <c r="H1120" s="70">
        <v>0</v>
      </c>
      <c r="I1120" s="70">
        <v>0</v>
      </c>
      <c r="J1120" s="70">
        <v>0</v>
      </c>
      <c r="K1120" s="70">
        <v>0</v>
      </c>
      <c r="L1120" s="70">
        <v>0</v>
      </c>
      <c r="M1120" s="70">
        <v>74234506</v>
      </c>
    </row>
    <row r="1121" spans="1:13" x14ac:dyDescent="0.25">
      <c r="A1121" s="44" t="s">
        <v>54</v>
      </c>
      <c r="B1121" s="61">
        <v>1118</v>
      </c>
      <c r="C1121" s="136" t="s">
        <v>1067</v>
      </c>
      <c r="D1121" s="70">
        <v>0</v>
      </c>
      <c r="E1121" s="70">
        <v>20036940</v>
      </c>
      <c r="F1121" s="70">
        <v>0</v>
      </c>
      <c r="G1121" s="70">
        <v>0</v>
      </c>
      <c r="H1121" s="70">
        <v>0</v>
      </c>
      <c r="I1121" s="70">
        <v>0</v>
      </c>
      <c r="J1121" s="70">
        <v>0</v>
      </c>
      <c r="K1121" s="70">
        <v>0</v>
      </c>
      <c r="L1121" s="70">
        <v>0</v>
      </c>
      <c r="M1121" s="70">
        <v>20036940</v>
      </c>
    </row>
    <row r="1122" spans="1:13" x14ac:dyDescent="0.25">
      <c r="A1122" s="44" t="s">
        <v>54</v>
      </c>
      <c r="B1122" s="61">
        <v>1118</v>
      </c>
      <c r="C1122" s="136" t="s">
        <v>1068</v>
      </c>
      <c r="D1122" s="70">
        <v>0</v>
      </c>
      <c r="E1122" s="70">
        <v>1796298022</v>
      </c>
      <c r="F1122" s="70">
        <v>0</v>
      </c>
      <c r="G1122" s="70">
        <v>233336904</v>
      </c>
      <c r="H1122" s="70">
        <v>0</v>
      </c>
      <c r="I1122" s="70">
        <v>0</v>
      </c>
      <c r="J1122" s="70">
        <v>0</v>
      </c>
      <c r="K1122" s="70">
        <v>0</v>
      </c>
      <c r="L1122" s="70">
        <v>0</v>
      </c>
      <c r="M1122" s="70">
        <v>1562961118</v>
      </c>
    </row>
    <row r="1123" spans="1:13" x14ac:dyDescent="0.25">
      <c r="A1123" s="44" t="s">
        <v>54</v>
      </c>
      <c r="B1123" s="61">
        <v>1118</v>
      </c>
      <c r="C1123" s="136" t="s">
        <v>1069</v>
      </c>
      <c r="D1123" s="70">
        <v>0</v>
      </c>
      <c r="E1123" s="70">
        <v>28529898</v>
      </c>
      <c r="F1123" s="70">
        <v>0</v>
      </c>
      <c r="G1123" s="70">
        <v>0</v>
      </c>
      <c r="H1123" s="70">
        <v>0</v>
      </c>
      <c r="I1123" s="70">
        <v>0</v>
      </c>
      <c r="J1123" s="70">
        <v>0</v>
      </c>
      <c r="K1123" s="70">
        <v>0</v>
      </c>
      <c r="L1123" s="70">
        <v>0</v>
      </c>
      <c r="M1123" s="70">
        <v>28529898</v>
      </c>
    </row>
    <row r="1124" spans="1:13" x14ac:dyDescent="0.25">
      <c r="A1124" s="44" t="s">
        <v>54</v>
      </c>
      <c r="B1124" s="61">
        <v>1118</v>
      </c>
      <c r="C1124" s="136" t="s">
        <v>1070</v>
      </c>
      <c r="D1124" s="70">
        <v>0</v>
      </c>
      <c r="E1124" s="70">
        <v>21310478</v>
      </c>
      <c r="F1124" s="70">
        <v>0</v>
      </c>
      <c r="G1124" s="70">
        <v>0</v>
      </c>
      <c r="H1124" s="70">
        <v>0</v>
      </c>
      <c r="I1124" s="70">
        <v>0</v>
      </c>
      <c r="J1124" s="70">
        <v>0</v>
      </c>
      <c r="K1124" s="70">
        <v>0</v>
      </c>
      <c r="L1124" s="70">
        <v>0</v>
      </c>
      <c r="M1124" s="70">
        <v>21310478</v>
      </c>
    </row>
    <row r="1125" spans="1:13" x14ac:dyDescent="0.25">
      <c r="A1125" s="44" t="s">
        <v>54</v>
      </c>
      <c r="B1125" s="61">
        <v>1118</v>
      </c>
      <c r="C1125" s="136" t="s">
        <v>1071</v>
      </c>
      <c r="D1125" s="70">
        <v>0</v>
      </c>
      <c r="E1125" s="70">
        <v>1458855351</v>
      </c>
      <c r="F1125" s="70">
        <v>0</v>
      </c>
      <c r="G1125" s="70">
        <v>291874769</v>
      </c>
      <c r="H1125" s="70">
        <v>0</v>
      </c>
      <c r="I1125" s="70">
        <v>39954013</v>
      </c>
      <c r="J1125" s="70">
        <v>0</v>
      </c>
      <c r="K1125" s="70">
        <v>0</v>
      </c>
      <c r="L1125" s="70">
        <v>1077733</v>
      </c>
      <c r="M1125" s="70">
        <v>1127026569</v>
      </c>
    </row>
    <row r="1126" spans="1:13" x14ac:dyDescent="0.25">
      <c r="A1126" s="44" t="s">
        <v>54</v>
      </c>
      <c r="B1126" s="61">
        <v>1118</v>
      </c>
      <c r="C1126" s="136" t="s">
        <v>1072</v>
      </c>
      <c r="D1126" s="70">
        <v>0</v>
      </c>
      <c r="E1126" s="70">
        <v>175733846</v>
      </c>
      <c r="F1126" s="70">
        <v>0</v>
      </c>
      <c r="G1126" s="70">
        <v>0</v>
      </c>
      <c r="H1126" s="70">
        <v>0</v>
      </c>
      <c r="I1126" s="70">
        <v>31889196</v>
      </c>
      <c r="J1126" s="70">
        <v>0</v>
      </c>
      <c r="K1126" s="70">
        <v>0</v>
      </c>
      <c r="L1126" s="70">
        <v>4510249</v>
      </c>
      <c r="M1126" s="70">
        <v>143844650</v>
      </c>
    </row>
    <row r="1127" spans="1:13" x14ac:dyDescent="0.25">
      <c r="A1127" s="44" t="s">
        <v>54</v>
      </c>
      <c r="B1127" s="61">
        <v>1118</v>
      </c>
      <c r="C1127" s="136" t="s">
        <v>1073</v>
      </c>
      <c r="D1127" s="70">
        <v>0</v>
      </c>
      <c r="E1127" s="70">
        <v>52690081</v>
      </c>
      <c r="F1127" s="70">
        <v>0</v>
      </c>
      <c r="G1127" s="70">
        <v>0</v>
      </c>
      <c r="H1127" s="70">
        <v>0</v>
      </c>
      <c r="I1127" s="70">
        <v>11909870</v>
      </c>
      <c r="J1127" s="70">
        <v>0</v>
      </c>
      <c r="K1127" s="70">
        <v>0</v>
      </c>
      <c r="L1127" s="70">
        <v>402349</v>
      </c>
      <c r="M1127" s="70">
        <v>40780211</v>
      </c>
    </row>
    <row r="1128" spans="1:13" x14ac:dyDescent="0.25">
      <c r="A1128" s="44" t="s">
        <v>54</v>
      </c>
      <c r="B1128" s="61">
        <v>1118</v>
      </c>
      <c r="C1128" s="136" t="s">
        <v>1074</v>
      </c>
      <c r="D1128" s="70">
        <v>0</v>
      </c>
      <c r="E1128" s="70">
        <v>29286</v>
      </c>
      <c r="F1128" s="70">
        <v>0</v>
      </c>
      <c r="G1128" s="70">
        <v>0</v>
      </c>
      <c r="H1128" s="70">
        <v>0</v>
      </c>
      <c r="I1128" s="70">
        <v>0</v>
      </c>
      <c r="J1128" s="70">
        <v>0</v>
      </c>
      <c r="K1128" s="70">
        <v>0</v>
      </c>
      <c r="L1128" s="70">
        <v>0</v>
      </c>
      <c r="M1128" s="70">
        <v>29286</v>
      </c>
    </row>
    <row r="1129" spans="1:13" x14ac:dyDescent="0.25">
      <c r="A1129" s="44" t="s">
        <v>54</v>
      </c>
      <c r="B1129" s="61">
        <v>1118</v>
      </c>
      <c r="C1129" s="136" t="s">
        <v>1075</v>
      </c>
      <c r="D1129" s="70">
        <v>0</v>
      </c>
      <c r="E1129" s="70">
        <v>47974148</v>
      </c>
      <c r="F1129" s="70">
        <v>0</v>
      </c>
      <c r="G1129" s="70">
        <v>11106337</v>
      </c>
      <c r="H1129" s="70">
        <v>0</v>
      </c>
      <c r="I1129" s="70">
        <v>242924</v>
      </c>
      <c r="J1129" s="70">
        <v>0</v>
      </c>
      <c r="K1129" s="70">
        <v>0</v>
      </c>
      <c r="L1129" s="70">
        <v>13525</v>
      </c>
      <c r="M1129" s="70">
        <v>36624887</v>
      </c>
    </row>
    <row r="1130" spans="1:13" x14ac:dyDescent="0.25">
      <c r="A1130" s="44" t="s">
        <v>54</v>
      </c>
      <c r="B1130" s="61">
        <v>1118</v>
      </c>
      <c r="C1130" s="136" t="s">
        <v>1076</v>
      </c>
      <c r="D1130" s="70">
        <v>0</v>
      </c>
      <c r="E1130" s="70">
        <v>6099344</v>
      </c>
      <c r="F1130" s="70">
        <v>0</v>
      </c>
      <c r="G1130" s="70">
        <v>1456403</v>
      </c>
      <c r="H1130" s="70">
        <v>0</v>
      </c>
      <c r="I1130" s="70">
        <v>0</v>
      </c>
      <c r="J1130" s="70">
        <v>0</v>
      </c>
      <c r="K1130" s="70">
        <v>0</v>
      </c>
      <c r="L1130" s="70">
        <v>0</v>
      </c>
      <c r="M1130" s="70">
        <v>4642941</v>
      </c>
    </row>
    <row r="1131" spans="1:13" x14ac:dyDescent="0.25">
      <c r="A1131" s="44" t="s">
        <v>54</v>
      </c>
      <c r="B1131" s="61">
        <v>1118</v>
      </c>
      <c r="C1131" s="136" t="s">
        <v>1077</v>
      </c>
      <c r="D1131" s="70">
        <v>0</v>
      </c>
      <c r="E1131" s="70">
        <v>195921240</v>
      </c>
      <c r="F1131" s="70">
        <v>0</v>
      </c>
      <c r="G1131" s="70">
        <v>44511843</v>
      </c>
      <c r="H1131" s="70">
        <v>0</v>
      </c>
      <c r="I1131" s="70">
        <v>0</v>
      </c>
      <c r="J1131" s="70">
        <v>0</v>
      </c>
      <c r="K1131" s="70">
        <v>0</v>
      </c>
      <c r="L1131" s="70">
        <v>0</v>
      </c>
      <c r="M1131" s="70">
        <v>151409397</v>
      </c>
    </row>
    <row r="1132" spans="1:13" x14ac:dyDescent="0.25">
      <c r="A1132" s="44" t="s">
        <v>54</v>
      </c>
      <c r="B1132" s="61">
        <v>1118</v>
      </c>
      <c r="C1132" s="136" t="s">
        <v>1078</v>
      </c>
      <c r="D1132" s="70">
        <v>0</v>
      </c>
      <c r="E1132" s="70">
        <v>2726904</v>
      </c>
      <c r="F1132" s="70">
        <v>0</v>
      </c>
      <c r="G1132" s="70">
        <v>1241532</v>
      </c>
      <c r="H1132" s="70">
        <v>0</v>
      </c>
      <c r="I1132" s="70">
        <v>0</v>
      </c>
      <c r="J1132" s="70">
        <v>0</v>
      </c>
      <c r="K1132" s="70">
        <v>0</v>
      </c>
      <c r="L1132" s="70">
        <v>0</v>
      </c>
      <c r="M1132" s="70">
        <v>1485372</v>
      </c>
    </row>
    <row r="1133" spans="1:13" x14ac:dyDescent="0.25">
      <c r="A1133" s="44" t="s">
        <v>54</v>
      </c>
      <c r="B1133" s="61">
        <v>1118</v>
      </c>
      <c r="C1133" s="136" t="s">
        <v>1079</v>
      </c>
      <c r="D1133" s="70">
        <v>0</v>
      </c>
      <c r="E1133" s="70">
        <v>89148991</v>
      </c>
      <c r="F1133" s="70">
        <v>0</v>
      </c>
      <c r="G1133" s="70">
        <v>27375000</v>
      </c>
      <c r="H1133" s="70">
        <v>0</v>
      </c>
      <c r="I1133" s="70">
        <v>0</v>
      </c>
      <c r="J1133" s="70">
        <v>0</v>
      </c>
      <c r="K1133" s="70">
        <v>0</v>
      </c>
      <c r="L1133" s="70">
        <v>0</v>
      </c>
      <c r="M1133" s="70">
        <v>61773991</v>
      </c>
    </row>
    <row r="1134" spans="1:13" x14ac:dyDescent="0.25">
      <c r="A1134" s="44" t="s">
        <v>54</v>
      </c>
      <c r="B1134" s="61">
        <v>1118</v>
      </c>
      <c r="C1134" s="136" t="s">
        <v>1080</v>
      </c>
      <c r="D1134" s="70">
        <v>0</v>
      </c>
      <c r="E1134" s="70">
        <v>15004197</v>
      </c>
      <c r="F1134" s="70">
        <v>0</v>
      </c>
      <c r="G1134" s="70">
        <v>0</v>
      </c>
      <c r="H1134" s="70">
        <v>0</v>
      </c>
      <c r="I1134" s="70">
        <v>0</v>
      </c>
      <c r="J1134" s="70">
        <v>0</v>
      </c>
      <c r="K1134" s="70">
        <v>0</v>
      </c>
      <c r="L1134" s="70">
        <v>0</v>
      </c>
      <c r="M1134" s="70">
        <v>15004197</v>
      </c>
    </row>
    <row r="1135" spans="1:13" x14ac:dyDescent="0.25">
      <c r="A1135" s="44" t="s">
        <v>54</v>
      </c>
      <c r="B1135" s="61">
        <v>1118</v>
      </c>
      <c r="C1135" s="136" t="s">
        <v>1081</v>
      </c>
      <c r="D1135" s="70">
        <v>0</v>
      </c>
      <c r="E1135" s="70">
        <v>26028286</v>
      </c>
      <c r="F1135" s="70">
        <v>0</v>
      </c>
      <c r="G1135" s="70">
        <v>1847455</v>
      </c>
      <c r="H1135" s="70">
        <v>0</v>
      </c>
      <c r="I1135" s="70">
        <v>0</v>
      </c>
      <c r="J1135" s="70">
        <v>0</v>
      </c>
      <c r="K1135" s="70">
        <v>0</v>
      </c>
      <c r="L1135" s="70">
        <v>0</v>
      </c>
      <c r="M1135" s="70">
        <v>24180831</v>
      </c>
    </row>
    <row r="1136" spans="1:13" x14ac:dyDescent="0.25">
      <c r="A1136" s="44" t="s">
        <v>54</v>
      </c>
      <c r="B1136" s="61">
        <v>1118</v>
      </c>
      <c r="C1136" s="136" t="s">
        <v>1082</v>
      </c>
      <c r="D1136" s="70">
        <v>0</v>
      </c>
      <c r="E1136" s="70">
        <v>46059444</v>
      </c>
      <c r="F1136" s="70">
        <v>0</v>
      </c>
      <c r="G1136" s="70">
        <v>12538032</v>
      </c>
      <c r="H1136" s="70">
        <v>0</v>
      </c>
      <c r="I1136" s="70">
        <v>0</v>
      </c>
      <c r="J1136" s="70">
        <v>0</v>
      </c>
      <c r="K1136" s="70">
        <v>0</v>
      </c>
      <c r="L1136" s="70">
        <v>0</v>
      </c>
      <c r="M1136" s="70">
        <v>33521412</v>
      </c>
    </row>
    <row r="1137" spans="1:13" x14ac:dyDescent="0.25">
      <c r="A1137" s="44" t="s">
        <v>54</v>
      </c>
      <c r="B1137" s="61">
        <v>1118</v>
      </c>
      <c r="C1137" s="136" t="s">
        <v>1083</v>
      </c>
      <c r="D1137" s="70">
        <v>89754.702600000004</v>
      </c>
      <c r="E1137" s="70">
        <v>706454722</v>
      </c>
      <c r="F1137" s="70">
        <v>0</v>
      </c>
      <c r="G1137" s="70">
        <v>0</v>
      </c>
      <c r="H1137" s="70">
        <v>0</v>
      </c>
      <c r="I1137" s="70">
        <v>0</v>
      </c>
      <c r="J1137" s="70">
        <v>0</v>
      </c>
      <c r="K1137" s="70">
        <v>706454722</v>
      </c>
      <c r="L1137" s="70">
        <v>0</v>
      </c>
      <c r="M1137" s="70">
        <v>0</v>
      </c>
    </row>
    <row r="1138" spans="1:13" x14ac:dyDescent="0.25">
      <c r="A1138" s="44" t="s">
        <v>54</v>
      </c>
      <c r="B1138" s="61">
        <v>1118</v>
      </c>
      <c r="C1138" s="136" t="s">
        <v>1282</v>
      </c>
      <c r="D1138" s="70">
        <v>1.2501</v>
      </c>
      <c r="E1138" s="70">
        <v>121978</v>
      </c>
      <c r="F1138" s="70">
        <v>0</v>
      </c>
      <c r="G1138" s="70">
        <v>0</v>
      </c>
      <c r="H1138" s="70">
        <v>0</v>
      </c>
      <c r="I1138" s="70">
        <v>0</v>
      </c>
      <c r="J1138" s="70">
        <v>0</v>
      </c>
      <c r="K1138" s="70">
        <v>0</v>
      </c>
      <c r="L1138" s="70">
        <v>0</v>
      </c>
      <c r="M1138" s="70">
        <v>121978</v>
      </c>
    </row>
    <row r="1139" spans="1:13" x14ac:dyDescent="0.25">
      <c r="A1139" s="10" t="s">
        <v>1085</v>
      </c>
      <c r="B1139" s="10"/>
      <c r="C1139" s="10"/>
      <c r="D1139" s="71">
        <f t="shared" ref="D1139:M1139" si="48">SUM(D1094:D1138)</f>
        <v>239612.87529999996</v>
      </c>
      <c r="E1139" s="71">
        <f t="shared" si="48"/>
        <v>11601286312</v>
      </c>
      <c r="F1139" s="71">
        <f t="shared" si="48"/>
        <v>1041925383</v>
      </c>
      <c r="G1139" s="71">
        <f t="shared" si="48"/>
        <v>1318380880</v>
      </c>
      <c r="H1139" s="71">
        <f t="shared" si="48"/>
        <v>0</v>
      </c>
      <c r="I1139" s="71">
        <f t="shared" si="48"/>
        <v>144764496</v>
      </c>
      <c r="J1139" s="71">
        <f t="shared" si="48"/>
        <v>0</v>
      </c>
      <c r="K1139" s="71">
        <f t="shared" si="48"/>
        <v>706454722</v>
      </c>
      <c r="L1139" s="71">
        <f t="shared" si="48"/>
        <v>13195755</v>
      </c>
      <c r="M1139" s="71">
        <f t="shared" si="48"/>
        <v>8389760831</v>
      </c>
    </row>
    <row r="1140" spans="1:13" x14ac:dyDescent="0.25">
      <c r="A1140" s="10"/>
      <c r="B1140" s="10"/>
      <c r="C1140" s="10"/>
      <c r="D1140" s="71"/>
      <c r="E1140" s="71"/>
      <c r="F1140" s="71"/>
      <c r="G1140" s="71"/>
      <c r="H1140" s="71"/>
      <c r="I1140" s="71"/>
      <c r="J1140" s="71"/>
      <c r="K1140" s="71"/>
      <c r="L1140" s="71"/>
      <c r="M1140" s="71"/>
    </row>
    <row r="1141" spans="1:13" x14ac:dyDescent="0.25">
      <c r="A1141" s="44" t="s">
        <v>55</v>
      </c>
      <c r="B1141" s="61">
        <v>1044</v>
      </c>
      <c r="C1141" s="138" t="s">
        <v>1037</v>
      </c>
      <c r="D1141" s="70">
        <v>2154.2626</v>
      </c>
      <c r="E1141" s="70">
        <v>3411146</v>
      </c>
      <c r="F1141" s="70">
        <v>0</v>
      </c>
      <c r="G1141" s="70">
        <v>0</v>
      </c>
      <c r="H1141" s="70">
        <v>0</v>
      </c>
      <c r="I1141" s="70">
        <v>0</v>
      </c>
      <c r="J1141" s="70">
        <v>0</v>
      </c>
      <c r="K1141" s="70">
        <v>0</v>
      </c>
      <c r="L1141" s="70">
        <v>333666</v>
      </c>
      <c r="M1141" s="70">
        <v>3411146</v>
      </c>
    </row>
    <row r="1142" spans="1:13" x14ac:dyDescent="0.25">
      <c r="A1142" s="44" t="s">
        <v>55</v>
      </c>
      <c r="B1142" s="61">
        <v>1044</v>
      </c>
      <c r="C1142" s="138" t="s">
        <v>1038</v>
      </c>
      <c r="D1142" s="70">
        <v>970.08510000000001</v>
      </c>
      <c r="E1142" s="70">
        <v>757215</v>
      </c>
      <c r="F1142" s="70">
        <v>0</v>
      </c>
      <c r="G1142" s="70">
        <v>0</v>
      </c>
      <c r="H1142" s="70">
        <v>0</v>
      </c>
      <c r="I1142" s="70">
        <v>580</v>
      </c>
      <c r="J1142" s="70">
        <v>0</v>
      </c>
      <c r="K1142" s="70">
        <v>0</v>
      </c>
      <c r="L1142" s="70">
        <v>165052</v>
      </c>
      <c r="M1142" s="70">
        <v>756635</v>
      </c>
    </row>
    <row r="1143" spans="1:13" s="12" customFormat="1" x14ac:dyDescent="0.25">
      <c r="A1143" s="44" t="s">
        <v>55</v>
      </c>
      <c r="B1143" s="61">
        <v>1044</v>
      </c>
      <c r="C1143" s="138" t="s">
        <v>1039</v>
      </c>
      <c r="D1143" s="70">
        <v>517.39890000000003</v>
      </c>
      <c r="E1143" s="70">
        <v>281347</v>
      </c>
      <c r="F1143" s="70">
        <v>0</v>
      </c>
      <c r="G1143" s="70">
        <v>0</v>
      </c>
      <c r="H1143" s="70">
        <v>0</v>
      </c>
      <c r="I1143" s="70">
        <v>0</v>
      </c>
      <c r="J1143" s="70">
        <v>0</v>
      </c>
      <c r="K1143" s="70">
        <v>0</v>
      </c>
      <c r="L1143" s="70">
        <v>0</v>
      </c>
      <c r="M1143" s="70">
        <v>281347</v>
      </c>
    </row>
    <row r="1144" spans="1:13" s="12" customFormat="1" x14ac:dyDescent="0.25">
      <c r="A1144" s="44" t="s">
        <v>55</v>
      </c>
      <c r="B1144" s="61">
        <v>1044</v>
      </c>
      <c r="C1144" s="138" t="s">
        <v>1040</v>
      </c>
      <c r="D1144" s="70">
        <v>823.79750000000001</v>
      </c>
      <c r="E1144" s="70">
        <v>566960</v>
      </c>
      <c r="F1144" s="70">
        <v>0</v>
      </c>
      <c r="G1144" s="70">
        <v>0</v>
      </c>
      <c r="H1144" s="70">
        <v>0</v>
      </c>
      <c r="I1144" s="70">
        <v>1043</v>
      </c>
      <c r="J1144" s="70">
        <v>0</v>
      </c>
      <c r="K1144" s="70">
        <v>0</v>
      </c>
      <c r="L1144" s="70">
        <v>11117</v>
      </c>
      <c r="M1144" s="70">
        <v>565917</v>
      </c>
    </row>
    <row r="1145" spans="1:13" x14ac:dyDescent="0.25">
      <c r="A1145" s="44" t="s">
        <v>55</v>
      </c>
      <c r="B1145" s="61">
        <v>1044</v>
      </c>
      <c r="C1145" s="138" t="s">
        <v>1041</v>
      </c>
      <c r="D1145" s="70">
        <v>7307.7707</v>
      </c>
      <c r="E1145" s="70">
        <v>129787944</v>
      </c>
      <c r="F1145" s="70">
        <v>125797938</v>
      </c>
      <c r="G1145" s="70">
        <v>0</v>
      </c>
      <c r="H1145" s="70">
        <v>0</v>
      </c>
      <c r="I1145" s="70">
        <v>0</v>
      </c>
      <c r="J1145" s="70">
        <v>0</v>
      </c>
      <c r="K1145" s="70">
        <v>0</v>
      </c>
      <c r="L1145" s="70">
        <v>2990</v>
      </c>
      <c r="M1145" s="70">
        <v>3990006</v>
      </c>
    </row>
    <row r="1146" spans="1:13" x14ac:dyDescent="0.25">
      <c r="A1146" s="44" t="s">
        <v>55</v>
      </c>
      <c r="B1146" s="61">
        <v>1044</v>
      </c>
      <c r="C1146" s="138" t="s">
        <v>1042</v>
      </c>
      <c r="D1146" s="70">
        <v>3413.4085</v>
      </c>
      <c r="E1146" s="70">
        <v>60567727</v>
      </c>
      <c r="F1146" s="70">
        <v>59676225</v>
      </c>
      <c r="G1146" s="70">
        <v>0</v>
      </c>
      <c r="H1146" s="70">
        <v>0</v>
      </c>
      <c r="I1146" s="70">
        <v>0</v>
      </c>
      <c r="J1146" s="70">
        <v>0</v>
      </c>
      <c r="K1146" s="70">
        <v>0</v>
      </c>
      <c r="L1146" s="70">
        <v>0</v>
      </c>
      <c r="M1146" s="70">
        <v>891502</v>
      </c>
    </row>
    <row r="1147" spans="1:13" x14ac:dyDescent="0.25">
      <c r="A1147" s="44" t="s">
        <v>55</v>
      </c>
      <c r="B1147" s="61">
        <v>1044</v>
      </c>
      <c r="C1147" s="138" t="s">
        <v>1044</v>
      </c>
      <c r="D1147" s="70">
        <v>246.31010000000001</v>
      </c>
      <c r="E1147" s="70">
        <v>74214398</v>
      </c>
      <c r="F1147" s="70">
        <v>0</v>
      </c>
      <c r="G1147" s="70">
        <v>10123003</v>
      </c>
      <c r="H1147" s="70">
        <v>0</v>
      </c>
      <c r="I1147" s="70">
        <v>0</v>
      </c>
      <c r="J1147" s="70">
        <v>0</v>
      </c>
      <c r="K1147" s="70">
        <v>0</v>
      </c>
      <c r="L1147" s="70">
        <v>0</v>
      </c>
      <c r="M1147" s="70">
        <v>64091395</v>
      </c>
    </row>
    <row r="1148" spans="1:13" x14ac:dyDescent="0.25">
      <c r="A1148" s="44" t="s">
        <v>55</v>
      </c>
      <c r="B1148" s="61">
        <v>1044</v>
      </c>
      <c r="C1148" s="138" t="s">
        <v>1046</v>
      </c>
      <c r="D1148" s="70">
        <v>3274.1945999999998</v>
      </c>
      <c r="E1148" s="70">
        <v>306089044</v>
      </c>
      <c r="F1148" s="70">
        <v>0</v>
      </c>
      <c r="G1148" s="70">
        <v>22437910</v>
      </c>
      <c r="H1148" s="70">
        <v>0</v>
      </c>
      <c r="I1148" s="70">
        <v>866456</v>
      </c>
      <c r="J1148" s="70">
        <v>0</v>
      </c>
      <c r="K1148" s="70">
        <v>0</v>
      </c>
      <c r="L1148" s="70">
        <v>1019019</v>
      </c>
      <c r="M1148" s="70">
        <v>282784678</v>
      </c>
    </row>
    <row r="1149" spans="1:13" x14ac:dyDescent="0.25">
      <c r="A1149" s="44" t="s">
        <v>55</v>
      </c>
      <c r="B1149" s="61">
        <v>1044</v>
      </c>
      <c r="C1149" s="138" t="s">
        <v>1047</v>
      </c>
      <c r="D1149" s="70">
        <v>369.42970000000003</v>
      </c>
      <c r="E1149" s="70">
        <v>16776221</v>
      </c>
      <c r="F1149" s="70">
        <v>0</v>
      </c>
      <c r="G1149" s="70">
        <v>0</v>
      </c>
      <c r="H1149" s="70">
        <v>0</v>
      </c>
      <c r="I1149" s="70">
        <v>469510</v>
      </c>
      <c r="J1149" s="70">
        <v>0</v>
      </c>
      <c r="K1149" s="70">
        <v>0</v>
      </c>
      <c r="L1149" s="70">
        <v>2039279</v>
      </c>
      <c r="M1149" s="70">
        <v>16306711</v>
      </c>
    </row>
    <row r="1150" spans="1:13" x14ac:dyDescent="0.25">
      <c r="A1150" s="44" t="s">
        <v>55</v>
      </c>
      <c r="B1150" s="138">
        <v>1044</v>
      </c>
      <c r="C1150" s="138" t="s">
        <v>1048</v>
      </c>
      <c r="D1150" s="70">
        <v>492.5154</v>
      </c>
      <c r="E1150" s="70">
        <v>6502860</v>
      </c>
      <c r="F1150" s="70">
        <v>0</v>
      </c>
      <c r="G1150" s="70">
        <v>0</v>
      </c>
      <c r="H1150" s="70">
        <v>0</v>
      </c>
      <c r="I1150" s="70">
        <v>0</v>
      </c>
      <c r="J1150" s="70">
        <v>0</v>
      </c>
      <c r="K1150" s="70">
        <v>0</v>
      </c>
      <c r="L1150" s="70">
        <v>0</v>
      </c>
      <c r="M1150" s="70">
        <v>6502860</v>
      </c>
    </row>
    <row r="1151" spans="1:13" x14ac:dyDescent="0.25">
      <c r="A1151" s="44" t="s">
        <v>55</v>
      </c>
      <c r="B1151" s="138">
        <v>1044</v>
      </c>
      <c r="C1151" s="138" t="s">
        <v>1049</v>
      </c>
      <c r="D1151" s="70">
        <v>4881.7326000000003</v>
      </c>
      <c r="E1151" s="70">
        <v>855109990</v>
      </c>
      <c r="F1151" s="70">
        <v>0</v>
      </c>
      <c r="G1151" s="70">
        <v>93189265</v>
      </c>
      <c r="H1151" s="70">
        <v>0</v>
      </c>
      <c r="I1151" s="70">
        <v>1121391</v>
      </c>
      <c r="J1151" s="70">
        <v>0</v>
      </c>
      <c r="K1151" s="70">
        <v>0</v>
      </c>
      <c r="L1151" s="70">
        <v>203373</v>
      </c>
      <c r="M1151" s="70">
        <v>760799334</v>
      </c>
    </row>
    <row r="1152" spans="1:13" s="137" customFormat="1" x14ac:dyDescent="0.25">
      <c r="A1152" s="44" t="s">
        <v>55</v>
      </c>
      <c r="B1152" s="138">
        <v>1044</v>
      </c>
      <c r="C1152" s="138" t="s">
        <v>1050</v>
      </c>
      <c r="D1152" s="70">
        <v>566.32830000000001</v>
      </c>
      <c r="E1152" s="70">
        <v>28144769</v>
      </c>
      <c r="F1152" s="70">
        <v>0</v>
      </c>
      <c r="G1152" s="70">
        <v>0</v>
      </c>
      <c r="H1152" s="70">
        <v>0</v>
      </c>
      <c r="I1152" s="70">
        <v>409943</v>
      </c>
      <c r="J1152" s="70">
        <v>0</v>
      </c>
      <c r="K1152" s="70">
        <v>0</v>
      </c>
      <c r="L1152" s="70">
        <v>647680</v>
      </c>
      <c r="M1152" s="70">
        <v>27734826</v>
      </c>
    </row>
    <row r="1153" spans="1:13" s="137" customFormat="1" x14ac:dyDescent="0.25">
      <c r="A1153" s="44" t="s">
        <v>55</v>
      </c>
      <c r="B1153" s="138">
        <v>1044</v>
      </c>
      <c r="C1153" s="138" t="s">
        <v>1051</v>
      </c>
      <c r="D1153" s="70">
        <v>35.802500000000002</v>
      </c>
      <c r="E1153" s="70">
        <v>828122</v>
      </c>
      <c r="F1153" s="70">
        <v>0</v>
      </c>
      <c r="G1153" s="70">
        <v>0</v>
      </c>
      <c r="H1153" s="70">
        <v>0</v>
      </c>
      <c r="I1153" s="70">
        <v>0</v>
      </c>
      <c r="J1153" s="70">
        <v>0</v>
      </c>
      <c r="K1153" s="70">
        <v>0</v>
      </c>
      <c r="L1153" s="70">
        <v>0</v>
      </c>
      <c r="M1153" s="70">
        <v>828122</v>
      </c>
    </row>
    <row r="1154" spans="1:13" x14ac:dyDescent="0.25">
      <c r="A1154" s="44" t="s">
        <v>55</v>
      </c>
      <c r="B1154" s="138">
        <v>1044</v>
      </c>
      <c r="C1154" s="138" t="s">
        <v>1052</v>
      </c>
      <c r="D1154" s="70">
        <v>4.1154000000000002</v>
      </c>
      <c r="E1154" s="70">
        <v>41</v>
      </c>
      <c r="F1154" s="70">
        <v>0</v>
      </c>
      <c r="G1154" s="70">
        <v>0</v>
      </c>
      <c r="H1154" s="70">
        <v>0</v>
      </c>
      <c r="I1154" s="70">
        <v>0</v>
      </c>
      <c r="J1154" s="70">
        <v>0</v>
      </c>
      <c r="K1154" s="70">
        <v>0</v>
      </c>
      <c r="L1154" s="70">
        <v>0</v>
      </c>
      <c r="M1154" s="70">
        <v>41</v>
      </c>
    </row>
    <row r="1155" spans="1:13" x14ac:dyDescent="0.25">
      <c r="A1155" s="44" t="s">
        <v>55</v>
      </c>
      <c r="B1155" s="61">
        <v>1044</v>
      </c>
      <c r="C1155" s="138" t="s">
        <v>1053</v>
      </c>
      <c r="D1155" s="70">
        <v>214.5059</v>
      </c>
      <c r="E1155" s="70">
        <v>0</v>
      </c>
      <c r="F1155" s="70">
        <v>0</v>
      </c>
      <c r="G1155" s="70">
        <v>0</v>
      </c>
      <c r="H1155" s="70">
        <v>0</v>
      </c>
      <c r="I1155" s="70">
        <v>0</v>
      </c>
      <c r="J1155" s="70">
        <v>0</v>
      </c>
      <c r="K1155" s="70">
        <v>0</v>
      </c>
      <c r="L1155" s="70">
        <v>0</v>
      </c>
      <c r="M1155" s="70">
        <v>0</v>
      </c>
    </row>
    <row r="1156" spans="1:13" x14ac:dyDescent="0.25">
      <c r="A1156" s="44" t="s">
        <v>55</v>
      </c>
      <c r="B1156" s="61">
        <v>1044</v>
      </c>
      <c r="C1156" s="138" t="s">
        <v>1054</v>
      </c>
      <c r="D1156" s="70">
        <v>3354.1673999999998</v>
      </c>
      <c r="E1156" s="70">
        <v>2426500098</v>
      </c>
      <c r="F1156" s="70">
        <v>0</v>
      </c>
      <c r="G1156" s="70">
        <v>403798575</v>
      </c>
      <c r="H1156" s="70">
        <v>0</v>
      </c>
      <c r="I1156" s="70">
        <v>114348483</v>
      </c>
      <c r="J1156" s="70">
        <v>0</v>
      </c>
      <c r="K1156" s="70">
        <v>0</v>
      </c>
      <c r="L1156" s="70">
        <v>30901225</v>
      </c>
      <c r="M1156" s="70">
        <v>1908353040</v>
      </c>
    </row>
    <row r="1157" spans="1:13" x14ac:dyDescent="0.25">
      <c r="A1157" s="44" t="s">
        <v>55</v>
      </c>
      <c r="B1157" s="61">
        <v>1044</v>
      </c>
      <c r="C1157" s="138" t="s">
        <v>1055</v>
      </c>
      <c r="D1157" s="70">
        <v>2145.002</v>
      </c>
      <c r="E1157" s="70">
        <v>536875685</v>
      </c>
      <c r="F1157" s="70">
        <v>0</v>
      </c>
      <c r="G1157" s="70">
        <v>0</v>
      </c>
      <c r="H1157" s="70">
        <v>0</v>
      </c>
      <c r="I1157" s="70">
        <v>199085552</v>
      </c>
      <c r="J1157" s="70">
        <v>0</v>
      </c>
      <c r="K1157" s="70">
        <v>0</v>
      </c>
      <c r="L1157" s="70">
        <v>92445412</v>
      </c>
      <c r="M1157" s="70">
        <v>337790133</v>
      </c>
    </row>
    <row r="1158" spans="1:13" x14ac:dyDescent="0.25">
      <c r="A1158" s="44" t="s">
        <v>55</v>
      </c>
      <c r="B1158" s="61">
        <v>1044</v>
      </c>
      <c r="C1158" s="138" t="s">
        <v>1056</v>
      </c>
      <c r="D1158" s="70">
        <v>231.32839999999999</v>
      </c>
      <c r="E1158" s="70">
        <v>24726481</v>
      </c>
      <c r="F1158" s="70">
        <v>0</v>
      </c>
      <c r="G1158" s="70">
        <v>0</v>
      </c>
      <c r="H1158" s="70">
        <v>0</v>
      </c>
      <c r="I1158" s="70">
        <v>890225</v>
      </c>
      <c r="J1158" s="70">
        <v>0</v>
      </c>
      <c r="K1158" s="70">
        <v>0</v>
      </c>
      <c r="L1158" s="70">
        <v>2172726</v>
      </c>
      <c r="M1158" s="70">
        <v>23836256</v>
      </c>
    </row>
    <row r="1159" spans="1:13" x14ac:dyDescent="0.25">
      <c r="A1159" s="44" t="s">
        <v>55</v>
      </c>
      <c r="B1159" s="61">
        <v>1044</v>
      </c>
      <c r="C1159" s="138" t="s">
        <v>1057</v>
      </c>
      <c r="D1159" s="70">
        <v>0</v>
      </c>
      <c r="E1159" s="70">
        <v>3250</v>
      </c>
      <c r="F1159" s="70">
        <v>0</v>
      </c>
      <c r="G1159" s="70">
        <v>0</v>
      </c>
      <c r="H1159" s="70">
        <v>0</v>
      </c>
      <c r="I1159" s="70">
        <v>0</v>
      </c>
      <c r="J1159" s="70">
        <v>0</v>
      </c>
      <c r="K1159" s="70">
        <v>0</v>
      </c>
      <c r="L1159" s="70">
        <v>500</v>
      </c>
      <c r="M1159" s="70">
        <v>3250</v>
      </c>
    </row>
    <row r="1160" spans="1:13" x14ac:dyDescent="0.25">
      <c r="A1160" s="44" t="s">
        <v>55</v>
      </c>
      <c r="B1160" s="61">
        <v>1044</v>
      </c>
      <c r="C1160" s="138" t="s">
        <v>1058</v>
      </c>
      <c r="D1160" s="70">
        <v>163.33799999999999</v>
      </c>
      <c r="E1160" s="70">
        <v>595044</v>
      </c>
      <c r="F1160" s="70">
        <v>0</v>
      </c>
      <c r="G1160" s="70">
        <v>0</v>
      </c>
      <c r="H1160" s="70">
        <v>0</v>
      </c>
      <c r="I1160" s="70">
        <v>195395</v>
      </c>
      <c r="J1160" s="70">
        <v>0</v>
      </c>
      <c r="K1160" s="70">
        <v>0</v>
      </c>
      <c r="L1160" s="70">
        <v>128072</v>
      </c>
      <c r="M1160" s="70">
        <v>399649</v>
      </c>
    </row>
    <row r="1161" spans="1:13" x14ac:dyDescent="0.25">
      <c r="A1161" s="44" t="s">
        <v>55</v>
      </c>
      <c r="B1161" s="61">
        <v>1044</v>
      </c>
      <c r="C1161" s="138" t="s">
        <v>1059</v>
      </c>
      <c r="D1161" s="70">
        <v>35.485399999999998</v>
      </c>
      <c r="E1161" s="70">
        <v>185091445</v>
      </c>
      <c r="F1161" s="70">
        <v>0</v>
      </c>
      <c r="G1161" s="70">
        <v>25311975</v>
      </c>
      <c r="H1161" s="70">
        <v>0</v>
      </c>
      <c r="I1161" s="70">
        <v>55310215</v>
      </c>
      <c r="J1161" s="70">
        <v>0</v>
      </c>
      <c r="K1161" s="70">
        <v>0</v>
      </c>
      <c r="L1161" s="70">
        <v>39650257</v>
      </c>
      <c r="M1161" s="70">
        <v>104469255</v>
      </c>
    </row>
    <row r="1162" spans="1:13" x14ac:dyDescent="0.25">
      <c r="A1162" s="44" t="s">
        <v>55</v>
      </c>
      <c r="B1162" s="61">
        <v>1044</v>
      </c>
      <c r="C1162" s="138" t="s">
        <v>1060</v>
      </c>
      <c r="D1162" s="70">
        <v>16.479600000000001</v>
      </c>
      <c r="E1162" s="70">
        <v>40970925</v>
      </c>
      <c r="F1162" s="70">
        <v>0</v>
      </c>
      <c r="G1162" s="70">
        <v>0</v>
      </c>
      <c r="H1162" s="70">
        <v>0</v>
      </c>
      <c r="I1162" s="70">
        <v>1417432</v>
      </c>
      <c r="J1162" s="70">
        <v>0</v>
      </c>
      <c r="K1162" s="70">
        <v>0</v>
      </c>
      <c r="L1162" s="70">
        <v>2906553</v>
      </c>
      <c r="M1162" s="70">
        <v>39553493</v>
      </c>
    </row>
    <row r="1163" spans="1:13" x14ac:dyDescent="0.25">
      <c r="A1163" s="44" t="s">
        <v>55</v>
      </c>
      <c r="B1163" s="61">
        <v>1044</v>
      </c>
      <c r="C1163" s="138" t="s">
        <v>1061</v>
      </c>
      <c r="D1163" s="70">
        <v>0</v>
      </c>
      <c r="E1163" s="70">
        <v>4106096</v>
      </c>
      <c r="F1163" s="70">
        <v>0</v>
      </c>
      <c r="G1163" s="70">
        <v>0</v>
      </c>
      <c r="H1163" s="70">
        <v>0</v>
      </c>
      <c r="I1163" s="70">
        <v>185338</v>
      </c>
      <c r="J1163" s="70">
        <v>0</v>
      </c>
      <c r="K1163" s="70">
        <v>0</v>
      </c>
      <c r="L1163" s="70">
        <v>78250</v>
      </c>
      <c r="M1163" s="70">
        <v>3920758</v>
      </c>
    </row>
    <row r="1164" spans="1:13" x14ac:dyDescent="0.25">
      <c r="A1164" s="44" t="s">
        <v>55</v>
      </c>
      <c r="B1164" s="61">
        <v>1044</v>
      </c>
      <c r="C1164" s="138" t="s">
        <v>1062</v>
      </c>
      <c r="D1164" s="70">
        <v>0</v>
      </c>
      <c r="E1164" s="70">
        <v>90491062</v>
      </c>
      <c r="F1164" s="70">
        <v>0</v>
      </c>
      <c r="G1164" s="70">
        <v>10727213</v>
      </c>
      <c r="H1164" s="70">
        <v>0</v>
      </c>
      <c r="I1164" s="70">
        <v>0</v>
      </c>
      <c r="J1164" s="70">
        <v>0</v>
      </c>
      <c r="K1164" s="70">
        <v>0</v>
      </c>
      <c r="L1164" s="70">
        <v>0</v>
      </c>
      <c r="M1164" s="70">
        <v>79763849</v>
      </c>
    </row>
    <row r="1165" spans="1:13" x14ac:dyDescent="0.25">
      <c r="A1165" s="44" t="s">
        <v>55</v>
      </c>
      <c r="B1165" s="61">
        <v>1044</v>
      </c>
      <c r="C1165" s="138" t="s">
        <v>1063</v>
      </c>
      <c r="D1165" s="70">
        <v>0</v>
      </c>
      <c r="E1165" s="70">
        <v>14452639</v>
      </c>
      <c r="F1165" s="70">
        <v>0</v>
      </c>
      <c r="G1165" s="70">
        <v>0</v>
      </c>
      <c r="H1165" s="70">
        <v>0</v>
      </c>
      <c r="I1165" s="70">
        <v>0</v>
      </c>
      <c r="J1165" s="70">
        <v>0</v>
      </c>
      <c r="K1165" s="70">
        <v>0</v>
      </c>
      <c r="L1165" s="70">
        <v>0</v>
      </c>
      <c r="M1165" s="70">
        <v>14452639</v>
      </c>
    </row>
    <row r="1166" spans="1:13" x14ac:dyDescent="0.25">
      <c r="A1166" s="44" t="s">
        <v>55</v>
      </c>
      <c r="B1166" s="61">
        <v>1044</v>
      </c>
      <c r="C1166" s="138" t="s">
        <v>1065</v>
      </c>
      <c r="D1166" s="70">
        <v>0</v>
      </c>
      <c r="E1166" s="70">
        <v>181021769</v>
      </c>
      <c r="F1166" s="70">
        <v>0</v>
      </c>
      <c r="G1166" s="70">
        <v>20187562</v>
      </c>
      <c r="H1166" s="70">
        <v>0</v>
      </c>
      <c r="I1166" s="70">
        <v>1315709</v>
      </c>
      <c r="J1166" s="70">
        <v>0</v>
      </c>
      <c r="K1166" s="70">
        <v>0</v>
      </c>
      <c r="L1166" s="70">
        <v>260191</v>
      </c>
      <c r="M1166" s="70">
        <v>159518498</v>
      </c>
    </row>
    <row r="1167" spans="1:13" x14ac:dyDescent="0.25">
      <c r="A1167" s="44" t="s">
        <v>55</v>
      </c>
      <c r="B1167" s="61">
        <v>1044</v>
      </c>
      <c r="C1167" s="138" t="s">
        <v>1066</v>
      </c>
      <c r="D1167" s="70">
        <v>0</v>
      </c>
      <c r="E1167" s="70">
        <v>10604117</v>
      </c>
      <c r="F1167" s="70">
        <v>0</v>
      </c>
      <c r="G1167" s="70">
        <v>0</v>
      </c>
      <c r="H1167" s="70">
        <v>0</v>
      </c>
      <c r="I1167" s="70">
        <v>0</v>
      </c>
      <c r="J1167" s="70">
        <v>0</v>
      </c>
      <c r="K1167" s="70">
        <v>0</v>
      </c>
      <c r="L1167" s="70">
        <v>0</v>
      </c>
      <c r="M1167" s="70">
        <v>10604117</v>
      </c>
    </row>
    <row r="1168" spans="1:13" x14ac:dyDescent="0.25">
      <c r="A1168" s="44" t="s">
        <v>55</v>
      </c>
      <c r="B1168" s="61">
        <v>1044</v>
      </c>
      <c r="C1168" s="138" t="s">
        <v>1067</v>
      </c>
      <c r="D1168" s="70">
        <v>0</v>
      </c>
      <c r="E1168" s="70">
        <v>3610826</v>
      </c>
      <c r="F1168" s="70">
        <v>0</v>
      </c>
      <c r="G1168" s="70">
        <v>0</v>
      </c>
      <c r="H1168" s="70">
        <v>0</v>
      </c>
      <c r="I1168" s="70">
        <v>0</v>
      </c>
      <c r="J1168" s="70">
        <v>0</v>
      </c>
      <c r="K1168" s="70">
        <v>0</v>
      </c>
      <c r="L1168" s="70">
        <v>0</v>
      </c>
      <c r="M1168" s="70">
        <v>3610826</v>
      </c>
    </row>
    <row r="1169" spans="1:13" x14ac:dyDescent="0.25">
      <c r="A1169" s="44" t="s">
        <v>55</v>
      </c>
      <c r="B1169" s="61">
        <v>1044</v>
      </c>
      <c r="C1169" s="138" t="s">
        <v>1068</v>
      </c>
      <c r="D1169" s="70">
        <v>0</v>
      </c>
      <c r="E1169" s="70">
        <v>813767403</v>
      </c>
      <c r="F1169" s="70">
        <v>0</v>
      </c>
      <c r="G1169" s="70">
        <v>114582567</v>
      </c>
      <c r="H1169" s="70">
        <v>0</v>
      </c>
      <c r="I1169" s="70">
        <v>1473512</v>
      </c>
      <c r="J1169" s="70">
        <v>0</v>
      </c>
      <c r="K1169" s="70">
        <v>0</v>
      </c>
      <c r="L1169" s="70">
        <v>271073</v>
      </c>
      <c r="M1169" s="70">
        <v>697711324</v>
      </c>
    </row>
    <row r="1170" spans="1:13" x14ac:dyDescent="0.25">
      <c r="A1170" s="44" t="s">
        <v>55</v>
      </c>
      <c r="B1170" s="61">
        <v>1044</v>
      </c>
      <c r="C1170" s="138" t="s">
        <v>1069</v>
      </c>
      <c r="D1170" s="70">
        <v>0</v>
      </c>
      <c r="E1170" s="70">
        <v>39301394</v>
      </c>
      <c r="F1170" s="70">
        <v>0</v>
      </c>
      <c r="G1170" s="70">
        <v>0</v>
      </c>
      <c r="H1170" s="70">
        <v>0</v>
      </c>
      <c r="I1170" s="70">
        <v>20236</v>
      </c>
      <c r="J1170" s="70">
        <v>0</v>
      </c>
      <c r="K1170" s="70">
        <v>0</v>
      </c>
      <c r="L1170" s="70">
        <v>107138</v>
      </c>
      <c r="M1170" s="70">
        <v>39281158</v>
      </c>
    </row>
    <row r="1171" spans="1:13" x14ac:dyDescent="0.25">
      <c r="A1171" s="44" t="s">
        <v>55</v>
      </c>
      <c r="B1171" s="61">
        <v>1044</v>
      </c>
      <c r="C1171" s="138" t="s">
        <v>1070</v>
      </c>
      <c r="D1171" s="70">
        <v>0</v>
      </c>
      <c r="E1171" s="70">
        <v>7449221</v>
      </c>
      <c r="F1171" s="70">
        <v>0</v>
      </c>
      <c r="G1171" s="70">
        <v>0</v>
      </c>
      <c r="H1171" s="70">
        <v>0</v>
      </c>
      <c r="I1171" s="70">
        <v>0</v>
      </c>
      <c r="J1171" s="70">
        <v>0</v>
      </c>
      <c r="K1171" s="70">
        <v>0</v>
      </c>
      <c r="L1171" s="70">
        <v>0</v>
      </c>
      <c r="M1171" s="70">
        <v>7449221</v>
      </c>
    </row>
    <row r="1172" spans="1:13" x14ac:dyDescent="0.25">
      <c r="A1172" s="44" t="s">
        <v>55</v>
      </c>
      <c r="B1172" s="61">
        <v>1044</v>
      </c>
      <c r="C1172" s="138" t="s">
        <v>1071</v>
      </c>
      <c r="D1172" s="70">
        <v>0</v>
      </c>
      <c r="E1172" s="70">
        <v>4353714860</v>
      </c>
      <c r="F1172" s="70">
        <v>0</v>
      </c>
      <c r="G1172" s="70">
        <v>755697770</v>
      </c>
      <c r="H1172" s="70">
        <v>0</v>
      </c>
      <c r="I1172" s="70">
        <v>223518640</v>
      </c>
      <c r="J1172" s="70">
        <v>0</v>
      </c>
      <c r="K1172" s="70">
        <v>0</v>
      </c>
      <c r="L1172" s="70">
        <v>53302577</v>
      </c>
      <c r="M1172" s="70">
        <v>3374498450</v>
      </c>
    </row>
    <row r="1173" spans="1:13" x14ac:dyDescent="0.25">
      <c r="A1173" s="44" t="s">
        <v>55</v>
      </c>
      <c r="B1173" s="61">
        <v>1044</v>
      </c>
      <c r="C1173" s="138" t="s">
        <v>1072</v>
      </c>
      <c r="D1173" s="70">
        <v>0</v>
      </c>
      <c r="E1173" s="70">
        <v>947591353</v>
      </c>
      <c r="F1173" s="70">
        <v>0</v>
      </c>
      <c r="G1173" s="70">
        <v>0</v>
      </c>
      <c r="H1173" s="70">
        <v>0</v>
      </c>
      <c r="I1173" s="70">
        <v>384376447</v>
      </c>
      <c r="J1173" s="70">
        <v>0</v>
      </c>
      <c r="K1173" s="70">
        <v>0</v>
      </c>
      <c r="L1173" s="70">
        <v>118374494</v>
      </c>
      <c r="M1173" s="70">
        <v>563214906</v>
      </c>
    </row>
    <row r="1174" spans="1:13" x14ac:dyDescent="0.25">
      <c r="A1174" s="44" t="s">
        <v>55</v>
      </c>
      <c r="B1174" s="61">
        <v>1044</v>
      </c>
      <c r="C1174" s="138" t="s">
        <v>1073</v>
      </c>
      <c r="D1174" s="70">
        <v>0</v>
      </c>
      <c r="E1174" s="70">
        <v>99437042</v>
      </c>
      <c r="F1174" s="70">
        <v>0</v>
      </c>
      <c r="G1174" s="70">
        <v>0</v>
      </c>
      <c r="H1174" s="70">
        <v>0</v>
      </c>
      <c r="I1174" s="70">
        <v>1057688</v>
      </c>
      <c r="J1174" s="70">
        <v>0</v>
      </c>
      <c r="K1174" s="70">
        <v>0</v>
      </c>
      <c r="L1174" s="70">
        <v>1287209</v>
      </c>
      <c r="M1174" s="70">
        <v>98379354</v>
      </c>
    </row>
    <row r="1175" spans="1:13" x14ac:dyDescent="0.25">
      <c r="A1175" s="44" t="s">
        <v>55</v>
      </c>
      <c r="B1175" s="61">
        <v>1044</v>
      </c>
      <c r="C1175" s="138" t="s">
        <v>1074</v>
      </c>
      <c r="D1175" s="70">
        <v>0</v>
      </c>
      <c r="E1175" s="70">
        <v>21476</v>
      </c>
      <c r="F1175" s="70">
        <v>0</v>
      </c>
      <c r="G1175" s="70">
        <v>0</v>
      </c>
      <c r="H1175" s="70">
        <v>0</v>
      </c>
      <c r="I1175" s="70">
        <v>0</v>
      </c>
      <c r="J1175" s="70">
        <v>0</v>
      </c>
      <c r="K1175" s="70">
        <v>0</v>
      </c>
      <c r="L1175" s="70">
        <v>0</v>
      </c>
      <c r="M1175" s="70">
        <v>21476</v>
      </c>
    </row>
    <row r="1176" spans="1:13" x14ac:dyDescent="0.25">
      <c r="A1176" s="44" t="s">
        <v>55</v>
      </c>
      <c r="B1176" s="61">
        <v>1044</v>
      </c>
      <c r="C1176" s="138" t="s">
        <v>1075</v>
      </c>
      <c r="D1176" s="70">
        <v>0</v>
      </c>
      <c r="E1176" s="70">
        <v>25702979</v>
      </c>
      <c r="F1176" s="70">
        <v>0</v>
      </c>
      <c r="G1176" s="70">
        <v>6107979</v>
      </c>
      <c r="H1176" s="70">
        <v>0</v>
      </c>
      <c r="I1176" s="70">
        <v>431680</v>
      </c>
      <c r="J1176" s="70">
        <v>0</v>
      </c>
      <c r="K1176" s="70">
        <v>0</v>
      </c>
      <c r="L1176" s="70">
        <v>234138</v>
      </c>
      <c r="M1176" s="70">
        <v>19163320</v>
      </c>
    </row>
    <row r="1177" spans="1:13" x14ac:dyDescent="0.25">
      <c r="A1177" s="44" t="s">
        <v>55</v>
      </c>
      <c r="B1177" s="61">
        <v>1044</v>
      </c>
      <c r="C1177" s="138" t="s">
        <v>1076</v>
      </c>
      <c r="D1177" s="70">
        <v>0</v>
      </c>
      <c r="E1177" s="70">
        <v>3346012</v>
      </c>
      <c r="F1177" s="70">
        <v>0</v>
      </c>
      <c r="G1177" s="70">
        <v>1100955</v>
      </c>
      <c r="H1177" s="70">
        <v>0</v>
      </c>
      <c r="I1177" s="70">
        <v>33047</v>
      </c>
      <c r="J1177" s="70">
        <v>0</v>
      </c>
      <c r="K1177" s="70">
        <v>0</v>
      </c>
      <c r="L1177" s="70">
        <v>21557</v>
      </c>
      <c r="M1177" s="70">
        <v>2212010</v>
      </c>
    </row>
    <row r="1178" spans="1:13" x14ac:dyDescent="0.25">
      <c r="A1178" s="44" t="s">
        <v>55</v>
      </c>
      <c r="B1178" s="61">
        <v>1044</v>
      </c>
      <c r="C1178" s="138" t="s">
        <v>1077</v>
      </c>
      <c r="D1178" s="70">
        <v>0</v>
      </c>
      <c r="E1178" s="70">
        <v>45862126</v>
      </c>
      <c r="F1178" s="70">
        <v>0</v>
      </c>
      <c r="G1178" s="70">
        <v>12211762</v>
      </c>
      <c r="H1178" s="70">
        <v>0</v>
      </c>
      <c r="I1178" s="70">
        <v>276758</v>
      </c>
      <c r="J1178" s="70">
        <v>0</v>
      </c>
      <c r="K1178" s="70">
        <v>0</v>
      </c>
      <c r="L1178" s="70">
        <v>254409</v>
      </c>
      <c r="M1178" s="70">
        <v>33373606</v>
      </c>
    </row>
    <row r="1179" spans="1:13" x14ac:dyDescent="0.25">
      <c r="A1179" s="44" t="s">
        <v>55</v>
      </c>
      <c r="B1179" s="61">
        <v>1044</v>
      </c>
      <c r="C1179" s="138" t="s">
        <v>1078</v>
      </c>
      <c r="D1179" s="70">
        <v>0</v>
      </c>
      <c r="E1179" s="70">
        <v>9680</v>
      </c>
      <c r="F1179" s="70">
        <v>0</v>
      </c>
      <c r="G1179" s="70">
        <v>3443</v>
      </c>
      <c r="H1179" s="70">
        <v>0</v>
      </c>
      <c r="I1179" s="70">
        <v>0</v>
      </c>
      <c r="J1179" s="70">
        <v>0</v>
      </c>
      <c r="K1179" s="70">
        <v>0</v>
      </c>
      <c r="L1179" s="70">
        <v>0</v>
      </c>
      <c r="M1179" s="70">
        <v>6237</v>
      </c>
    </row>
    <row r="1180" spans="1:13" x14ac:dyDescent="0.25">
      <c r="A1180" s="44" t="s">
        <v>55</v>
      </c>
      <c r="B1180" s="61">
        <v>1044</v>
      </c>
      <c r="C1180" s="138" t="s">
        <v>1079</v>
      </c>
      <c r="D1180" s="70">
        <v>0</v>
      </c>
      <c r="E1180" s="70">
        <v>1000</v>
      </c>
      <c r="F1180" s="70">
        <v>0</v>
      </c>
      <c r="G1180" s="70">
        <v>0</v>
      </c>
      <c r="H1180" s="70">
        <v>0</v>
      </c>
      <c r="I1180" s="70">
        <v>0</v>
      </c>
      <c r="J1180" s="70">
        <v>0</v>
      </c>
      <c r="K1180" s="70">
        <v>0</v>
      </c>
      <c r="L1180" s="70">
        <v>0</v>
      </c>
      <c r="M1180" s="70">
        <v>1000</v>
      </c>
    </row>
    <row r="1181" spans="1:13" x14ac:dyDescent="0.25">
      <c r="A1181" s="44" t="s">
        <v>55</v>
      </c>
      <c r="B1181" s="61">
        <v>1044</v>
      </c>
      <c r="C1181" s="138" t="s">
        <v>1080</v>
      </c>
      <c r="D1181" s="70">
        <v>0</v>
      </c>
      <c r="E1181" s="70">
        <v>2229241</v>
      </c>
      <c r="F1181" s="70">
        <v>0</v>
      </c>
      <c r="G1181" s="70">
        <v>0</v>
      </c>
      <c r="H1181" s="70">
        <v>0</v>
      </c>
      <c r="I1181" s="70">
        <v>0</v>
      </c>
      <c r="J1181" s="70">
        <v>0</v>
      </c>
      <c r="K1181" s="70">
        <v>0</v>
      </c>
      <c r="L1181" s="70">
        <v>338892</v>
      </c>
      <c r="M1181" s="70">
        <v>2229241</v>
      </c>
    </row>
    <row r="1182" spans="1:13" x14ac:dyDescent="0.25">
      <c r="A1182" s="44" t="s">
        <v>55</v>
      </c>
      <c r="B1182" s="61">
        <v>1044</v>
      </c>
      <c r="C1182" s="138" t="s">
        <v>1082</v>
      </c>
      <c r="D1182" s="70">
        <v>0</v>
      </c>
      <c r="E1182" s="70">
        <v>59000785</v>
      </c>
      <c r="F1182" s="70">
        <v>0</v>
      </c>
      <c r="G1182" s="70">
        <v>21984683</v>
      </c>
      <c r="H1182" s="70">
        <v>0</v>
      </c>
      <c r="I1182" s="70">
        <v>0</v>
      </c>
      <c r="J1182" s="70">
        <v>0</v>
      </c>
      <c r="K1182" s="70">
        <v>0</v>
      </c>
      <c r="L1182" s="70">
        <v>0</v>
      </c>
      <c r="M1182" s="70">
        <v>37016102</v>
      </c>
    </row>
    <row r="1183" spans="1:13" x14ac:dyDescent="0.25">
      <c r="A1183" s="44" t="s">
        <v>55</v>
      </c>
      <c r="B1183" s="61">
        <v>1044</v>
      </c>
      <c r="C1183" s="138" t="s">
        <v>1083</v>
      </c>
      <c r="D1183" s="70">
        <v>3572.6019000000001</v>
      </c>
      <c r="E1183" s="70">
        <v>524059916</v>
      </c>
      <c r="F1183" s="70">
        <v>0</v>
      </c>
      <c r="G1183" s="70">
        <v>0</v>
      </c>
      <c r="H1183" s="70">
        <v>0</v>
      </c>
      <c r="I1183" s="70">
        <v>0</v>
      </c>
      <c r="J1183" s="70">
        <v>0</v>
      </c>
      <c r="K1183" s="70">
        <v>524059916</v>
      </c>
      <c r="L1183" s="70">
        <v>0</v>
      </c>
      <c r="M1183" s="70">
        <v>0</v>
      </c>
    </row>
    <row r="1184" spans="1:13" x14ac:dyDescent="0.25">
      <c r="A1184" s="44" t="s">
        <v>55</v>
      </c>
      <c r="B1184" s="61">
        <v>1044</v>
      </c>
      <c r="C1184" s="138" t="s">
        <v>1281</v>
      </c>
      <c r="D1184" s="70">
        <v>0</v>
      </c>
      <c r="E1184" s="70">
        <v>52360</v>
      </c>
      <c r="F1184" s="70">
        <v>0</v>
      </c>
      <c r="G1184" s="70">
        <v>0</v>
      </c>
      <c r="H1184" s="70">
        <v>0</v>
      </c>
      <c r="I1184" s="70">
        <v>0</v>
      </c>
      <c r="J1184" s="70">
        <v>0</v>
      </c>
      <c r="K1184" s="70">
        <v>0</v>
      </c>
      <c r="L1184" s="70">
        <v>0</v>
      </c>
      <c r="M1184" s="70">
        <v>52360</v>
      </c>
    </row>
    <row r="1185" spans="1:13" x14ac:dyDescent="0.25">
      <c r="A1185" s="10" t="s">
        <v>1085</v>
      </c>
      <c r="B1185" s="10"/>
      <c r="C1185" s="44"/>
      <c r="D1185" s="71">
        <f t="shared" ref="D1185:M1185" si="49">SUM(D1141:D1184)</f>
        <v>34790.0605</v>
      </c>
      <c r="E1185" s="71">
        <f t="shared" si="49"/>
        <v>11923634069</v>
      </c>
      <c r="F1185" s="71">
        <f t="shared" si="49"/>
        <v>185474163</v>
      </c>
      <c r="G1185" s="71">
        <f t="shared" si="49"/>
        <v>1497464662</v>
      </c>
      <c r="H1185" s="71">
        <f t="shared" si="49"/>
        <v>0</v>
      </c>
      <c r="I1185" s="71">
        <f t="shared" si="49"/>
        <v>986805280</v>
      </c>
      <c r="J1185" s="71">
        <f t="shared" si="49"/>
        <v>0</v>
      </c>
      <c r="K1185" s="71">
        <f t="shared" si="49"/>
        <v>524059916</v>
      </c>
      <c r="L1185" s="71">
        <f t="shared" si="49"/>
        <v>347156849</v>
      </c>
      <c r="M1185" s="71">
        <f t="shared" si="49"/>
        <v>8729830048</v>
      </c>
    </row>
    <row r="1186" spans="1:13" x14ac:dyDescent="0.25">
      <c r="A1186" s="10"/>
      <c r="B1186" s="10"/>
      <c r="C1186" s="10"/>
      <c r="D1186" s="71"/>
      <c r="E1186" s="71"/>
      <c r="F1186" s="71"/>
      <c r="G1186" s="71"/>
      <c r="H1186" s="71"/>
      <c r="I1186" s="71"/>
      <c r="J1186" s="71"/>
      <c r="K1186" s="71"/>
      <c r="L1186" s="71"/>
      <c r="M1186" s="71"/>
    </row>
    <row r="1187" spans="1:13" x14ac:dyDescent="0.25">
      <c r="A1187" s="44" t="s">
        <v>56</v>
      </c>
      <c r="B1187" s="61">
        <v>1050</v>
      </c>
      <c r="C1187" s="142" t="s">
        <v>1037</v>
      </c>
      <c r="D1187" s="70">
        <v>2154.2626</v>
      </c>
      <c r="E1187" s="70">
        <v>3411146</v>
      </c>
      <c r="F1187" s="70">
        <v>0</v>
      </c>
      <c r="G1187" s="70">
        <v>0</v>
      </c>
      <c r="H1187" s="70">
        <v>0</v>
      </c>
      <c r="I1187" s="70">
        <v>0</v>
      </c>
      <c r="J1187" s="70">
        <v>0</v>
      </c>
      <c r="K1187" s="70">
        <v>0</v>
      </c>
      <c r="L1187" s="70">
        <v>333666</v>
      </c>
      <c r="M1187" s="70">
        <v>3411146</v>
      </c>
    </row>
    <row r="1188" spans="1:13" x14ac:dyDescent="0.25">
      <c r="A1188" s="44" t="s">
        <v>56</v>
      </c>
      <c r="B1188" s="61">
        <v>1050</v>
      </c>
      <c r="C1188" s="142" t="s">
        <v>1038</v>
      </c>
      <c r="D1188" s="70">
        <v>970.08510000000001</v>
      </c>
      <c r="E1188" s="70">
        <v>757215</v>
      </c>
      <c r="F1188" s="70">
        <v>0</v>
      </c>
      <c r="G1188" s="70">
        <v>0</v>
      </c>
      <c r="H1188" s="70">
        <v>0</v>
      </c>
      <c r="I1188" s="70">
        <v>580</v>
      </c>
      <c r="J1188" s="70">
        <v>0</v>
      </c>
      <c r="K1188" s="70">
        <v>0</v>
      </c>
      <c r="L1188" s="70">
        <v>165052</v>
      </c>
      <c r="M1188" s="70">
        <v>756635</v>
      </c>
    </row>
    <row r="1189" spans="1:13" s="12" customFormat="1" x14ac:dyDescent="0.25">
      <c r="A1189" s="44" t="s">
        <v>56</v>
      </c>
      <c r="B1189" s="61">
        <v>1050</v>
      </c>
      <c r="C1189" s="142" t="s">
        <v>1039</v>
      </c>
      <c r="D1189" s="70">
        <v>517.39890000000003</v>
      </c>
      <c r="E1189" s="70">
        <v>281347</v>
      </c>
      <c r="F1189" s="70">
        <v>0</v>
      </c>
      <c r="G1189" s="70">
        <v>0</v>
      </c>
      <c r="H1189" s="70">
        <v>0</v>
      </c>
      <c r="I1189" s="70">
        <v>0</v>
      </c>
      <c r="J1189" s="70">
        <v>0</v>
      </c>
      <c r="K1189" s="70">
        <v>0</v>
      </c>
      <c r="L1189" s="70">
        <v>0</v>
      </c>
      <c r="M1189" s="70">
        <v>281347</v>
      </c>
    </row>
    <row r="1190" spans="1:13" s="12" customFormat="1" x14ac:dyDescent="0.25">
      <c r="A1190" s="44" t="s">
        <v>56</v>
      </c>
      <c r="B1190" s="61">
        <v>1050</v>
      </c>
      <c r="C1190" s="142" t="s">
        <v>1040</v>
      </c>
      <c r="D1190" s="70">
        <v>823.79750000000001</v>
      </c>
      <c r="E1190" s="70">
        <v>566960</v>
      </c>
      <c r="F1190" s="70">
        <v>0</v>
      </c>
      <c r="G1190" s="70">
        <v>0</v>
      </c>
      <c r="H1190" s="70">
        <v>0</v>
      </c>
      <c r="I1190" s="70">
        <v>1043</v>
      </c>
      <c r="J1190" s="70">
        <v>0</v>
      </c>
      <c r="K1190" s="70">
        <v>0</v>
      </c>
      <c r="L1190" s="70">
        <v>11117</v>
      </c>
      <c r="M1190" s="70">
        <v>565917</v>
      </c>
    </row>
    <row r="1191" spans="1:13" x14ac:dyDescent="0.25">
      <c r="A1191" s="44" t="s">
        <v>56</v>
      </c>
      <c r="B1191" s="61">
        <v>1050</v>
      </c>
      <c r="C1191" s="142" t="s">
        <v>1041</v>
      </c>
      <c r="D1191" s="70">
        <v>7307.7707</v>
      </c>
      <c r="E1191" s="70">
        <v>129787944</v>
      </c>
      <c r="F1191" s="70">
        <v>125797938</v>
      </c>
      <c r="G1191" s="70">
        <v>0</v>
      </c>
      <c r="H1191" s="70">
        <v>0</v>
      </c>
      <c r="I1191" s="70">
        <v>0</v>
      </c>
      <c r="J1191" s="70">
        <v>0</v>
      </c>
      <c r="K1191" s="70">
        <v>0</v>
      </c>
      <c r="L1191" s="70">
        <v>2990</v>
      </c>
      <c r="M1191" s="70">
        <v>3990006</v>
      </c>
    </row>
    <row r="1192" spans="1:13" x14ac:dyDescent="0.25">
      <c r="A1192" s="44" t="s">
        <v>56</v>
      </c>
      <c r="B1192" s="61">
        <v>1050</v>
      </c>
      <c r="C1192" s="142" t="s">
        <v>1042</v>
      </c>
      <c r="D1192" s="70">
        <v>3413.4085</v>
      </c>
      <c r="E1192" s="70">
        <v>60567727</v>
      </c>
      <c r="F1192" s="70">
        <v>59676225</v>
      </c>
      <c r="G1192" s="70">
        <v>0</v>
      </c>
      <c r="H1192" s="70">
        <v>0</v>
      </c>
      <c r="I1192" s="70">
        <v>0</v>
      </c>
      <c r="J1192" s="70">
        <v>0</v>
      </c>
      <c r="K1192" s="70">
        <v>0</v>
      </c>
      <c r="L1192" s="70">
        <v>0</v>
      </c>
      <c r="M1192" s="70">
        <v>891502</v>
      </c>
    </row>
    <row r="1193" spans="1:13" x14ac:dyDescent="0.25">
      <c r="A1193" s="44" t="s">
        <v>56</v>
      </c>
      <c r="B1193" s="142">
        <v>1050</v>
      </c>
      <c r="C1193" s="142" t="s">
        <v>1044</v>
      </c>
      <c r="D1193" s="70">
        <v>246.31010000000001</v>
      </c>
      <c r="E1193" s="70">
        <v>74214398</v>
      </c>
      <c r="F1193" s="70">
        <v>0</v>
      </c>
      <c r="G1193" s="70">
        <v>10123003</v>
      </c>
      <c r="H1193" s="70">
        <v>0</v>
      </c>
      <c r="I1193" s="70">
        <v>0</v>
      </c>
      <c r="J1193" s="70">
        <v>0</v>
      </c>
      <c r="K1193" s="70">
        <v>0</v>
      </c>
      <c r="L1193" s="70">
        <v>0</v>
      </c>
      <c r="M1193" s="70">
        <v>64091395</v>
      </c>
    </row>
    <row r="1194" spans="1:13" x14ac:dyDescent="0.25">
      <c r="A1194" s="44" t="s">
        <v>56</v>
      </c>
      <c r="B1194" s="142">
        <v>1050</v>
      </c>
      <c r="C1194" s="142" t="s">
        <v>1046</v>
      </c>
      <c r="D1194" s="70">
        <v>3274.1945999999998</v>
      </c>
      <c r="E1194" s="70">
        <v>306089044</v>
      </c>
      <c r="F1194" s="70">
        <v>0</v>
      </c>
      <c r="G1194" s="70">
        <v>22437910</v>
      </c>
      <c r="H1194" s="70">
        <v>0</v>
      </c>
      <c r="I1194" s="70">
        <v>866456</v>
      </c>
      <c r="J1194" s="70">
        <v>0</v>
      </c>
      <c r="K1194" s="70">
        <v>0</v>
      </c>
      <c r="L1194" s="70">
        <v>1019019</v>
      </c>
      <c r="M1194" s="70">
        <v>282784678</v>
      </c>
    </row>
    <row r="1195" spans="1:13" s="141" customFormat="1" x14ac:dyDescent="0.25">
      <c r="A1195" s="44" t="s">
        <v>56</v>
      </c>
      <c r="B1195" s="142">
        <v>1050</v>
      </c>
      <c r="C1195" s="142" t="s">
        <v>1047</v>
      </c>
      <c r="D1195" s="70">
        <v>369.42970000000003</v>
      </c>
      <c r="E1195" s="70">
        <v>16776221</v>
      </c>
      <c r="F1195" s="70">
        <v>0</v>
      </c>
      <c r="G1195" s="70">
        <v>0</v>
      </c>
      <c r="H1195" s="70">
        <v>0</v>
      </c>
      <c r="I1195" s="70">
        <v>469510</v>
      </c>
      <c r="J1195" s="70">
        <v>0</v>
      </c>
      <c r="K1195" s="70">
        <v>0</v>
      </c>
      <c r="L1195" s="70">
        <v>2039279</v>
      </c>
      <c r="M1195" s="70">
        <v>16306711</v>
      </c>
    </row>
    <row r="1196" spans="1:13" x14ac:dyDescent="0.25">
      <c r="A1196" s="44" t="s">
        <v>56</v>
      </c>
      <c r="B1196" s="142">
        <v>1050</v>
      </c>
      <c r="C1196" s="142" t="s">
        <v>1048</v>
      </c>
      <c r="D1196" s="70">
        <v>492.5154</v>
      </c>
      <c r="E1196" s="70">
        <v>6502860</v>
      </c>
      <c r="F1196" s="70">
        <v>0</v>
      </c>
      <c r="G1196" s="70">
        <v>0</v>
      </c>
      <c r="H1196" s="70">
        <v>0</v>
      </c>
      <c r="I1196" s="70">
        <v>0</v>
      </c>
      <c r="J1196" s="70">
        <v>0</v>
      </c>
      <c r="K1196" s="70">
        <v>0</v>
      </c>
      <c r="L1196" s="70">
        <v>0</v>
      </c>
      <c r="M1196" s="70">
        <v>6502860</v>
      </c>
    </row>
    <row r="1197" spans="1:13" x14ac:dyDescent="0.25">
      <c r="A1197" s="44" t="s">
        <v>56</v>
      </c>
      <c r="B1197" s="61">
        <v>1050</v>
      </c>
      <c r="C1197" s="142" t="s">
        <v>1049</v>
      </c>
      <c r="D1197" s="70">
        <v>4881.7326000000003</v>
      </c>
      <c r="E1197" s="70">
        <v>855109990</v>
      </c>
      <c r="F1197" s="70">
        <v>0</v>
      </c>
      <c r="G1197" s="70">
        <v>93189265</v>
      </c>
      <c r="H1197" s="70">
        <v>0</v>
      </c>
      <c r="I1197" s="70">
        <v>1121391</v>
      </c>
      <c r="J1197" s="70">
        <v>0</v>
      </c>
      <c r="K1197" s="70">
        <v>0</v>
      </c>
      <c r="L1197" s="70">
        <v>203373</v>
      </c>
      <c r="M1197" s="70">
        <v>760799334</v>
      </c>
    </row>
    <row r="1198" spans="1:13" x14ac:dyDescent="0.25">
      <c r="A1198" s="44" t="s">
        <v>56</v>
      </c>
      <c r="B1198" s="61">
        <v>1050</v>
      </c>
      <c r="C1198" s="142" t="s">
        <v>1050</v>
      </c>
      <c r="D1198" s="70">
        <v>566.32830000000001</v>
      </c>
      <c r="E1198" s="70">
        <v>28144769</v>
      </c>
      <c r="F1198" s="70">
        <v>0</v>
      </c>
      <c r="G1198" s="70">
        <v>0</v>
      </c>
      <c r="H1198" s="70">
        <v>0</v>
      </c>
      <c r="I1198" s="70">
        <v>409943</v>
      </c>
      <c r="J1198" s="70">
        <v>0</v>
      </c>
      <c r="K1198" s="70">
        <v>0</v>
      </c>
      <c r="L1198" s="70">
        <v>647680</v>
      </c>
      <c r="M1198" s="70">
        <v>27734826</v>
      </c>
    </row>
    <row r="1199" spans="1:13" x14ac:dyDescent="0.25">
      <c r="A1199" s="44" t="s">
        <v>56</v>
      </c>
      <c r="B1199" s="61">
        <v>1050</v>
      </c>
      <c r="C1199" s="142" t="s">
        <v>1051</v>
      </c>
      <c r="D1199" s="70">
        <v>35.802500000000002</v>
      </c>
      <c r="E1199" s="70">
        <v>828122</v>
      </c>
      <c r="F1199" s="70">
        <v>0</v>
      </c>
      <c r="G1199" s="70">
        <v>0</v>
      </c>
      <c r="H1199" s="70">
        <v>0</v>
      </c>
      <c r="I1199" s="70">
        <v>0</v>
      </c>
      <c r="J1199" s="70">
        <v>0</v>
      </c>
      <c r="K1199" s="70">
        <v>0</v>
      </c>
      <c r="L1199" s="70">
        <v>0</v>
      </c>
      <c r="M1199" s="70">
        <v>828122</v>
      </c>
    </row>
    <row r="1200" spans="1:13" x14ac:dyDescent="0.25">
      <c r="A1200" s="44" t="s">
        <v>56</v>
      </c>
      <c r="B1200" s="61">
        <v>1050</v>
      </c>
      <c r="C1200" s="142" t="s">
        <v>1052</v>
      </c>
      <c r="D1200" s="70">
        <v>4.1154000000000002</v>
      </c>
      <c r="E1200" s="70">
        <v>41</v>
      </c>
      <c r="F1200" s="70">
        <v>0</v>
      </c>
      <c r="G1200" s="70">
        <v>0</v>
      </c>
      <c r="H1200" s="70">
        <v>0</v>
      </c>
      <c r="I1200" s="70">
        <v>0</v>
      </c>
      <c r="J1200" s="70">
        <v>0</v>
      </c>
      <c r="K1200" s="70">
        <v>0</v>
      </c>
      <c r="L1200" s="70">
        <v>0</v>
      </c>
      <c r="M1200" s="70">
        <v>41</v>
      </c>
    </row>
    <row r="1201" spans="1:13" x14ac:dyDescent="0.25">
      <c r="A1201" s="44" t="s">
        <v>56</v>
      </c>
      <c r="B1201" s="61">
        <v>1050</v>
      </c>
      <c r="C1201" s="142" t="s">
        <v>1053</v>
      </c>
      <c r="D1201" s="70">
        <v>214.5059</v>
      </c>
      <c r="E1201" s="70">
        <v>0</v>
      </c>
      <c r="F1201" s="70">
        <v>0</v>
      </c>
      <c r="G1201" s="70">
        <v>0</v>
      </c>
      <c r="H1201" s="70">
        <v>0</v>
      </c>
      <c r="I1201" s="70">
        <v>0</v>
      </c>
      <c r="J1201" s="70">
        <v>0</v>
      </c>
      <c r="K1201" s="70">
        <v>0</v>
      </c>
      <c r="L1201" s="70">
        <v>0</v>
      </c>
      <c r="M1201" s="70">
        <v>0</v>
      </c>
    </row>
    <row r="1202" spans="1:13" x14ac:dyDescent="0.25">
      <c r="A1202" s="44" t="s">
        <v>56</v>
      </c>
      <c r="B1202" s="61">
        <v>1050</v>
      </c>
      <c r="C1202" s="142" t="s">
        <v>1054</v>
      </c>
      <c r="D1202" s="70">
        <v>3354.1673999999998</v>
      </c>
      <c r="E1202" s="70">
        <v>2426500098</v>
      </c>
      <c r="F1202" s="70">
        <v>0</v>
      </c>
      <c r="G1202" s="70">
        <v>403798575</v>
      </c>
      <c r="H1202" s="70">
        <v>0</v>
      </c>
      <c r="I1202" s="70">
        <v>114348483</v>
      </c>
      <c r="J1202" s="70">
        <v>0</v>
      </c>
      <c r="K1202" s="70">
        <v>0</v>
      </c>
      <c r="L1202" s="70">
        <v>30901225</v>
      </c>
      <c r="M1202" s="70">
        <v>1908353040</v>
      </c>
    </row>
    <row r="1203" spans="1:13" x14ac:dyDescent="0.25">
      <c r="A1203" s="44" t="s">
        <v>56</v>
      </c>
      <c r="B1203" s="61">
        <v>1050</v>
      </c>
      <c r="C1203" s="142" t="s">
        <v>1055</v>
      </c>
      <c r="D1203" s="70">
        <v>2145.002</v>
      </c>
      <c r="E1203" s="70">
        <v>536875685</v>
      </c>
      <c r="F1203" s="70">
        <v>0</v>
      </c>
      <c r="G1203" s="70">
        <v>0</v>
      </c>
      <c r="H1203" s="70">
        <v>0</v>
      </c>
      <c r="I1203" s="70">
        <v>199085552</v>
      </c>
      <c r="J1203" s="70">
        <v>0</v>
      </c>
      <c r="K1203" s="70">
        <v>0</v>
      </c>
      <c r="L1203" s="70">
        <v>92445412</v>
      </c>
      <c r="M1203" s="70">
        <v>337790133</v>
      </c>
    </row>
    <row r="1204" spans="1:13" x14ac:dyDescent="0.25">
      <c r="A1204" s="44" t="s">
        <v>56</v>
      </c>
      <c r="B1204" s="61">
        <v>1050</v>
      </c>
      <c r="C1204" s="142" t="s">
        <v>1056</v>
      </c>
      <c r="D1204" s="70">
        <v>231.32839999999999</v>
      </c>
      <c r="E1204" s="70">
        <v>24726481</v>
      </c>
      <c r="F1204" s="70">
        <v>0</v>
      </c>
      <c r="G1204" s="70">
        <v>0</v>
      </c>
      <c r="H1204" s="70">
        <v>0</v>
      </c>
      <c r="I1204" s="70">
        <v>890225</v>
      </c>
      <c r="J1204" s="70">
        <v>0</v>
      </c>
      <c r="K1204" s="70">
        <v>0</v>
      </c>
      <c r="L1204" s="70">
        <v>2172726</v>
      </c>
      <c r="M1204" s="70">
        <v>23836256</v>
      </c>
    </row>
    <row r="1205" spans="1:13" x14ac:dyDescent="0.25">
      <c r="A1205" s="44" t="s">
        <v>56</v>
      </c>
      <c r="B1205" s="61">
        <v>1050</v>
      </c>
      <c r="C1205" s="142" t="s">
        <v>1057</v>
      </c>
      <c r="D1205" s="70">
        <v>0</v>
      </c>
      <c r="E1205" s="70">
        <v>3250</v>
      </c>
      <c r="F1205" s="70">
        <v>0</v>
      </c>
      <c r="G1205" s="70">
        <v>0</v>
      </c>
      <c r="H1205" s="70">
        <v>0</v>
      </c>
      <c r="I1205" s="70">
        <v>0</v>
      </c>
      <c r="J1205" s="70">
        <v>0</v>
      </c>
      <c r="K1205" s="70">
        <v>0</v>
      </c>
      <c r="L1205" s="70">
        <v>500</v>
      </c>
      <c r="M1205" s="70">
        <v>3250</v>
      </c>
    </row>
    <row r="1206" spans="1:13" x14ac:dyDescent="0.25">
      <c r="A1206" s="44" t="s">
        <v>56</v>
      </c>
      <c r="B1206" s="61">
        <v>1050</v>
      </c>
      <c r="C1206" s="142" t="s">
        <v>1058</v>
      </c>
      <c r="D1206" s="70">
        <v>163.33799999999999</v>
      </c>
      <c r="E1206" s="70">
        <v>595044</v>
      </c>
      <c r="F1206" s="70">
        <v>0</v>
      </c>
      <c r="G1206" s="70">
        <v>0</v>
      </c>
      <c r="H1206" s="70">
        <v>0</v>
      </c>
      <c r="I1206" s="70">
        <v>195395</v>
      </c>
      <c r="J1206" s="70">
        <v>0</v>
      </c>
      <c r="K1206" s="70">
        <v>0</v>
      </c>
      <c r="L1206" s="70">
        <v>128072</v>
      </c>
      <c r="M1206" s="70">
        <v>399649</v>
      </c>
    </row>
    <row r="1207" spans="1:13" x14ac:dyDescent="0.25">
      <c r="A1207" s="44" t="s">
        <v>56</v>
      </c>
      <c r="B1207" s="61">
        <v>1050</v>
      </c>
      <c r="C1207" s="142" t="s">
        <v>1059</v>
      </c>
      <c r="D1207" s="70">
        <v>35.485399999999998</v>
      </c>
      <c r="E1207" s="70">
        <v>185091445</v>
      </c>
      <c r="F1207" s="70">
        <v>0</v>
      </c>
      <c r="G1207" s="70">
        <v>25311975</v>
      </c>
      <c r="H1207" s="70">
        <v>0</v>
      </c>
      <c r="I1207" s="70">
        <v>55310215</v>
      </c>
      <c r="J1207" s="70">
        <v>0</v>
      </c>
      <c r="K1207" s="70">
        <v>0</v>
      </c>
      <c r="L1207" s="70">
        <v>39650257</v>
      </c>
      <c r="M1207" s="70">
        <v>104469255</v>
      </c>
    </row>
    <row r="1208" spans="1:13" x14ac:dyDescent="0.25">
      <c r="A1208" s="44" t="s">
        <v>56</v>
      </c>
      <c r="B1208" s="61">
        <v>1050</v>
      </c>
      <c r="C1208" s="142" t="s">
        <v>1060</v>
      </c>
      <c r="D1208" s="70">
        <v>16.479600000000001</v>
      </c>
      <c r="E1208" s="70">
        <v>40970925</v>
      </c>
      <c r="F1208" s="70">
        <v>0</v>
      </c>
      <c r="G1208" s="70">
        <v>0</v>
      </c>
      <c r="H1208" s="70">
        <v>0</v>
      </c>
      <c r="I1208" s="70">
        <v>1417432</v>
      </c>
      <c r="J1208" s="70">
        <v>0</v>
      </c>
      <c r="K1208" s="70">
        <v>0</v>
      </c>
      <c r="L1208" s="70">
        <v>2906553</v>
      </c>
      <c r="M1208" s="70">
        <v>39553493</v>
      </c>
    </row>
    <row r="1209" spans="1:13" x14ac:dyDescent="0.25">
      <c r="A1209" s="44" t="s">
        <v>56</v>
      </c>
      <c r="B1209" s="61">
        <v>1050</v>
      </c>
      <c r="C1209" s="142" t="s">
        <v>1061</v>
      </c>
      <c r="D1209" s="70">
        <v>0</v>
      </c>
      <c r="E1209" s="70">
        <v>4106096</v>
      </c>
      <c r="F1209" s="70">
        <v>0</v>
      </c>
      <c r="G1209" s="70">
        <v>0</v>
      </c>
      <c r="H1209" s="70">
        <v>0</v>
      </c>
      <c r="I1209" s="70">
        <v>185338</v>
      </c>
      <c r="J1209" s="70">
        <v>0</v>
      </c>
      <c r="K1209" s="70">
        <v>0</v>
      </c>
      <c r="L1209" s="70">
        <v>78250</v>
      </c>
      <c r="M1209" s="70">
        <v>3920758</v>
      </c>
    </row>
    <row r="1210" spans="1:13" x14ac:dyDescent="0.25">
      <c r="A1210" s="44" t="s">
        <v>56</v>
      </c>
      <c r="B1210" s="61">
        <v>1050</v>
      </c>
      <c r="C1210" s="142" t="s">
        <v>1062</v>
      </c>
      <c r="D1210" s="70">
        <v>0</v>
      </c>
      <c r="E1210" s="70">
        <v>90491062</v>
      </c>
      <c r="F1210" s="70">
        <v>0</v>
      </c>
      <c r="G1210" s="70">
        <v>10727213</v>
      </c>
      <c r="H1210" s="70">
        <v>0</v>
      </c>
      <c r="I1210" s="70">
        <v>0</v>
      </c>
      <c r="J1210" s="70">
        <v>0</v>
      </c>
      <c r="K1210" s="70">
        <v>0</v>
      </c>
      <c r="L1210" s="70">
        <v>0</v>
      </c>
      <c r="M1210" s="70">
        <v>79763849</v>
      </c>
    </row>
    <row r="1211" spans="1:13" x14ac:dyDescent="0.25">
      <c r="A1211" s="44" t="s">
        <v>56</v>
      </c>
      <c r="B1211" s="61">
        <v>1050</v>
      </c>
      <c r="C1211" s="142" t="s">
        <v>1063</v>
      </c>
      <c r="D1211" s="70">
        <v>0</v>
      </c>
      <c r="E1211" s="70">
        <v>14452639</v>
      </c>
      <c r="F1211" s="70">
        <v>0</v>
      </c>
      <c r="G1211" s="70">
        <v>0</v>
      </c>
      <c r="H1211" s="70">
        <v>0</v>
      </c>
      <c r="I1211" s="70">
        <v>0</v>
      </c>
      <c r="J1211" s="70">
        <v>0</v>
      </c>
      <c r="K1211" s="70">
        <v>0</v>
      </c>
      <c r="L1211" s="70">
        <v>0</v>
      </c>
      <c r="M1211" s="70">
        <v>14452639</v>
      </c>
    </row>
    <row r="1212" spans="1:13" x14ac:dyDescent="0.25">
      <c r="A1212" s="44" t="s">
        <v>56</v>
      </c>
      <c r="B1212" s="61">
        <v>1050</v>
      </c>
      <c r="C1212" s="142" t="s">
        <v>1065</v>
      </c>
      <c r="D1212" s="70">
        <v>0</v>
      </c>
      <c r="E1212" s="70">
        <v>181021769</v>
      </c>
      <c r="F1212" s="70">
        <v>0</v>
      </c>
      <c r="G1212" s="70">
        <v>20187562</v>
      </c>
      <c r="H1212" s="70">
        <v>0</v>
      </c>
      <c r="I1212" s="70">
        <v>1315709</v>
      </c>
      <c r="J1212" s="70">
        <v>0</v>
      </c>
      <c r="K1212" s="70">
        <v>0</v>
      </c>
      <c r="L1212" s="70">
        <v>260191</v>
      </c>
      <c r="M1212" s="70">
        <v>159518498</v>
      </c>
    </row>
    <row r="1213" spans="1:13" x14ac:dyDescent="0.25">
      <c r="A1213" s="44" t="s">
        <v>56</v>
      </c>
      <c r="B1213" s="61">
        <v>1050</v>
      </c>
      <c r="C1213" s="142" t="s">
        <v>1066</v>
      </c>
      <c r="D1213" s="70">
        <v>0</v>
      </c>
      <c r="E1213" s="70">
        <v>10604117</v>
      </c>
      <c r="F1213" s="70">
        <v>0</v>
      </c>
      <c r="G1213" s="70">
        <v>0</v>
      </c>
      <c r="H1213" s="70">
        <v>0</v>
      </c>
      <c r="I1213" s="70">
        <v>0</v>
      </c>
      <c r="J1213" s="70">
        <v>0</v>
      </c>
      <c r="K1213" s="70">
        <v>0</v>
      </c>
      <c r="L1213" s="70">
        <v>0</v>
      </c>
      <c r="M1213" s="70">
        <v>10604117</v>
      </c>
    </row>
    <row r="1214" spans="1:13" x14ac:dyDescent="0.25">
      <c r="A1214" s="44" t="s">
        <v>56</v>
      </c>
      <c r="B1214" s="61">
        <v>1050</v>
      </c>
      <c r="C1214" s="142" t="s">
        <v>1067</v>
      </c>
      <c r="D1214" s="70">
        <v>0</v>
      </c>
      <c r="E1214" s="70">
        <v>3610826</v>
      </c>
      <c r="F1214" s="70">
        <v>0</v>
      </c>
      <c r="G1214" s="70">
        <v>0</v>
      </c>
      <c r="H1214" s="70">
        <v>0</v>
      </c>
      <c r="I1214" s="70">
        <v>0</v>
      </c>
      <c r="J1214" s="70">
        <v>0</v>
      </c>
      <c r="K1214" s="70">
        <v>0</v>
      </c>
      <c r="L1214" s="70">
        <v>0</v>
      </c>
      <c r="M1214" s="70">
        <v>3610826</v>
      </c>
    </row>
    <row r="1215" spans="1:13" x14ac:dyDescent="0.25">
      <c r="A1215" s="44" t="s">
        <v>56</v>
      </c>
      <c r="B1215" s="61">
        <v>1050</v>
      </c>
      <c r="C1215" s="142" t="s">
        <v>1068</v>
      </c>
      <c r="D1215" s="70">
        <v>0</v>
      </c>
      <c r="E1215" s="70">
        <v>813767403</v>
      </c>
      <c r="F1215" s="70">
        <v>0</v>
      </c>
      <c r="G1215" s="70">
        <v>114582567</v>
      </c>
      <c r="H1215" s="70">
        <v>0</v>
      </c>
      <c r="I1215" s="70">
        <v>1473512</v>
      </c>
      <c r="J1215" s="70">
        <v>0</v>
      </c>
      <c r="K1215" s="70">
        <v>0</v>
      </c>
      <c r="L1215" s="70">
        <v>271073</v>
      </c>
      <c r="M1215" s="70">
        <v>697711324</v>
      </c>
    </row>
    <row r="1216" spans="1:13" x14ac:dyDescent="0.25">
      <c r="A1216" s="44" t="s">
        <v>56</v>
      </c>
      <c r="B1216" s="61">
        <v>1050</v>
      </c>
      <c r="C1216" s="142" t="s">
        <v>1069</v>
      </c>
      <c r="D1216" s="70">
        <v>0</v>
      </c>
      <c r="E1216" s="70">
        <v>39301394</v>
      </c>
      <c r="F1216" s="70">
        <v>0</v>
      </c>
      <c r="G1216" s="70">
        <v>0</v>
      </c>
      <c r="H1216" s="70">
        <v>0</v>
      </c>
      <c r="I1216" s="70">
        <v>20236</v>
      </c>
      <c r="J1216" s="70">
        <v>0</v>
      </c>
      <c r="K1216" s="70">
        <v>0</v>
      </c>
      <c r="L1216" s="70">
        <v>107138</v>
      </c>
      <c r="M1216" s="70">
        <v>39281158</v>
      </c>
    </row>
    <row r="1217" spans="1:13" x14ac:dyDescent="0.25">
      <c r="A1217" s="44" t="s">
        <v>56</v>
      </c>
      <c r="B1217" s="61">
        <v>1050</v>
      </c>
      <c r="C1217" s="142" t="s">
        <v>1070</v>
      </c>
      <c r="D1217" s="70">
        <v>0</v>
      </c>
      <c r="E1217" s="70">
        <v>7449221</v>
      </c>
      <c r="F1217" s="70">
        <v>0</v>
      </c>
      <c r="G1217" s="70">
        <v>0</v>
      </c>
      <c r="H1217" s="70">
        <v>0</v>
      </c>
      <c r="I1217" s="70">
        <v>0</v>
      </c>
      <c r="J1217" s="70">
        <v>0</v>
      </c>
      <c r="K1217" s="70">
        <v>0</v>
      </c>
      <c r="L1217" s="70">
        <v>0</v>
      </c>
      <c r="M1217" s="70">
        <v>7449221</v>
      </c>
    </row>
    <row r="1218" spans="1:13" x14ac:dyDescent="0.25">
      <c r="A1218" s="44" t="s">
        <v>56</v>
      </c>
      <c r="B1218" s="61">
        <v>1050</v>
      </c>
      <c r="C1218" s="142" t="s">
        <v>1071</v>
      </c>
      <c r="D1218" s="70">
        <v>0</v>
      </c>
      <c r="E1218" s="70">
        <v>4353714860</v>
      </c>
      <c r="F1218" s="70">
        <v>0</v>
      </c>
      <c r="G1218" s="70">
        <v>755697770</v>
      </c>
      <c r="H1218" s="70">
        <v>0</v>
      </c>
      <c r="I1218" s="70">
        <v>223518640</v>
      </c>
      <c r="J1218" s="70">
        <v>0</v>
      </c>
      <c r="K1218" s="70">
        <v>0</v>
      </c>
      <c r="L1218" s="70">
        <v>53302577</v>
      </c>
      <c r="M1218" s="70">
        <v>3374498450</v>
      </c>
    </row>
    <row r="1219" spans="1:13" x14ac:dyDescent="0.25">
      <c r="A1219" s="44" t="s">
        <v>56</v>
      </c>
      <c r="B1219" s="61">
        <v>1050</v>
      </c>
      <c r="C1219" s="142" t="s">
        <v>1072</v>
      </c>
      <c r="D1219" s="70">
        <v>0</v>
      </c>
      <c r="E1219" s="70">
        <v>947591353</v>
      </c>
      <c r="F1219" s="70">
        <v>0</v>
      </c>
      <c r="G1219" s="70">
        <v>0</v>
      </c>
      <c r="H1219" s="70">
        <v>0</v>
      </c>
      <c r="I1219" s="70">
        <v>384376447</v>
      </c>
      <c r="J1219" s="70">
        <v>0</v>
      </c>
      <c r="K1219" s="70">
        <v>0</v>
      </c>
      <c r="L1219" s="70">
        <v>118374494</v>
      </c>
      <c r="M1219" s="70">
        <v>563214906</v>
      </c>
    </row>
    <row r="1220" spans="1:13" x14ac:dyDescent="0.25">
      <c r="A1220" s="44" t="s">
        <v>56</v>
      </c>
      <c r="B1220" s="61">
        <v>1050</v>
      </c>
      <c r="C1220" s="142" t="s">
        <v>1073</v>
      </c>
      <c r="D1220" s="70">
        <v>0</v>
      </c>
      <c r="E1220" s="70">
        <v>99437042</v>
      </c>
      <c r="F1220" s="70">
        <v>0</v>
      </c>
      <c r="G1220" s="70">
        <v>0</v>
      </c>
      <c r="H1220" s="70">
        <v>0</v>
      </c>
      <c r="I1220" s="70">
        <v>1057688</v>
      </c>
      <c r="J1220" s="70">
        <v>0</v>
      </c>
      <c r="K1220" s="70">
        <v>0</v>
      </c>
      <c r="L1220" s="70">
        <v>1287209</v>
      </c>
      <c r="M1220" s="70">
        <v>98379354</v>
      </c>
    </row>
    <row r="1221" spans="1:13" x14ac:dyDescent="0.25">
      <c r="A1221" s="44" t="s">
        <v>56</v>
      </c>
      <c r="B1221" s="61">
        <v>1050</v>
      </c>
      <c r="C1221" s="142" t="s">
        <v>1074</v>
      </c>
      <c r="D1221" s="70">
        <v>0</v>
      </c>
      <c r="E1221" s="70">
        <v>21476</v>
      </c>
      <c r="F1221" s="70">
        <v>0</v>
      </c>
      <c r="G1221" s="70">
        <v>0</v>
      </c>
      <c r="H1221" s="70">
        <v>0</v>
      </c>
      <c r="I1221" s="70">
        <v>0</v>
      </c>
      <c r="J1221" s="70">
        <v>0</v>
      </c>
      <c r="K1221" s="70">
        <v>0</v>
      </c>
      <c r="L1221" s="70">
        <v>0</v>
      </c>
      <c r="M1221" s="70">
        <v>21476</v>
      </c>
    </row>
    <row r="1222" spans="1:13" x14ac:dyDescent="0.25">
      <c r="A1222" s="44" t="s">
        <v>56</v>
      </c>
      <c r="B1222" s="61">
        <v>1050</v>
      </c>
      <c r="C1222" s="142" t="s">
        <v>1075</v>
      </c>
      <c r="D1222" s="70">
        <v>0</v>
      </c>
      <c r="E1222" s="70">
        <v>25702979</v>
      </c>
      <c r="F1222" s="70">
        <v>0</v>
      </c>
      <c r="G1222" s="70">
        <v>6107979</v>
      </c>
      <c r="H1222" s="70">
        <v>0</v>
      </c>
      <c r="I1222" s="70">
        <v>431680</v>
      </c>
      <c r="J1222" s="70">
        <v>0</v>
      </c>
      <c r="K1222" s="70">
        <v>0</v>
      </c>
      <c r="L1222" s="70">
        <v>234138</v>
      </c>
      <c r="M1222" s="70">
        <v>19163320</v>
      </c>
    </row>
    <row r="1223" spans="1:13" x14ac:dyDescent="0.25">
      <c r="A1223" s="44" t="s">
        <v>56</v>
      </c>
      <c r="B1223" s="61">
        <v>1050</v>
      </c>
      <c r="C1223" s="142" t="s">
        <v>1076</v>
      </c>
      <c r="D1223" s="70">
        <v>0</v>
      </c>
      <c r="E1223" s="70">
        <v>3346012</v>
      </c>
      <c r="F1223" s="70">
        <v>0</v>
      </c>
      <c r="G1223" s="70">
        <v>1100955</v>
      </c>
      <c r="H1223" s="70">
        <v>0</v>
      </c>
      <c r="I1223" s="70">
        <v>33047</v>
      </c>
      <c r="J1223" s="70">
        <v>0</v>
      </c>
      <c r="K1223" s="70">
        <v>0</v>
      </c>
      <c r="L1223" s="70">
        <v>21557</v>
      </c>
      <c r="M1223" s="70">
        <v>2212010</v>
      </c>
    </row>
    <row r="1224" spans="1:13" x14ac:dyDescent="0.25">
      <c r="A1224" s="44" t="s">
        <v>56</v>
      </c>
      <c r="B1224" s="61">
        <v>1050</v>
      </c>
      <c r="C1224" s="142" t="s">
        <v>1077</v>
      </c>
      <c r="D1224" s="70">
        <v>0</v>
      </c>
      <c r="E1224" s="70">
        <v>45862126</v>
      </c>
      <c r="F1224" s="70">
        <v>0</v>
      </c>
      <c r="G1224" s="70">
        <v>12211762</v>
      </c>
      <c r="H1224" s="70">
        <v>0</v>
      </c>
      <c r="I1224" s="70">
        <v>276758</v>
      </c>
      <c r="J1224" s="70">
        <v>0</v>
      </c>
      <c r="K1224" s="70">
        <v>0</v>
      </c>
      <c r="L1224" s="70">
        <v>254409</v>
      </c>
      <c r="M1224" s="70">
        <v>33373606</v>
      </c>
    </row>
    <row r="1225" spans="1:13" x14ac:dyDescent="0.25">
      <c r="A1225" s="44" t="s">
        <v>56</v>
      </c>
      <c r="B1225" s="61">
        <v>1050</v>
      </c>
      <c r="C1225" s="142" t="s">
        <v>1078</v>
      </c>
      <c r="D1225" s="70">
        <v>0</v>
      </c>
      <c r="E1225" s="70">
        <v>9680</v>
      </c>
      <c r="F1225" s="70">
        <v>0</v>
      </c>
      <c r="G1225" s="70">
        <v>3443</v>
      </c>
      <c r="H1225" s="70">
        <v>0</v>
      </c>
      <c r="I1225" s="70">
        <v>0</v>
      </c>
      <c r="J1225" s="70">
        <v>0</v>
      </c>
      <c r="K1225" s="70">
        <v>0</v>
      </c>
      <c r="L1225" s="70">
        <v>0</v>
      </c>
      <c r="M1225" s="70">
        <v>6237</v>
      </c>
    </row>
    <row r="1226" spans="1:13" x14ac:dyDescent="0.25">
      <c r="A1226" s="44" t="s">
        <v>56</v>
      </c>
      <c r="B1226" s="61">
        <v>1050</v>
      </c>
      <c r="C1226" s="142" t="s">
        <v>1079</v>
      </c>
      <c r="D1226" s="70">
        <v>0</v>
      </c>
      <c r="E1226" s="70">
        <v>1000</v>
      </c>
      <c r="F1226" s="70">
        <v>0</v>
      </c>
      <c r="G1226" s="70">
        <v>0</v>
      </c>
      <c r="H1226" s="70">
        <v>0</v>
      </c>
      <c r="I1226" s="70">
        <v>0</v>
      </c>
      <c r="J1226" s="70">
        <v>0</v>
      </c>
      <c r="K1226" s="70">
        <v>0</v>
      </c>
      <c r="L1226" s="70">
        <v>0</v>
      </c>
      <c r="M1226" s="70">
        <v>1000</v>
      </c>
    </row>
    <row r="1227" spans="1:13" x14ac:dyDescent="0.25">
      <c r="A1227" s="44" t="s">
        <v>56</v>
      </c>
      <c r="B1227" s="61">
        <v>1050</v>
      </c>
      <c r="C1227" s="142" t="s">
        <v>1080</v>
      </c>
      <c r="D1227" s="70">
        <v>0</v>
      </c>
      <c r="E1227" s="70">
        <v>2229241</v>
      </c>
      <c r="F1227" s="70">
        <v>0</v>
      </c>
      <c r="G1227" s="70">
        <v>0</v>
      </c>
      <c r="H1227" s="70">
        <v>0</v>
      </c>
      <c r="I1227" s="70">
        <v>0</v>
      </c>
      <c r="J1227" s="70">
        <v>0</v>
      </c>
      <c r="K1227" s="70">
        <v>0</v>
      </c>
      <c r="L1227" s="70">
        <v>338892</v>
      </c>
      <c r="M1227" s="70">
        <v>2229241</v>
      </c>
    </row>
    <row r="1228" spans="1:13" x14ac:dyDescent="0.25">
      <c r="A1228" s="44" t="s">
        <v>56</v>
      </c>
      <c r="B1228" s="61">
        <v>1050</v>
      </c>
      <c r="C1228" s="142" t="s">
        <v>1082</v>
      </c>
      <c r="D1228" s="70">
        <v>0</v>
      </c>
      <c r="E1228" s="70">
        <v>59000785</v>
      </c>
      <c r="F1228" s="70">
        <v>0</v>
      </c>
      <c r="G1228" s="70">
        <v>21984683</v>
      </c>
      <c r="H1228" s="70">
        <v>0</v>
      </c>
      <c r="I1228" s="70">
        <v>0</v>
      </c>
      <c r="J1228" s="70">
        <v>0</v>
      </c>
      <c r="K1228" s="70">
        <v>0</v>
      </c>
      <c r="L1228" s="70">
        <v>0</v>
      </c>
      <c r="M1228" s="70">
        <v>37016102</v>
      </c>
    </row>
    <row r="1229" spans="1:13" x14ac:dyDescent="0.25">
      <c r="A1229" s="44" t="s">
        <v>56</v>
      </c>
      <c r="B1229" s="61">
        <v>1050</v>
      </c>
      <c r="C1229" s="142" t="s">
        <v>1083</v>
      </c>
      <c r="D1229" s="70">
        <v>3572.6019000000001</v>
      </c>
      <c r="E1229" s="70">
        <v>524059916</v>
      </c>
      <c r="F1229" s="70">
        <v>0</v>
      </c>
      <c r="G1229" s="70">
        <v>0</v>
      </c>
      <c r="H1229" s="70">
        <v>0</v>
      </c>
      <c r="I1229" s="70">
        <v>0</v>
      </c>
      <c r="J1229" s="70">
        <v>0</v>
      </c>
      <c r="K1229" s="70">
        <v>524059916</v>
      </c>
      <c r="L1229" s="70">
        <v>0</v>
      </c>
      <c r="M1229" s="70">
        <v>0</v>
      </c>
    </row>
    <row r="1230" spans="1:13" x14ac:dyDescent="0.25">
      <c r="A1230" s="44" t="s">
        <v>56</v>
      </c>
      <c r="B1230" s="61">
        <v>1050</v>
      </c>
      <c r="C1230" s="142" t="s">
        <v>1281</v>
      </c>
      <c r="D1230" s="70">
        <v>0</v>
      </c>
      <c r="E1230" s="70">
        <v>52360</v>
      </c>
      <c r="F1230" s="70">
        <v>0</v>
      </c>
      <c r="G1230" s="70">
        <v>0</v>
      </c>
      <c r="H1230" s="70">
        <v>0</v>
      </c>
      <c r="I1230" s="70">
        <v>0</v>
      </c>
      <c r="J1230" s="70">
        <v>0</v>
      </c>
      <c r="K1230" s="70">
        <v>0</v>
      </c>
      <c r="L1230" s="70">
        <v>0</v>
      </c>
      <c r="M1230" s="70">
        <v>52360</v>
      </c>
    </row>
    <row r="1231" spans="1:13" x14ac:dyDescent="0.25">
      <c r="A1231" s="10" t="s">
        <v>1085</v>
      </c>
      <c r="B1231" s="10"/>
      <c r="C1231" s="44"/>
      <c r="D1231" s="71">
        <f t="shared" ref="D1231:M1231" si="50">SUM(D1187:D1230)</f>
        <v>34790.0605</v>
      </c>
      <c r="E1231" s="71">
        <f t="shared" si="50"/>
        <v>11923634069</v>
      </c>
      <c r="F1231" s="71">
        <f t="shared" si="50"/>
        <v>185474163</v>
      </c>
      <c r="G1231" s="71">
        <f t="shared" si="50"/>
        <v>1497464662</v>
      </c>
      <c r="H1231" s="71">
        <f t="shared" si="50"/>
        <v>0</v>
      </c>
      <c r="I1231" s="71">
        <f t="shared" si="50"/>
        <v>986805280</v>
      </c>
      <c r="J1231" s="71">
        <f t="shared" si="50"/>
        <v>0</v>
      </c>
      <c r="K1231" s="71">
        <f t="shared" si="50"/>
        <v>524059916</v>
      </c>
      <c r="L1231" s="71">
        <f t="shared" si="50"/>
        <v>347156849</v>
      </c>
      <c r="M1231" s="71">
        <f t="shared" si="50"/>
        <v>8729830048</v>
      </c>
    </row>
    <row r="1232" spans="1:13" x14ac:dyDescent="0.25">
      <c r="A1232" s="10"/>
      <c r="B1232" s="10"/>
      <c r="C1232" s="10"/>
      <c r="D1232" s="71"/>
      <c r="E1232" s="71"/>
      <c r="F1232" s="71"/>
      <c r="G1232" s="71"/>
      <c r="H1232" s="71"/>
      <c r="I1232" s="71"/>
      <c r="J1232" s="71"/>
      <c r="K1232" s="71"/>
      <c r="L1232" s="71"/>
      <c r="M1232" s="71"/>
    </row>
    <row r="1233" spans="1:13" x14ac:dyDescent="0.25">
      <c r="A1233" s="44" t="s">
        <v>57</v>
      </c>
      <c r="B1233" s="61">
        <v>1046</v>
      </c>
      <c r="C1233" s="140" t="s">
        <v>1037</v>
      </c>
      <c r="D1233" s="70">
        <v>2154.2626</v>
      </c>
      <c r="E1233" s="70">
        <v>3411146</v>
      </c>
      <c r="F1233" s="70">
        <v>0</v>
      </c>
      <c r="G1233" s="70">
        <v>0</v>
      </c>
      <c r="H1233" s="70">
        <v>0</v>
      </c>
      <c r="I1233" s="70">
        <v>0</v>
      </c>
      <c r="J1233" s="70">
        <v>0</v>
      </c>
      <c r="K1233" s="70">
        <v>0</v>
      </c>
      <c r="L1233" s="70">
        <v>333666</v>
      </c>
      <c r="M1233" s="70">
        <v>3411146</v>
      </c>
    </row>
    <row r="1234" spans="1:13" x14ac:dyDescent="0.25">
      <c r="A1234" s="44" t="s">
        <v>57</v>
      </c>
      <c r="B1234" s="61">
        <v>1046</v>
      </c>
      <c r="C1234" s="140" t="s">
        <v>1038</v>
      </c>
      <c r="D1234" s="70">
        <v>970.08510000000001</v>
      </c>
      <c r="E1234" s="70">
        <v>757215</v>
      </c>
      <c r="F1234" s="70">
        <v>0</v>
      </c>
      <c r="G1234" s="70">
        <v>0</v>
      </c>
      <c r="H1234" s="70">
        <v>0</v>
      </c>
      <c r="I1234" s="70">
        <v>580</v>
      </c>
      <c r="J1234" s="70">
        <v>0</v>
      </c>
      <c r="K1234" s="70">
        <v>0</v>
      </c>
      <c r="L1234" s="70">
        <v>165052</v>
      </c>
      <c r="M1234" s="70">
        <v>756635</v>
      </c>
    </row>
    <row r="1235" spans="1:13" s="12" customFormat="1" x14ac:dyDescent="0.25">
      <c r="A1235" s="44" t="s">
        <v>57</v>
      </c>
      <c r="B1235" s="61">
        <v>1046</v>
      </c>
      <c r="C1235" s="140" t="s">
        <v>1039</v>
      </c>
      <c r="D1235" s="70">
        <v>517.39890000000003</v>
      </c>
      <c r="E1235" s="70">
        <v>281347</v>
      </c>
      <c r="F1235" s="70">
        <v>0</v>
      </c>
      <c r="G1235" s="70">
        <v>0</v>
      </c>
      <c r="H1235" s="70">
        <v>0</v>
      </c>
      <c r="I1235" s="70">
        <v>0</v>
      </c>
      <c r="J1235" s="70">
        <v>0</v>
      </c>
      <c r="K1235" s="70">
        <v>0</v>
      </c>
      <c r="L1235" s="70">
        <v>0</v>
      </c>
      <c r="M1235" s="70">
        <v>281347</v>
      </c>
    </row>
    <row r="1236" spans="1:13" s="12" customFormat="1" x14ac:dyDescent="0.25">
      <c r="A1236" s="44" t="s">
        <v>57</v>
      </c>
      <c r="B1236" s="61">
        <v>1046</v>
      </c>
      <c r="C1236" s="140" t="s">
        <v>1040</v>
      </c>
      <c r="D1236" s="70">
        <v>823.79750000000001</v>
      </c>
      <c r="E1236" s="70">
        <v>566960</v>
      </c>
      <c r="F1236" s="70">
        <v>0</v>
      </c>
      <c r="G1236" s="70">
        <v>0</v>
      </c>
      <c r="H1236" s="70">
        <v>0</v>
      </c>
      <c r="I1236" s="70">
        <v>1043</v>
      </c>
      <c r="J1236" s="70">
        <v>0</v>
      </c>
      <c r="K1236" s="70">
        <v>0</v>
      </c>
      <c r="L1236" s="70">
        <v>11117</v>
      </c>
      <c r="M1236" s="70">
        <v>565917</v>
      </c>
    </row>
    <row r="1237" spans="1:13" x14ac:dyDescent="0.25">
      <c r="A1237" s="44" t="s">
        <v>57</v>
      </c>
      <c r="B1237" s="61">
        <v>1046</v>
      </c>
      <c r="C1237" s="140" t="s">
        <v>1041</v>
      </c>
      <c r="D1237" s="70">
        <v>7307.7707</v>
      </c>
      <c r="E1237" s="70">
        <v>129787944</v>
      </c>
      <c r="F1237" s="70">
        <v>125797938</v>
      </c>
      <c r="G1237" s="70">
        <v>0</v>
      </c>
      <c r="H1237" s="70">
        <v>0</v>
      </c>
      <c r="I1237" s="70">
        <v>0</v>
      </c>
      <c r="J1237" s="70">
        <v>0</v>
      </c>
      <c r="K1237" s="70">
        <v>0</v>
      </c>
      <c r="L1237" s="70">
        <v>2990</v>
      </c>
      <c r="M1237" s="70">
        <v>3990006</v>
      </c>
    </row>
    <row r="1238" spans="1:13" x14ac:dyDescent="0.25">
      <c r="A1238" s="44" t="s">
        <v>57</v>
      </c>
      <c r="B1238" s="61">
        <v>1046</v>
      </c>
      <c r="C1238" s="140" t="s">
        <v>1042</v>
      </c>
      <c r="D1238" s="70">
        <v>3413.4085</v>
      </c>
      <c r="E1238" s="70">
        <v>60567727</v>
      </c>
      <c r="F1238" s="70">
        <v>59676225</v>
      </c>
      <c r="G1238" s="70">
        <v>0</v>
      </c>
      <c r="H1238" s="70">
        <v>0</v>
      </c>
      <c r="I1238" s="70">
        <v>0</v>
      </c>
      <c r="J1238" s="70">
        <v>0</v>
      </c>
      <c r="K1238" s="70">
        <v>0</v>
      </c>
      <c r="L1238" s="70">
        <v>0</v>
      </c>
      <c r="M1238" s="70">
        <v>891502</v>
      </c>
    </row>
    <row r="1239" spans="1:13" x14ac:dyDescent="0.25">
      <c r="A1239" s="44" t="s">
        <v>57</v>
      </c>
      <c r="B1239" s="61">
        <v>1046</v>
      </c>
      <c r="C1239" s="140" t="s">
        <v>1044</v>
      </c>
      <c r="D1239" s="70">
        <v>246.31010000000001</v>
      </c>
      <c r="E1239" s="70">
        <v>74214398</v>
      </c>
      <c r="F1239" s="70">
        <v>0</v>
      </c>
      <c r="G1239" s="70">
        <v>10123003</v>
      </c>
      <c r="H1239" s="70">
        <v>0</v>
      </c>
      <c r="I1239" s="70">
        <v>0</v>
      </c>
      <c r="J1239" s="70">
        <v>0</v>
      </c>
      <c r="K1239" s="70">
        <v>0</v>
      </c>
      <c r="L1239" s="70">
        <v>0</v>
      </c>
      <c r="M1239" s="70">
        <v>64091395</v>
      </c>
    </row>
    <row r="1240" spans="1:13" x14ac:dyDescent="0.25">
      <c r="A1240" s="44" t="s">
        <v>57</v>
      </c>
      <c r="B1240" s="61">
        <v>1046</v>
      </c>
      <c r="C1240" s="140" t="s">
        <v>1046</v>
      </c>
      <c r="D1240" s="70">
        <v>3274.1945999999998</v>
      </c>
      <c r="E1240" s="70">
        <v>306089044</v>
      </c>
      <c r="F1240" s="70">
        <v>0</v>
      </c>
      <c r="G1240" s="70">
        <v>22437910</v>
      </c>
      <c r="H1240" s="70">
        <v>0</v>
      </c>
      <c r="I1240" s="70">
        <v>866456</v>
      </c>
      <c r="J1240" s="70">
        <v>0</v>
      </c>
      <c r="K1240" s="70">
        <v>0</v>
      </c>
      <c r="L1240" s="70">
        <v>1019019</v>
      </c>
      <c r="M1240" s="70">
        <v>282784678</v>
      </c>
    </row>
    <row r="1241" spans="1:13" x14ac:dyDescent="0.25">
      <c r="A1241" s="44" t="s">
        <v>57</v>
      </c>
      <c r="B1241" s="61">
        <v>1046</v>
      </c>
      <c r="C1241" s="140" t="s">
        <v>1047</v>
      </c>
      <c r="D1241" s="70">
        <v>369.42970000000003</v>
      </c>
      <c r="E1241" s="70">
        <v>16776221</v>
      </c>
      <c r="F1241" s="70">
        <v>0</v>
      </c>
      <c r="G1241" s="70">
        <v>0</v>
      </c>
      <c r="H1241" s="70">
        <v>0</v>
      </c>
      <c r="I1241" s="70">
        <v>469510</v>
      </c>
      <c r="J1241" s="70">
        <v>0</v>
      </c>
      <c r="K1241" s="70">
        <v>0</v>
      </c>
      <c r="L1241" s="70">
        <v>2039279</v>
      </c>
      <c r="M1241" s="70">
        <v>16306711</v>
      </c>
    </row>
    <row r="1242" spans="1:13" x14ac:dyDescent="0.25">
      <c r="A1242" s="44" t="s">
        <v>57</v>
      </c>
      <c r="B1242" s="61">
        <v>1046</v>
      </c>
      <c r="C1242" s="140" t="s">
        <v>1048</v>
      </c>
      <c r="D1242" s="70">
        <v>492.5154</v>
      </c>
      <c r="E1242" s="70">
        <v>6502860</v>
      </c>
      <c r="F1242" s="70">
        <v>0</v>
      </c>
      <c r="G1242" s="70">
        <v>0</v>
      </c>
      <c r="H1242" s="70">
        <v>0</v>
      </c>
      <c r="I1242" s="70">
        <v>0</v>
      </c>
      <c r="J1242" s="70">
        <v>0</v>
      </c>
      <c r="K1242" s="70">
        <v>0</v>
      </c>
      <c r="L1242" s="70">
        <v>0</v>
      </c>
      <c r="M1242" s="70">
        <v>6502860</v>
      </c>
    </row>
    <row r="1243" spans="1:13" x14ac:dyDescent="0.25">
      <c r="A1243" s="44" t="s">
        <v>57</v>
      </c>
      <c r="B1243" s="61">
        <v>1046</v>
      </c>
      <c r="C1243" s="140" t="s">
        <v>1049</v>
      </c>
      <c r="D1243" s="70">
        <v>4881.7326000000003</v>
      </c>
      <c r="E1243" s="70">
        <v>855109990</v>
      </c>
      <c r="F1243" s="70">
        <v>0</v>
      </c>
      <c r="G1243" s="70">
        <v>93189265</v>
      </c>
      <c r="H1243" s="70">
        <v>0</v>
      </c>
      <c r="I1243" s="70">
        <v>1121391</v>
      </c>
      <c r="J1243" s="70">
        <v>0</v>
      </c>
      <c r="K1243" s="70">
        <v>0</v>
      </c>
      <c r="L1243" s="70">
        <v>203373</v>
      </c>
      <c r="M1243" s="70">
        <v>760799334</v>
      </c>
    </row>
    <row r="1244" spans="1:13" x14ac:dyDescent="0.25">
      <c r="A1244" s="44" t="s">
        <v>57</v>
      </c>
      <c r="B1244" s="61">
        <v>1046</v>
      </c>
      <c r="C1244" s="140" t="s">
        <v>1050</v>
      </c>
      <c r="D1244" s="70">
        <v>566.32830000000001</v>
      </c>
      <c r="E1244" s="70">
        <v>28144769</v>
      </c>
      <c r="F1244" s="70">
        <v>0</v>
      </c>
      <c r="G1244" s="70">
        <v>0</v>
      </c>
      <c r="H1244" s="70">
        <v>0</v>
      </c>
      <c r="I1244" s="70">
        <v>409943</v>
      </c>
      <c r="J1244" s="70">
        <v>0</v>
      </c>
      <c r="K1244" s="70">
        <v>0</v>
      </c>
      <c r="L1244" s="70">
        <v>647680</v>
      </c>
      <c r="M1244" s="70">
        <v>27734826</v>
      </c>
    </row>
    <row r="1245" spans="1:13" x14ac:dyDescent="0.25">
      <c r="A1245" s="44" t="s">
        <v>57</v>
      </c>
      <c r="B1245" s="61">
        <v>1046</v>
      </c>
      <c r="C1245" s="140" t="s">
        <v>1051</v>
      </c>
      <c r="D1245" s="70">
        <v>35.802500000000002</v>
      </c>
      <c r="E1245" s="70">
        <v>828122</v>
      </c>
      <c r="F1245" s="70">
        <v>0</v>
      </c>
      <c r="G1245" s="70">
        <v>0</v>
      </c>
      <c r="H1245" s="70">
        <v>0</v>
      </c>
      <c r="I1245" s="70">
        <v>0</v>
      </c>
      <c r="J1245" s="70">
        <v>0</v>
      </c>
      <c r="K1245" s="70">
        <v>0</v>
      </c>
      <c r="L1245" s="70">
        <v>0</v>
      </c>
      <c r="M1245" s="70">
        <v>828122</v>
      </c>
    </row>
    <row r="1246" spans="1:13" x14ac:dyDescent="0.25">
      <c r="A1246" s="44" t="s">
        <v>57</v>
      </c>
      <c r="B1246" s="140">
        <v>1046</v>
      </c>
      <c r="C1246" s="140" t="s">
        <v>1052</v>
      </c>
      <c r="D1246" s="70">
        <v>4.1154000000000002</v>
      </c>
      <c r="E1246" s="70">
        <v>41</v>
      </c>
      <c r="F1246" s="70">
        <v>0</v>
      </c>
      <c r="G1246" s="70">
        <v>0</v>
      </c>
      <c r="H1246" s="70">
        <v>0</v>
      </c>
      <c r="I1246" s="70">
        <v>0</v>
      </c>
      <c r="J1246" s="70">
        <v>0</v>
      </c>
      <c r="K1246" s="70">
        <v>0</v>
      </c>
      <c r="L1246" s="70">
        <v>0</v>
      </c>
      <c r="M1246" s="70">
        <v>41</v>
      </c>
    </row>
    <row r="1247" spans="1:13" x14ac:dyDescent="0.25">
      <c r="A1247" s="44" t="s">
        <v>57</v>
      </c>
      <c r="B1247" s="140">
        <v>1046</v>
      </c>
      <c r="C1247" s="140" t="s">
        <v>1053</v>
      </c>
      <c r="D1247" s="70">
        <v>214.5059</v>
      </c>
      <c r="E1247" s="70">
        <v>0</v>
      </c>
      <c r="F1247" s="70">
        <v>0</v>
      </c>
      <c r="G1247" s="70">
        <v>0</v>
      </c>
      <c r="H1247" s="70">
        <v>0</v>
      </c>
      <c r="I1247" s="70">
        <v>0</v>
      </c>
      <c r="J1247" s="70">
        <v>0</v>
      </c>
      <c r="K1247" s="70">
        <v>0</v>
      </c>
      <c r="L1247" s="70">
        <v>0</v>
      </c>
      <c r="M1247" s="70">
        <v>0</v>
      </c>
    </row>
    <row r="1248" spans="1:13" s="139" customFormat="1" x14ac:dyDescent="0.25">
      <c r="A1248" s="44" t="s">
        <v>57</v>
      </c>
      <c r="B1248" s="140">
        <v>1046</v>
      </c>
      <c r="C1248" s="140" t="s">
        <v>1054</v>
      </c>
      <c r="D1248" s="70">
        <v>3354.1673999999998</v>
      </c>
      <c r="E1248" s="70">
        <v>2426500098</v>
      </c>
      <c r="F1248" s="70">
        <v>0</v>
      </c>
      <c r="G1248" s="70">
        <v>403798575</v>
      </c>
      <c r="H1248" s="70">
        <v>0</v>
      </c>
      <c r="I1248" s="70">
        <v>114348483</v>
      </c>
      <c r="J1248" s="70">
        <v>0</v>
      </c>
      <c r="K1248" s="70">
        <v>0</v>
      </c>
      <c r="L1248" s="70">
        <v>30901225</v>
      </c>
      <c r="M1248" s="70">
        <v>1908353040</v>
      </c>
    </row>
    <row r="1249" spans="1:13" s="139" customFormat="1" x14ac:dyDescent="0.25">
      <c r="A1249" s="44" t="s">
        <v>57</v>
      </c>
      <c r="B1249" s="140">
        <v>1046</v>
      </c>
      <c r="C1249" s="140" t="s">
        <v>1055</v>
      </c>
      <c r="D1249" s="70">
        <v>2145.002</v>
      </c>
      <c r="E1249" s="70">
        <v>536875685</v>
      </c>
      <c r="F1249" s="70">
        <v>0</v>
      </c>
      <c r="G1249" s="70">
        <v>0</v>
      </c>
      <c r="H1249" s="70">
        <v>0</v>
      </c>
      <c r="I1249" s="70">
        <v>199085552</v>
      </c>
      <c r="J1249" s="70">
        <v>0</v>
      </c>
      <c r="K1249" s="70">
        <v>0</v>
      </c>
      <c r="L1249" s="70">
        <v>92445412</v>
      </c>
      <c r="M1249" s="70">
        <v>337790133</v>
      </c>
    </row>
    <row r="1250" spans="1:13" s="139" customFormat="1" x14ac:dyDescent="0.25">
      <c r="A1250" s="44" t="s">
        <v>57</v>
      </c>
      <c r="B1250" s="140">
        <v>1046</v>
      </c>
      <c r="C1250" s="140" t="s">
        <v>1056</v>
      </c>
      <c r="D1250" s="70">
        <v>231.32839999999999</v>
      </c>
      <c r="E1250" s="70">
        <v>24726481</v>
      </c>
      <c r="F1250" s="70">
        <v>0</v>
      </c>
      <c r="G1250" s="70">
        <v>0</v>
      </c>
      <c r="H1250" s="70">
        <v>0</v>
      </c>
      <c r="I1250" s="70">
        <v>890225</v>
      </c>
      <c r="J1250" s="70">
        <v>0</v>
      </c>
      <c r="K1250" s="70">
        <v>0</v>
      </c>
      <c r="L1250" s="70">
        <v>2172726</v>
      </c>
      <c r="M1250" s="70">
        <v>23836256</v>
      </c>
    </row>
    <row r="1251" spans="1:13" x14ac:dyDescent="0.25">
      <c r="A1251" s="44" t="s">
        <v>57</v>
      </c>
      <c r="B1251" s="61">
        <v>1046</v>
      </c>
      <c r="C1251" s="140" t="s">
        <v>1057</v>
      </c>
      <c r="D1251" s="70">
        <v>0</v>
      </c>
      <c r="E1251" s="70">
        <v>3250</v>
      </c>
      <c r="F1251" s="70">
        <v>0</v>
      </c>
      <c r="G1251" s="70">
        <v>0</v>
      </c>
      <c r="H1251" s="70">
        <v>0</v>
      </c>
      <c r="I1251" s="70">
        <v>0</v>
      </c>
      <c r="J1251" s="70">
        <v>0</v>
      </c>
      <c r="K1251" s="70">
        <v>0</v>
      </c>
      <c r="L1251" s="70">
        <v>500</v>
      </c>
      <c r="M1251" s="70">
        <v>3250</v>
      </c>
    </row>
    <row r="1252" spans="1:13" x14ac:dyDescent="0.25">
      <c r="A1252" s="44" t="s">
        <v>57</v>
      </c>
      <c r="B1252" s="61">
        <v>1046</v>
      </c>
      <c r="C1252" s="140" t="s">
        <v>1058</v>
      </c>
      <c r="D1252" s="70">
        <v>163.33799999999999</v>
      </c>
      <c r="E1252" s="70">
        <v>595044</v>
      </c>
      <c r="F1252" s="70">
        <v>0</v>
      </c>
      <c r="G1252" s="70">
        <v>0</v>
      </c>
      <c r="H1252" s="70">
        <v>0</v>
      </c>
      <c r="I1252" s="70">
        <v>195395</v>
      </c>
      <c r="J1252" s="70">
        <v>0</v>
      </c>
      <c r="K1252" s="70">
        <v>0</v>
      </c>
      <c r="L1252" s="70">
        <v>128072</v>
      </c>
      <c r="M1252" s="70">
        <v>399649</v>
      </c>
    </row>
    <row r="1253" spans="1:13" x14ac:dyDescent="0.25">
      <c r="A1253" s="44" t="s">
        <v>57</v>
      </c>
      <c r="B1253" s="61">
        <v>1046</v>
      </c>
      <c r="C1253" s="140" t="s">
        <v>1059</v>
      </c>
      <c r="D1253" s="70">
        <v>35.485399999999998</v>
      </c>
      <c r="E1253" s="70">
        <v>185091445</v>
      </c>
      <c r="F1253" s="70">
        <v>0</v>
      </c>
      <c r="G1253" s="70">
        <v>25311975</v>
      </c>
      <c r="H1253" s="70">
        <v>0</v>
      </c>
      <c r="I1253" s="70">
        <v>55310215</v>
      </c>
      <c r="J1253" s="70">
        <v>0</v>
      </c>
      <c r="K1253" s="70">
        <v>0</v>
      </c>
      <c r="L1253" s="70">
        <v>39650257</v>
      </c>
      <c r="M1253" s="70">
        <v>104469255</v>
      </c>
    </row>
    <row r="1254" spans="1:13" x14ac:dyDescent="0.25">
      <c r="A1254" s="44" t="s">
        <v>57</v>
      </c>
      <c r="B1254" s="61">
        <v>1046</v>
      </c>
      <c r="C1254" s="140" t="s">
        <v>1060</v>
      </c>
      <c r="D1254" s="70">
        <v>16.479600000000001</v>
      </c>
      <c r="E1254" s="70">
        <v>40970925</v>
      </c>
      <c r="F1254" s="70">
        <v>0</v>
      </c>
      <c r="G1254" s="70">
        <v>0</v>
      </c>
      <c r="H1254" s="70">
        <v>0</v>
      </c>
      <c r="I1254" s="70">
        <v>1417432</v>
      </c>
      <c r="J1254" s="70">
        <v>0</v>
      </c>
      <c r="K1254" s="70">
        <v>0</v>
      </c>
      <c r="L1254" s="70">
        <v>2906553</v>
      </c>
      <c r="M1254" s="70">
        <v>39553493</v>
      </c>
    </row>
    <row r="1255" spans="1:13" x14ac:dyDescent="0.25">
      <c r="A1255" s="44" t="s">
        <v>57</v>
      </c>
      <c r="B1255" s="61">
        <v>1046</v>
      </c>
      <c r="C1255" s="140" t="s">
        <v>1061</v>
      </c>
      <c r="D1255" s="70">
        <v>0</v>
      </c>
      <c r="E1255" s="70">
        <v>4106096</v>
      </c>
      <c r="F1255" s="70">
        <v>0</v>
      </c>
      <c r="G1255" s="70">
        <v>0</v>
      </c>
      <c r="H1255" s="70">
        <v>0</v>
      </c>
      <c r="I1255" s="70">
        <v>185338</v>
      </c>
      <c r="J1255" s="70">
        <v>0</v>
      </c>
      <c r="K1255" s="70">
        <v>0</v>
      </c>
      <c r="L1255" s="70">
        <v>78250</v>
      </c>
      <c r="M1255" s="70">
        <v>3920758</v>
      </c>
    </row>
    <row r="1256" spans="1:13" x14ac:dyDescent="0.25">
      <c r="A1256" s="44" t="s">
        <v>57</v>
      </c>
      <c r="B1256" s="61">
        <v>1046</v>
      </c>
      <c r="C1256" s="140" t="s">
        <v>1062</v>
      </c>
      <c r="D1256" s="70">
        <v>0</v>
      </c>
      <c r="E1256" s="70">
        <v>90491062</v>
      </c>
      <c r="F1256" s="70">
        <v>0</v>
      </c>
      <c r="G1256" s="70">
        <v>10727213</v>
      </c>
      <c r="H1256" s="70">
        <v>0</v>
      </c>
      <c r="I1256" s="70">
        <v>0</v>
      </c>
      <c r="J1256" s="70">
        <v>0</v>
      </c>
      <c r="K1256" s="70">
        <v>0</v>
      </c>
      <c r="L1256" s="70">
        <v>0</v>
      </c>
      <c r="M1256" s="70">
        <v>79763849</v>
      </c>
    </row>
    <row r="1257" spans="1:13" x14ac:dyDescent="0.25">
      <c r="A1257" s="44" t="s">
        <v>57</v>
      </c>
      <c r="B1257" s="61">
        <v>1046</v>
      </c>
      <c r="C1257" s="140" t="s">
        <v>1063</v>
      </c>
      <c r="D1257" s="70">
        <v>0</v>
      </c>
      <c r="E1257" s="70">
        <v>14452639</v>
      </c>
      <c r="F1257" s="70">
        <v>0</v>
      </c>
      <c r="G1257" s="70">
        <v>0</v>
      </c>
      <c r="H1257" s="70">
        <v>0</v>
      </c>
      <c r="I1257" s="70">
        <v>0</v>
      </c>
      <c r="J1257" s="70">
        <v>0</v>
      </c>
      <c r="K1257" s="70">
        <v>0</v>
      </c>
      <c r="L1257" s="70">
        <v>0</v>
      </c>
      <c r="M1257" s="70">
        <v>14452639</v>
      </c>
    </row>
    <row r="1258" spans="1:13" x14ac:dyDescent="0.25">
      <c r="A1258" s="44" t="s">
        <v>57</v>
      </c>
      <c r="B1258" s="61">
        <v>1046</v>
      </c>
      <c r="C1258" s="140" t="s">
        <v>1065</v>
      </c>
      <c r="D1258" s="70">
        <v>0</v>
      </c>
      <c r="E1258" s="70">
        <v>181021769</v>
      </c>
      <c r="F1258" s="70">
        <v>0</v>
      </c>
      <c r="G1258" s="70">
        <v>20187562</v>
      </c>
      <c r="H1258" s="70">
        <v>0</v>
      </c>
      <c r="I1258" s="70">
        <v>1315709</v>
      </c>
      <c r="J1258" s="70">
        <v>0</v>
      </c>
      <c r="K1258" s="70">
        <v>0</v>
      </c>
      <c r="L1258" s="70">
        <v>260191</v>
      </c>
      <c r="M1258" s="70">
        <v>159518498</v>
      </c>
    </row>
    <row r="1259" spans="1:13" x14ac:dyDescent="0.25">
      <c r="A1259" s="44" t="s">
        <v>57</v>
      </c>
      <c r="B1259" s="61">
        <v>1046</v>
      </c>
      <c r="C1259" s="140" t="s">
        <v>1066</v>
      </c>
      <c r="D1259" s="70">
        <v>0</v>
      </c>
      <c r="E1259" s="70">
        <v>10604117</v>
      </c>
      <c r="F1259" s="70">
        <v>0</v>
      </c>
      <c r="G1259" s="70">
        <v>0</v>
      </c>
      <c r="H1259" s="70">
        <v>0</v>
      </c>
      <c r="I1259" s="70">
        <v>0</v>
      </c>
      <c r="J1259" s="70">
        <v>0</v>
      </c>
      <c r="K1259" s="70">
        <v>0</v>
      </c>
      <c r="L1259" s="70">
        <v>0</v>
      </c>
      <c r="M1259" s="70">
        <v>10604117</v>
      </c>
    </row>
    <row r="1260" spans="1:13" x14ac:dyDescent="0.25">
      <c r="A1260" s="44" t="s">
        <v>57</v>
      </c>
      <c r="B1260" s="61">
        <v>1046</v>
      </c>
      <c r="C1260" s="140" t="s">
        <v>1067</v>
      </c>
      <c r="D1260" s="70">
        <v>0</v>
      </c>
      <c r="E1260" s="70">
        <v>3610826</v>
      </c>
      <c r="F1260" s="70">
        <v>0</v>
      </c>
      <c r="G1260" s="70">
        <v>0</v>
      </c>
      <c r="H1260" s="70">
        <v>0</v>
      </c>
      <c r="I1260" s="70">
        <v>0</v>
      </c>
      <c r="J1260" s="70">
        <v>0</v>
      </c>
      <c r="K1260" s="70">
        <v>0</v>
      </c>
      <c r="L1260" s="70">
        <v>0</v>
      </c>
      <c r="M1260" s="70">
        <v>3610826</v>
      </c>
    </row>
    <row r="1261" spans="1:13" x14ac:dyDescent="0.25">
      <c r="A1261" s="44" t="s">
        <v>57</v>
      </c>
      <c r="B1261" s="61">
        <v>1046</v>
      </c>
      <c r="C1261" s="140" t="s">
        <v>1068</v>
      </c>
      <c r="D1261" s="70">
        <v>0</v>
      </c>
      <c r="E1261" s="70">
        <v>813767403</v>
      </c>
      <c r="F1261" s="70">
        <v>0</v>
      </c>
      <c r="G1261" s="70">
        <v>114582567</v>
      </c>
      <c r="H1261" s="70">
        <v>0</v>
      </c>
      <c r="I1261" s="70">
        <v>1473512</v>
      </c>
      <c r="J1261" s="70">
        <v>0</v>
      </c>
      <c r="K1261" s="70">
        <v>0</v>
      </c>
      <c r="L1261" s="70">
        <v>271073</v>
      </c>
      <c r="M1261" s="70">
        <v>697711324</v>
      </c>
    </row>
    <row r="1262" spans="1:13" x14ac:dyDescent="0.25">
      <c r="A1262" s="44" t="s">
        <v>57</v>
      </c>
      <c r="B1262" s="61">
        <v>1046</v>
      </c>
      <c r="C1262" s="140" t="s">
        <v>1069</v>
      </c>
      <c r="D1262" s="70">
        <v>0</v>
      </c>
      <c r="E1262" s="70">
        <v>39301394</v>
      </c>
      <c r="F1262" s="70">
        <v>0</v>
      </c>
      <c r="G1262" s="70">
        <v>0</v>
      </c>
      <c r="H1262" s="70">
        <v>0</v>
      </c>
      <c r="I1262" s="70">
        <v>20236</v>
      </c>
      <c r="J1262" s="70">
        <v>0</v>
      </c>
      <c r="K1262" s="70">
        <v>0</v>
      </c>
      <c r="L1262" s="70">
        <v>107138</v>
      </c>
      <c r="M1262" s="70">
        <v>39281158</v>
      </c>
    </row>
    <row r="1263" spans="1:13" x14ac:dyDescent="0.25">
      <c r="A1263" s="44" t="s">
        <v>57</v>
      </c>
      <c r="B1263" s="61">
        <v>1046</v>
      </c>
      <c r="C1263" s="140" t="s">
        <v>1070</v>
      </c>
      <c r="D1263" s="70">
        <v>0</v>
      </c>
      <c r="E1263" s="70">
        <v>7449221</v>
      </c>
      <c r="F1263" s="70">
        <v>0</v>
      </c>
      <c r="G1263" s="70">
        <v>0</v>
      </c>
      <c r="H1263" s="70">
        <v>0</v>
      </c>
      <c r="I1263" s="70">
        <v>0</v>
      </c>
      <c r="J1263" s="70">
        <v>0</v>
      </c>
      <c r="K1263" s="70">
        <v>0</v>
      </c>
      <c r="L1263" s="70">
        <v>0</v>
      </c>
      <c r="M1263" s="70">
        <v>7449221</v>
      </c>
    </row>
    <row r="1264" spans="1:13" x14ac:dyDescent="0.25">
      <c r="A1264" s="44" t="s">
        <v>57</v>
      </c>
      <c r="B1264" s="61">
        <v>1046</v>
      </c>
      <c r="C1264" s="140" t="s">
        <v>1071</v>
      </c>
      <c r="D1264" s="70">
        <v>0</v>
      </c>
      <c r="E1264" s="70">
        <v>4353714860</v>
      </c>
      <c r="F1264" s="70">
        <v>0</v>
      </c>
      <c r="G1264" s="70">
        <v>755697770</v>
      </c>
      <c r="H1264" s="70">
        <v>0</v>
      </c>
      <c r="I1264" s="70">
        <v>223518640</v>
      </c>
      <c r="J1264" s="70">
        <v>0</v>
      </c>
      <c r="K1264" s="70">
        <v>0</v>
      </c>
      <c r="L1264" s="70">
        <v>53302577</v>
      </c>
      <c r="M1264" s="70">
        <v>3374498450</v>
      </c>
    </row>
    <row r="1265" spans="1:13" x14ac:dyDescent="0.25">
      <c r="A1265" s="44" t="s">
        <v>57</v>
      </c>
      <c r="B1265" s="61">
        <v>1046</v>
      </c>
      <c r="C1265" s="140" t="s">
        <v>1072</v>
      </c>
      <c r="D1265" s="70">
        <v>0</v>
      </c>
      <c r="E1265" s="70">
        <v>947591353</v>
      </c>
      <c r="F1265" s="70">
        <v>0</v>
      </c>
      <c r="G1265" s="70">
        <v>0</v>
      </c>
      <c r="H1265" s="70">
        <v>0</v>
      </c>
      <c r="I1265" s="70">
        <v>384376447</v>
      </c>
      <c r="J1265" s="70">
        <v>0</v>
      </c>
      <c r="K1265" s="70">
        <v>0</v>
      </c>
      <c r="L1265" s="70">
        <v>118374494</v>
      </c>
      <c r="M1265" s="70">
        <v>563214906</v>
      </c>
    </row>
    <row r="1266" spans="1:13" x14ac:dyDescent="0.25">
      <c r="A1266" s="44" t="s">
        <v>57</v>
      </c>
      <c r="B1266" s="61">
        <v>1046</v>
      </c>
      <c r="C1266" s="140" t="s">
        <v>1073</v>
      </c>
      <c r="D1266" s="70">
        <v>0</v>
      </c>
      <c r="E1266" s="70">
        <v>99437042</v>
      </c>
      <c r="F1266" s="70">
        <v>0</v>
      </c>
      <c r="G1266" s="70">
        <v>0</v>
      </c>
      <c r="H1266" s="70">
        <v>0</v>
      </c>
      <c r="I1266" s="70">
        <v>1057688</v>
      </c>
      <c r="J1266" s="70">
        <v>0</v>
      </c>
      <c r="K1266" s="70">
        <v>0</v>
      </c>
      <c r="L1266" s="70">
        <v>1287209</v>
      </c>
      <c r="M1266" s="70">
        <v>98379354</v>
      </c>
    </row>
    <row r="1267" spans="1:13" x14ac:dyDescent="0.25">
      <c r="A1267" s="44" t="s">
        <v>57</v>
      </c>
      <c r="B1267" s="61">
        <v>1046</v>
      </c>
      <c r="C1267" s="140" t="s">
        <v>1074</v>
      </c>
      <c r="D1267" s="70">
        <v>0</v>
      </c>
      <c r="E1267" s="70">
        <v>21476</v>
      </c>
      <c r="F1267" s="70">
        <v>0</v>
      </c>
      <c r="G1267" s="70">
        <v>0</v>
      </c>
      <c r="H1267" s="70">
        <v>0</v>
      </c>
      <c r="I1267" s="70">
        <v>0</v>
      </c>
      <c r="J1267" s="70">
        <v>0</v>
      </c>
      <c r="K1267" s="70">
        <v>0</v>
      </c>
      <c r="L1267" s="70">
        <v>0</v>
      </c>
      <c r="M1267" s="70">
        <v>21476</v>
      </c>
    </row>
    <row r="1268" spans="1:13" x14ac:dyDescent="0.25">
      <c r="A1268" s="44" t="s">
        <v>57</v>
      </c>
      <c r="B1268" s="61">
        <v>1046</v>
      </c>
      <c r="C1268" s="140" t="s">
        <v>1075</v>
      </c>
      <c r="D1268" s="70">
        <v>0</v>
      </c>
      <c r="E1268" s="70">
        <v>25702979</v>
      </c>
      <c r="F1268" s="70">
        <v>0</v>
      </c>
      <c r="G1268" s="70">
        <v>6107979</v>
      </c>
      <c r="H1268" s="70">
        <v>0</v>
      </c>
      <c r="I1268" s="70">
        <v>431680</v>
      </c>
      <c r="J1268" s="70">
        <v>0</v>
      </c>
      <c r="K1268" s="70">
        <v>0</v>
      </c>
      <c r="L1268" s="70">
        <v>234138</v>
      </c>
      <c r="M1268" s="70">
        <v>19163320</v>
      </c>
    </row>
    <row r="1269" spans="1:13" x14ac:dyDescent="0.25">
      <c r="A1269" s="44" t="s">
        <v>57</v>
      </c>
      <c r="B1269" s="61">
        <v>1046</v>
      </c>
      <c r="C1269" s="140" t="s">
        <v>1076</v>
      </c>
      <c r="D1269" s="70">
        <v>0</v>
      </c>
      <c r="E1269" s="70">
        <v>3346012</v>
      </c>
      <c r="F1269" s="70">
        <v>0</v>
      </c>
      <c r="G1269" s="70">
        <v>1100955</v>
      </c>
      <c r="H1269" s="70">
        <v>0</v>
      </c>
      <c r="I1269" s="70">
        <v>33047</v>
      </c>
      <c r="J1269" s="70">
        <v>0</v>
      </c>
      <c r="K1269" s="70">
        <v>0</v>
      </c>
      <c r="L1269" s="70">
        <v>21557</v>
      </c>
      <c r="M1269" s="70">
        <v>2212010</v>
      </c>
    </row>
    <row r="1270" spans="1:13" x14ac:dyDescent="0.25">
      <c r="A1270" s="44" t="s">
        <v>57</v>
      </c>
      <c r="B1270" s="61">
        <v>1046</v>
      </c>
      <c r="C1270" s="140" t="s">
        <v>1077</v>
      </c>
      <c r="D1270" s="70">
        <v>0</v>
      </c>
      <c r="E1270" s="70">
        <v>45862126</v>
      </c>
      <c r="F1270" s="70">
        <v>0</v>
      </c>
      <c r="G1270" s="70">
        <v>12211762</v>
      </c>
      <c r="H1270" s="70">
        <v>0</v>
      </c>
      <c r="I1270" s="70">
        <v>276758</v>
      </c>
      <c r="J1270" s="70">
        <v>0</v>
      </c>
      <c r="K1270" s="70">
        <v>0</v>
      </c>
      <c r="L1270" s="70">
        <v>254409</v>
      </c>
      <c r="M1270" s="70">
        <v>33373606</v>
      </c>
    </row>
    <row r="1271" spans="1:13" x14ac:dyDescent="0.25">
      <c r="A1271" s="44" t="s">
        <v>57</v>
      </c>
      <c r="B1271" s="61">
        <v>1046</v>
      </c>
      <c r="C1271" s="140" t="s">
        <v>1078</v>
      </c>
      <c r="D1271" s="70">
        <v>0</v>
      </c>
      <c r="E1271" s="70">
        <v>9680</v>
      </c>
      <c r="F1271" s="70">
        <v>0</v>
      </c>
      <c r="G1271" s="70">
        <v>3443</v>
      </c>
      <c r="H1271" s="70">
        <v>0</v>
      </c>
      <c r="I1271" s="70">
        <v>0</v>
      </c>
      <c r="J1271" s="70">
        <v>0</v>
      </c>
      <c r="K1271" s="70">
        <v>0</v>
      </c>
      <c r="L1271" s="70">
        <v>0</v>
      </c>
      <c r="M1271" s="70">
        <v>6237</v>
      </c>
    </row>
    <row r="1272" spans="1:13" x14ac:dyDescent="0.25">
      <c r="A1272" s="44" t="s">
        <v>57</v>
      </c>
      <c r="B1272" s="61">
        <v>1046</v>
      </c>
      <c r="C1272" s="140" t="s">
        <v>1079</v>
      </c>
      <c r="D1272" s="70">
        <v>0</v>
      </c>
      <c r="E1272" s="70">
        <v>1000</v>
      </c>
      <c r="F1272" s="70">
        <v>0</v>
      </c>
      <c r="G1272" s="70">
        <v>0</v>
      </c>
      <c r="H1272" s="70">
        <v>0</v>
      </c>
      <c r="I1272" s="70">
        <v>0</v>
      </c>
      <c r="J1272" s="70">
        <v>0</v>
      </c>
      <c r="K1272" s="70">
        <v>0</v>
      </c>
      <c r="L1272" s="70">
        <v>0</v>
      </c>
      <c r="M1272" s="70">
        <v>1000</v>
      </c>
    </row>
    <row r="1273" spans="1:13" x14ac:dyDescent="0.25">
      <c r="A1273" s="44" t="s">
        <v>57</v>
      </c>
      <c r="B1273" s="61">
        <v>1046</v>
      </c>
      <c r="C1273" s="140" t="s">
        <v>1080</v>
      </c>
      <c r="D1273" s="70">
        <v>0</v>
      </c>
      <c r="E1273" s="70">
        <v>2229241</v>
      </c>
      <c r="F1273" s="70">
        <v>0</v>
      </c>
      <c r="G1273" s="70">
        <v>0</v>
      </c>
      <c r="H1273" s="70">
        <v>0</v>
      </c>
      <c r="I1273" s="70">
        <v>0</v>
      </c>
      <c r="J1273" s="70">
        <v>0</v>
      </c>
      <c r="K1273" s="70">
        <v>0</v>
      </c>
      <c r="L1273" s="70">
        <v>338892</v>
      </c>
      <c r="M1273" s="70">
        <v>2229241</v>
      </c>
    </row>
    <row r="1274" spans="1:13" x14ac:dyDescent="0.25">
      <c r="A1274" s="44" t="s">
        <v>57</v>
      </c>
      <c r="B1274" s="61">
        <v>1046</v>
      </c>
      <c r="C1274" s="140" t="s">
        <v>1082</v>
      </c>
      <c r="D1274" s="70">
        <v>0</v>
      </c>
      <c r="E1274" s="70">
        <v>59000785</v>
      </c>
      <c r="F1274" s="70">
        <v>0</v>
      </c>
      <c r="G1274" s="70">
        <v>21984683</v>
      </c>
      <c r="H1274" s="70">
        <v>0</v>
      </c>
      <c r="I1274" s="70">
        <v>0</v>
      </c>
      <c r="J1274" s="70">
        <v>0</v>
      </c>
      <c r="K1274" s="70">
        <v>0</v>
      </c>
      <c r="L1274" s="70">
        <v>0</v>
      </c>
      <c r="M1274" s="70">
        <v>37016102</v>
      </c>
    </row>
    <row r="1275" spans="1:13" x14ac:dyDescent="0.25">
      <c r="A1275" s="44" t="s">
        <v>57</v>
      </c>
      <c r="B1275" s="61">
        <v>1046</v>
      </c>
      <c r="C1275" s="140" t="s">
        <v>1083</v>
      </c>
      <c r="D1275" s="70">
        <v>3572.6019000000001</v>
      </c>
      <c r="E1275" s="70">
        <v>524059916</v>
      </c>
      <c r="F1275" s="70">
        <v>0</v>
      </c>
      <c r="G1275" s="70">
        <v>0</v>
      </c>
      <c r="H1275" s="70">
        <v>0</v>
      </c>
      <c r="I1275" s="70">
        <v>0</v>
      </c>
      <c r="J1275" s="70">
        <v>0</v>
      </c>
      <c r="K1275" s="70">
        <v>524059916</v>
      </c>
      <c r="L1275" s="70">
        <v>0</v>
      </c>
      <c r="M1275" s="70">
        <v>0</v>
      </c>
    </row>
    <row r="1276" spans="1:13" x14ac:dyDescent="0.25">
      <c r="A1276" s="44" t="s">
        <v>57</v>
      </c>
      <c r="B1276" s="61">
        <v>1046</v>
      </c>
      <c r="C1276" s="140" t="s">
        <v>1281</v>
      </c>
      <c r="D1276" s="70">
        <v>0</v>
      </c>
      <c r="E1276" s="70">
        <v>52360</v>
      </c>
      <c r="F1276" s="70">
        <v>0</v>
      </c>
      <c r="G1276" s="70">
        <v>0</v>
      </c>
      <c r="H1276" s="70">
        <v>0</v>
      </c>
      <c r="I1276" s="70">
        <v>0</v>
      </c>
      <c r="J1276" s="70">
        <v>0</v>
      </c>
      <c r="K1276" s="70">
        <v>0</v>
      </c>
      <c r="L1276" s="70">
        <v>0</v>
      </c>
      <c r="M1276" s="70">
        <v>52360</v>
      </c>
    </row>
    <row r="1277" spans="1:13" x14ac:dyDescent="0.25">
      <c r="A1277" s="10" t="s">
        <v>1085</v>
      </c>
      <c r="B1277" s="10"/>
      <c r="C1277" s="44"/>
      <c r="D1277" s="71">
        <f t="shared" ref="D1277:M1277" si="51">SUM(D1233:D1276)</f>
        <v>34790.0605</v>
      </c>
      <c r="E1277" s="71">
        <f t="shared" si="51"/>
        <v>11923634069</v>
      </c>
      <c r="F1277" s="71">
        <f t="shared" si="51"/>
        <v>185474163</v>
      </c>
      <c r="G1277" s="71">
        <f t="shared" si="51"/>
        <v>1497464662</v>
      </c>
      <c r="H1277" s="71">
        <f t="shared" si="51"/>
        <v>0</v>
      </c>
      <c r="I1277" s="71">
        <f t="shared" si="51"/>
        <v>986805280</v>
      </c>
      <c r="J1277" s="71">
        <f t="shared" si="51"/>
        <v>0</v>
      </c>
      <c r="K1277" s="71">
        <f t="shared" si="51"/>
        <v>524059916</v>
      </c>
      <c r="L1277" s="71">
        <f t="shared" si="51"/>
        <v>347156849</v>
      </c>
      <c r="M1277" s="71">
        <f t="shared" si="51"/>
        <v>8729830048</v>
      </c>
    </row>
    <row r="1278" spans="1:13" x14ac:dyDescent="0.25">
      <c r="A1278" s="10"/>
      <c r="B1278" s="10"/>
      <c r="C1278" s="10"/>
      <c r="D1278" s="71"/>
      <c r="E1278" s="71"/>
      <c r="F1278" s="71"/>
      <c r="G1278" s="71"/>
      <c r="H1278" s="71"/>
      <c r="I1278" s="71"/>
      <c r="J1278" s="71"/>
      <c r="K1278" s="71"/>
      <c r="L1278" s="71"/>
      <c r="M1278" s="71"/>
    </row>
    <row r="1279" spans="1:13" x14ac:dyDescent="0.25">
      <c r="A1279" s="44" t="s">
        <v>58</v>
      </c>
      <c r="B1279" s="61">
        <v>1024</v>
      </c>
      <c r="C1279" s="143" t="s">
        <v>1037</v>
      </c>
      <c r="D1279" s="70">
        <v>45.143999999999998</v>
      </c>
      <c r="E1279" s="70">
        <v>69928</v>
      </c>
      <c r="F1279" s="70">
        <v>0</v>
      </c>
      <c r="G1279" s="70">
        <v>0</v>
      </c>
      <c r="H1279" s="70">
        <v>0</v>
      </c>
      <c r="I1279" s="70">
        <v>0</v>
      </c>
      <c r="J1279" s="70">
        <v>0</v>
      </c>
      <c r="K1279" s="70">
        <v>0</v>
      </c>
      <c r="L1279" s="70">
        <v>0</v>
      </c>
      <c r="M1279" s="70">
        <v>69928</v>
      </c>
    </row>
    <row r="1280" spans="1:13" x14ac:dyDescent="0.25">
      <c r="A1280" s="44" t="s">
        <v>58</v>
      </c>
      <c r="B1280" s="61">
        <v>1024</v>
      </c>
      <c r="C1280" s="143" t="s">
        <v>1038</v>
      </c>
      <c r="D1280" s="70">
        <v>4666.5078999999996</v>
      </c>
      <c r="E1280" s="70">
        <v>4624094</v>
      </c>
      <c r="F1280" s="70">
        <v>0</v>
      </c>
      <c r="G1280" s="70">
        <v>0</v>
      </c>
      <c r="H1280" s="70">
        <v>0</v>
      </c>
      <c r="I1280" s="70">
        <v>0</v>
      </c>
      <c r="J1280" s="70">
        <v>0</v>
      </c>
      <c r="K1280" s="70">
        <v>0</v>
      </c>
      <c r="L1280" s="70">
        <v>0</v>
      </c>
      <c r="M1280" s="70">
        <v>4624094</v>
      </c>
    </row>
    <row r="1281" spans="1:13" x14ac:dyDescent="0.25">
      <c r="A1281" s="44" t="s">
        <v>58</v>
      </c>
      <c r="B1281" s="61">
        <v>1024</v>
      </c>
      <c r="C1281" s="143" t="s">
        <v>1039</v>
      </c>
      <c r="D1281" s="70">
        <v>86.2119</v>
      </c>
      <c r="E1281" s="70">
        <v>34823</v>
      </c>
      <c r="F1281" s="70">
        <v>0</v>
      </c>
      <c r="G1281" s="70">
        <v>0</v>
      </c>
      <c r="H1281" s="70">
        <v>0</v>
      </c>
      <c r="I1281" s="70">
        <v>0</v>
      </c>
      <c r="J1281" s="70">
        <v>0</v>
      </c>
      <c r="K1281" s="70">
        <v>0</v>
      </c>
      <c r="L1281" s="70">
        <v>0</v>
      </c>
      <c r="M1281" s="70">
        <v>34823</v>
      </c>
    </row>
    <row r="1282" spans="1:13" x14ac:dyDescent="0.25">
      <c r="A1282" s="44" t="s">
        <v>58</v>
      </c>
      <c r="B1282" s="61">
        <v>1024</v>
      </c>
      <c r="C1282" s="143" t="s">
        <v>1040</v>
      </c>
      <c r="D1282" s="70">
        <v>4078.7907</v>
      </c>
      <c r="E1282" s="70">
        <v>873775</v>
      </c>
      <c r="F1282" s="70">
        <v>0</v>
      </c>
      <c r="G1282" s="70">
        <v>0</v>
      </c>
      <c r="H1282" s="70">
        <v>0</v>
      </c>
      <c r="I1282" s="70">
        <v>0</v>
      </c>
      <c r="J1282" s="70">
        <v>0</v>
      </c>
      <c r="K1282" s="70">
        <v>0</v>
      </c>
      <c r="L1282" s="70">
        <v>0</v>
      </c>
      <c r="M1282" s="70">
        <v>873775</v>
      </c>
    </row>
    <row r="1283" spans="1:13" x14ac:dyDescent="0.25">
      <c r="A1283" s="44" t="s">
        <v>58</v>
      </c>
      <c r="B1283" s="61">
        <v>1024</v>
      </c>
      <c r="C1283" s="143" t="s">
        <v>1041</v>
      </c>
      <c r="D1283" s="70">
        <v>32354.7726</v>
      </c>
      <c r="E1283" s="70">
        <v>217691078</v>
      </c>
      <c r="F1283" s="70">
        <v>203481609</v>
      </c>
      <c r="G1283" s="70">
        <v>0</v>
      </c>
      <c r="H1283" s="70">
        <v>0</v>
      </c>
      <c r="I1283" s="70">
        <v>513</v>
      </c>
      <c r="J1283" s="70">
        <v>0</v>
      </c>
      <c r="K1283" s="70">
        <v>0</v>
      </c>
      <c r="L1283" s="70">
        <v>106087</v>
      </c>
      <c r="M1283" s="70">
        <v>14208956</v>
      </c>
    </row>
    <row r="1284" spans="1:13" x14ac:dyDescent="0.25">
      <c r="A1284" s="44" t="s">
        <v>58</v>
      </c>
      <c r="B1284" s="61">
        <v>1024</v>
      </c>
      <c r="C1284" s="143" t="s">
        <v>1042</v>
      </c>
      <c r="D1284" s="70">
        <v>13669.8521</v>
      </c>
      <c r="E1284" s="70">
        <v>97432574</v>
      </c>
      <c r="F1284" s="70">
        <v>95436072</v>
      </c>
      <c r="G1284" s="70">
        <v>0</v>
      </c>
      <c r="H1284" s="70">
        <v>0</v>
      </c>
      <c r="I1284" s="70">
        <v>0</v>
      </c>
      <c r="J1284" s="70">
        <v>0</v>
      </c>
      <c r="K1284" s="70">
        <v>0</v>
      </c>
      <c r="L1284" s="70">
        <v>0</v>
      </c>
      <c r="M1284" s="70">
        <v>1996502</v>
      </c>
    </row>
    <row r="1285" spans="1:13" x14ac:dyDescent="0.25">
      <c r="A1285" s="44" t="s">
        <v>58</v>
      </c>
      <c r="B1285" s="61">
        <v>1024</v>
      </c>
      <c r="C1285" s="143" t="s">
        <v>1043</v>
      </c>
      <c r="D1285" s="70">
        <v>113.149</v>
      </c>
      <c r="E1285" s="70">
        <v>533420</v>
      </c>
      <c r="F1285" s="70">
        <v>532854</v>
      </c>
      <c r="G1285" s="70">
        <v>0</v>
      </c>
      <c r="H1285" s="70">
        <v>0</v>
      </c>
      <c r="I1285" s="70">
        <v>0</v>
      </c>
      <c r="J1285" s="70">
        <v>0</v>
      </c>
      <c r="K1285" s="70">
        <v>0</v>
      </c>
      <c r="L1285" s="70">
        <v>0</v>
      </c>
      <c r="M1285" s="70">
        <v>566</v>
      </c>
    </row>
    <row r="1286" spans="1:13" x14ac:dyDescent="0.25">
      <c r="A1286" s="44" t="s">
        <v>58</v>
      </c>
      <c r="B1286" s="61">
        <v>1024</v>
      </c>
      <c r="C1286" s="143" t="s">
        <v>1044</v>
      </c>
      <c r="D1286" s="70">
        <v>405.55099999999999</v>
      </c>
      <c r="E1286" s="70">
        <v>80431451</v>
      </c>
      <c r="F1286" s="70">
        <v>0</v>
      </c>
      <c r="G1286" s="70">
        <v>11640636</v>
      </c>
      <c r="H1286" s="70">
        <v>0</v>
      </c>
      <c r="I1286" s="70">
        <v>0</v>
      </c>
      <c r="J1286" s="70">
        <v>0</v>
      </c>
      <c r="K1286" s="70">
        <v>0</v>
      </c>
      <c r="L1286" s="70">
        <v>0</v>
      </c>
      <c r="M1286" s="70">
        <v>68790815</v>
      </c>
    </row>
    <row r="1287" spans="1:13" x14ac:dyDescent="0.25">
      <c r="A1287" s="44" t="s">
        <v>58</v>
      </c>
      <c r="B1287" s="61">
        <v>1024</v>
      </c>
      <c r="C1287" s="143" t="s">
        <v>1046</v>
      </c>
      <c r="D1287" s="70">
        <v>10097.9352</v>
      </c>
      <c r="E1287" s="70">
        <v>278710474</v>
      </c>
      <c r="F1287" s="70">
        <v>0</v>
      </c>
      <c r="G1287" s="70">
        <v>12592160</v>
      </c>
      <c r="H1287" s="70">
        <v>0</v>
      </c>
      <c r="I1287" s="70">
        <v>0</v>
      </c>
      <c r="J1287" s="70">
        <v>0</v>
      </c>
      <c r="K1287" s="70">
        <v>0</v>
      </c>
      <c r="L1287" s="70">
        <v>0</v>
      </c>
      <c r="M1287" s="70">
        <v>266118314</v>
      </c>
    </row>
    <row r="1288" spans="1:13" x14ac:dyDescent="0.25">
      <c r="A1288" s="44" t="s">
        <v>58</v>
      </c>
      <c r="B1288" s="61">
        <v>1024</v>
      </c>
      <c r="C1288" s="143" t="s">
        <v>1047</v>
      </c>
      <c r="D1288" s="70">
        <v>564.79690000000005</v>
      </c>
      <c r="E1288" s="70">
        <v>2307489</v>
      </c>
      <c r="F1288" s="70">
        <v>0</v>
      </c>
      <c r="G1288" s="70">
        <v>0</v>
      </c>
      <c r="H1288" s="70">
        <v>0</v>
      </c>
      <c r="I1288" s="70">
        <v>0</v>
      </c>
      <c r="J1288" s="70">
        <v>0</v>
      </c>
      <c r="K1288" s="70">
        <v>0</v>
      </c>
      <c r="L1288" s="70">
        <v>0</v>
      </c>
      <c r="M1288" s="70">
        <v>2307489</v>
      </c>
    </row>
    <row r="1289" spans="1:13" x14ac:dyDescent="0.25">
      <c r="A1289" s="44" t="s">
        <v>58</v>
      </c>
      <c r="B1289" s="61">
        <v>1024</v>
      </c>
      <c r="C1289" s="143" t="s">
        <v>1048</v>
      </c>
      <c r="D1289" s="70">
        <v>3.7</v>
      </c>
      <c r="E1289" s="70">
        <v>20679</v>
      </c>
      <c r="F1289" s="70">
        <v>0</v>
      </c>
      <c r="G1289" s="70">
        <v>0</v>
      </c>
      <c r="H1289" s="70">
        <v>0</v>
      </c>
      <c r="I1289" s="70">
        <v>0</v>
      </c>
      <c r="J1289" s="70">
        <v>0</v>
      </c>
      <c r="K1289" s="70">
        <v>0</v>
      </c>
      <c r="L1289" s="70">
        <v>0</v>
      </c>
      <c r="M1289" s="70">
        <v>20679</v>
      </c>
    </row>
    <row r="1290" spans="1:13" x14ac:dyDescent="0.25">
      <c r="A1290" s="44" t="s">
        <v>58</v>
      </c>
      <c r="B1290" s="61">
        <v>1024</v>
      </c>
      <c r="C1290" s="143" t="s">
        <v>1049</v>
      </c>
      <c r="D1290" s="70">
        <v>1744.982</v>
      </c>
      <c r="E1290" s="70">
        <v>479955298</v>
      </c>
      <c r="F1290" s="70">
        <v>0</v>
      </c>
      <c r="G1290" s="70">
        <v>8234374</v>
      </c>
      <c r="H1290" s="70">
        <v>0</v>
      </c>
      <c r="I1290" s="70">
        <v>0</v>
      </c>
      <c r="J1290" s="70">
        <v>0</v>
      </c>
      <c r="K1290" s="70">
        <v>0</v>
      </c>
      <c r="L1290" s="70">
        <v>0</v>
      </c>
      <c r="M1290" s="70">
        <v>471720924</v>
      </c>
    </row>
    <row r="1291" spans="1:13" x14ac:dyDescent="0.25">
      <c r="A1291" s="44" t="s">
        <v>58</v>
      </c>
      <c r="B1291" s="61">
        <v>1024</v>
      </c>
      <c r="C1291" s="143" t="s">
        <v>1050</v>
      </c>
      <c r="D1291" s="70">
        <v>39.356900000000003</v>
      </c>
      <c r="E1291" s="70">
        <v>141685</v>
      </c>
      <c r="F1291" s="70">
        <v>0</v>
      </c>
      <c r="G1291" s="70">
        <v>0</v>
      </c>
      <c r="H1291" s="70">
        <v>0</v>
      </c>
      <c r="I1291" s="70">
        <v>0</v>
      </c>
      <c r="J1291" s="70">
        <v>0</v>
      </c>
      <c r="K1291" s="70">
        <v>0</v>
      </c>
      <c r="L1291" s="70">
        <v>0</v>
      </c>
      <c r="M1291" s="70">
        <v>141685</v>
      </c>
    </row>
    <row r="1292" spans="1:13" x14ac:dyDescent="0.25">
      <c r="A1292" s="44" t="s">
        <v>58</v>
      </c>
      <c r="B1292" s="61">
        <v>1024</v>
      </c>
      <c r="C1292" s="143" t="s">
        <v>1052</v>
      </c>
      <c r="D1292" s="70">
        <v>1835.7002</v>
      </c>
      <c r="E1292" s="70">
        <v>25232</v>
      </c>
      <c r="F1292" s="70">
        <v>0</v>
      </c>
      <c r="G1292" s="70">
        <v>0</v>
      </c>
      <c r="H1292" s="70">
        <v>0</v>
      </c>
      <c r="I1292" s="70">
        <v>4</v>
      </c>
      <c r="J1292" s="70">
        <v>0</v>
      </c>
      <c r="K1292" s="70">
        <v>0</v>
      </c>
      <c r="L1292" s="70">
        <v>1254</v>
      </c>
      <c r="M1292" s="70">
        <v>25228</v>
      </c>
    </row>
    <row r="1293" spans="1:13" x14ac:dyDescent="0.25">
      <c r="A1293" s="44" t="s">
        <v>58</v>
      </c>
      <c r="B1293" s="61">
        <v>1024</v>
      </c>
      <c r="C1293" s="143" t="s">
        <v>1053</v>
      </c>
      <c r="D1293" s="70">
        <v>471.93299999999999</v>
      </c>
      <c r="E1293" s="70">
        <v>0</v>
      </c>
      <c r="F1293" s="70">
        <v>0</v>
      </c>
      <c r="G1293" s="70">
        <v>0</v>
      </c>
      <c r="H1293" s="70">
        <v>0</v>
      </c>
      <c r="I1293" s="70">
        <v>0</v>
      </c>
      <c r="J1293" s="70">
        <v>0</v>
      </c>
      <c r="K1293" s="70">
        <v>0</v>
      </c>
      <c r="L1293" s="70">
        <v>0</v>
      </c>
      <c r="M1293" s="70">
        <v>0</v>
      </c>
    </row>
    <row r="1294" spans="1:13" x14ac:dyDescent="0.25">
      <c r="A1294" s="44" t="s">
        <v>58</v>
      </c>
      <c r="B1294" s="61">
        <v>1024</v>
      </c>
      <c r="C1294" s="143" t="s">
        <v>1054</v>
      </c>
      <c r="D1294" s="70">
        <v>1064.1387999999999</v>
      </c>
      <c r="E1294" s="70">
        <v>48476082</v>
      </c>
      <c r="F1294" s="70">
        <v>0</v>
      </c>
      <c r="G1294" s="70">
        <v>3702451</v>
      </c>
      <c r="H1294" s="70">
        <v>0</v>
      </c>
      <c r="I1294" s="70">
        <v>28483</v>
      </c>
      <c r="J1294" s="70">
        <v>0</v>
      </c>
      <c r="K1294" s="70">
        <v>0</v>
      </c>
      <c r="L1294" s="70">
        <v>853786</v>
      </c>
      <c r="M1294" s="70">
        <v>44745148</v>
      </c>
    </row>
    <row r="1295" spans="1:13" x14ac:dyDescent="0.25">
      <c r="A1295" s="44" t="s">
        <v>58</v>
      </c>
      <c r="B1295" s="61">
        <v>1024</v>
      </c>
      <c r="C1295" s="143" t="s">
        <v>1055</v>
      </c>
      <c r="D1295" s="70">
        <v>12.2163</v>
      </c>
      <c r="E1295" s="70">
        <v>1983628</v>
      </c>
      <c r="F1295" s="70">
        <v>0</v>
      </c>
      <c r="G1295" s="70">
        <v>0</v>
      </c>
      <c r="H1295" s="70">
        <v>0</v>
      </c>
      <c r="I1295" s="70">
        <v>81166</v>
      </c>
      <c r="J1295" s="70">
        <v>0</v>
      </c>
      <c r="K1295" s="70">
        <v>0</v>
      </c>
      <c r="L1295" s="70">
        <v>212534</v>
      </c>
      <c r="M1295" s="70">
        <v>1902462</v>
      </c>
    </row>
    <row r="1296" spans="1:13" x14ac:dyDescent="0.25">
      <c r="A1296" s="44" t="s">
        <v>58</v>
      </c>
      <c r="B1296" s="61">
        <v>1024</v>
      </c>
      <c r="C1296" s="143" t="s">
        <v>1057</v>
      </c>
      <c r="D1296" s="70">
        <v>0</v>
      </c>
      <c r="E1296" s="70">
        <v>2000</v>
      </c>
      <c r="F1296" s="70">
        <v>0</v>
      </c>
      <c r="G1296" s="70">
        <v>0</v>
      </c>
      <c r="H1296" s="70">
        <v>0</v>
      </c>
      <c r="I1296" s="70">
        <v>0</v>
      </c>
      <c r="J1296" s="70">
        <v>0</v>
      </c>
      <c r="K1296" s="70">
        <v>0</v>
      </c>
      <c r="L1296" s="70">
        <v>0</v>
      </c>
      <c r="M1296" s="70">
        <v>2000</v>
      </c>
    </row>
    <row r="1297" spans="1:13" x14ac:dyDescent="0.25">
      <c r="A1297" s="44" t="s">
        <v>58</v>
      </c>
      <c r="B1297" s="61">
        <v>1024</v>
      </c>
      <c r="C1297" s="143" t="s">
        <v>1058</v>
      </c>
      <c r="D1297" s="70">
        <v>152.1191</v>
      </c>
      <c r="E1297" s="70">
        <v>18711</v>
      </c>
      <c r="F1297" s="70">
        <v>0</v>
      </c>
      <c r="G1297" s="70">
        <v>0</v>
      </c>
      <c r="H1297" s="70">
        <v>0</v>
      </c>
      <c r="I1297" s="70">
        <v>0</v>
      </c>
      <c r="J1297" s="70">
        <v>0</v>
      </c>
      <c r="K1297" s="70">
        <v>0</v>
      </c>
      <c r="L1297" s="70">
        <v>0</v>
      </c>
      <c r="M1297" s="70">
        <v>18711</v>
      </c>
    </row>
    <row r="1298" spans="1:13" x14ac:dyDescent="0.25">
      <c r="A1298" s="44" t="s">
        <v>58</v>
      </c>
      <c r="B1298" s="61">
        <v>1024</v>
      </c>
      <c r="C1298" s="143" t="s">
        <v>1059</v>
      </c>
      <c r="D1298" s="70">
        <v>9.6460000000000008</v>
      </c>
      <c r="E1298" s="70">
        <v>29237484</v>
      </c>
      <c r="F1298" s="70">
        <v>0</v>
      </c>
      <c r="G1298" s="70">
        <v>0</v>
      </c>
      <c r="H1298" s="70">
        <v>0</v>
      </c>
      <c r="I1298" s="70">
        <v>0</v>
      </c>
      <c r="J1298" s="70">
        <v>0</v>
      </c>
      <c r="K1298" s="70">
        <v>0</v>
      </c>
      <c r="L1298" s="70">
        <v>0</v>
      </c>
      <c r="M1298" s="70">
        <v>29237484</v>
      </c>
    </row>
    <row r="1299" spans="1:13" x14ac:dyDescent="0.25">
      <c r="A1299" s="44" t="s">
        <v>58</v>
      </c>
      <c r="B1299" s="61">
        <v>1024</v>
      </c>
      <c r="C1299" s="143" t="s">
        <v>1061</v>
      </c>
      <c r="D1299" s="70">
        <v>0</v>
      </c>
      <c r="E1299" s="70">
        <v>386534</v>
      </c>
      <c r="F1299" s="70">
        <v>0</v>
      </c>
      <c r="G1299" s="70">
        <v>0</v>
      </c>
      <c r="H1299" s="70">
        <v>0</v>
      </c>
      <c r="I1299" s="70">
        <v>0</v>
      </c>
      <c r="J1299" s="70">
        <v>0</v>
      </c>
      <c r="K1299" s="70">
        <v>0</v>
      </c>
      <c r="L1299" s="70">
        <v>0</v>
      </c>
      <c r="M1299" s="70">
        <v>386534</v>
      </c>
    </row>
    <row r="1300" spans="1:13" x14ac:dyDescent="0.25">
      <c r="A1300" s="44" t="s">
        <v>58</v>
      </c>
      <c r="B1300" s="61">
        <v>1024</v>
      </c>
      <c r="C1300" s="143" t="s">
        <v>1062</v>
      </c>
      <c r="D1300" s="70">
        <v>0</v>
      </c>
      <c r="E1300" s="70">
        <v>99074062</v>
      </c>
      <c r="F1300" s="70">
        <v>0</v>
      </c>
      <c r="G1300" s="70">
        <v>14083814</v>
      </c>
      <c r="H1300" s="70">
        <v>0</v>
      </c>
      <c r="I1300" s="70">
        <v>0</v>
      </c>
      <c r="J1300" s="70">
        <v>0</v>
      </c>
      <c r="K1300" s="70">
        <v>0</v>
      </c>
      <c r="L1300" s="70">
        <v>0</v>
      </c>
      <c r="M1300" s="70">
        <v>84990248</v>
      </c>
    </row>
    <row r="1301" spans="1:13" x14ac:dyDescent="0.25">
      <c r="A1301" s="44" t="s">
        <v>58</v>
      </c>
      <c r="B1301" s="61">
        <v>1024</v>
      </c>
      <c r="C1301" s="143" t="s">
        <v>1063</v>
      </c>
      <c r="D1301" s="70">
        <v>0</v>
      </c>
      <c r="E1301" s="70">
        <v>12174277</v>
      </c>
      <c r="F1301" s="70">
        <v>0</v>
      </c>
      <c r="G1301" s="70">
        <v>0</v>
      </c>
      <c r="H1301" s="70">
        <v>0</v>
      </c>
      <c r="I1301" s="70">
        <v>0</v>
      </c>
      <c r="J1301" s="70">
        <v>0</v>
      </c>
      <c r="K1301" s="70">
        <v>0</v>
      </c>
      <c r="L1301" s="70">
        <v>0</v>
      </c>
      <c r="M1301" s="70">
        <v>12174277</v>
      </c>
    </row>
    <row r="1302" spans="1:13" x14ac:dyDescent="0.25">
      <c r="A1302" s="44" t="s">
        <v>58</v>
      </c>
      <c r="B1302" s="61">
        <v>1024</v>
      </c>
      <c r="C1302" s="143" t="s">
        <v>1065</v>
      </c>
      <c r="D1302" s="70">
        <v>0</v>
      </c>
      <c r="E1302" s="70">
        <v>114056959</v>
      </c>
      <c r="F1302" s="70">
        <v>0</v>
      </c>
      <c r="G1302" s="70">
        <v>11340744</v>
      </c>
      <c r="H1302" s="70">
        <v>0</v>
      </c>
      <c r="I1302" s="70">
        <v>0</v>
      </c>
      <c r="J1302" s="70">
        <v>0</v>
      </c>
      <c r="K1302" s="70">
        <v>0</v>
      </c>
      <c r="L1302" s="70">
        <v>0</v>
      </c>
      <c r="M1302" s="70">
        <v>102716215</v>
      </c>
    </row>
    <row r="1303" spans="1:13" x14ac:dyDescent="0.25">
      <c r="A1303" s="44" t="s">
        <v>58</v>
      </c>
      <c r="B1303" s="61">
        <v>1024</v>
      </c>
      <c r="C1303" s="143" t="s">
        <v>1066</v>
      </c>
      <c r="D1303" s="70">
        <v>0</v>
      </c>
      <c r="E1303" s="70">
        <v>4104049</v>
      </c>
      <c r="F1303" s="70">
        <v>0</v>
      </c>
      <c r="G1303" s="70">
        <v>0</v>
      </c>
      <c r="H1303" s="70">
        <v>0</v>
      </c>
      <c r="I1303" s="70">
        <v>0</v>
      </c>
      <c r="J1303" s="70">
        <v>0</v>
      </c>
      <c r="K1303" s="70">
        <v>0</v>
      </c>
      <c r="L1303" s="70">
        <v>0</v>
      </c>
      <c r="M1303" s="70">
        <v>4104049</v>
      </c>
    </row>
    <row r="1304" spans="1:13" x14ac:dyDescent="0.25">
      <c r="A1304" s="44" t="s">
        <v>58</v>
      </c>
      <c r="B1304" s="61">
        <v>1024</v>
      </c>
      <c r="C1304" s="143" t="s">
        <v>1068</v>
      </c>
      <c r="D1304" s="70">
        <v>0</v>
      </c>
      <c r="E1304" s="70">
        <v>293067835</v>
      </c>
      <c r="F1304" s="70">
        <v>0</v>
      </c>
      <c r="G1304" s="70">
        <v>10524647</v>
      </c>
      <c r="H1304" s="70">
        <v>0</v>
      </c>
      <c r="I1304" s="70">
        <v>0</v>
      </c>
      <c r="J1304" s="70">
        <v>0</v>
      </c>
      <c r="K1304" s="70">
        <v>0</v>
      </c>
      <c r="L1304" s="70">
        <v>0</v>
      </c>
      <c r="M1304" s="70">
        <v>282543188</v>
      </c>
    </row>
    <row r="1305" spans="1:13" x14ac:dyDescent="0.25">
      <c r="A1305" s="44" t="s">
        <v>58</v>
      </c>
      <c r="B1305" s="61">
        <v>1024</v>
      </c>
      <c r="C1305" s="143" t="s">
        <v>1069</v>
      </c>
      <c r="D1305" s="70">
        <v>0</v>
      </c>
      <c r="E1305" s="70">
        <v>931500</v>
      </c>
      <c r="F1305" s="70">
        <v>0</v>
      </c>
      <c r="G1305" s="70">
        <v>0</v>
      </c>
      <c r="H1305" s="70">
        <v>0</v>
      </c>
      <c r="I1305" s="70">
        <v>0</v>
      </c>
      <c r="J1305" s="70">
        <v>0</v>
      </c>
      <c r="K1305" s="70">
        <v>0</v>
      </c>
      <c r="L1305" s="70">
        <v>0</v>
      </c>
      <c r="M1305" s="70">
        <v>931500</v>
      </c>
    </row>
    <row r="1306" spans="1:13" x14ac:dyDescent="0.25">
      <c r="A1306" s="44" t="s">
        <v>58</v>
      </c>
      <c r="B1306" s="61">
        <v>1024</v>
      </c>
      <c r="C1306" s="143" t="s">
        <v>1071</v>
      </c>
      <c r="D1306" s="70">
        <v>0</v>
      </c>
      <c r="E1306" s="70">
        <v>25582812</v>
      </c>
      <c r="F1306" s="70">
        <v>0</v>
      </c>
      <c r="G1306" s="70">
        <v>4020100</v>
      </c>
      <c r="H1306" s="70">
        <v>0</v>
      </c>
      <c r="I1306" s="70">
        <v>0</v>
      </c>
      <c r="J1306" s="70">
        <v>0</v>
      </c>
      <c r="K1306" s="70">
        <v>0</v>
      </c>
      <c r="L1306" s="70">
        <v>0</v>
      </c>
      <c r="M1306" s="70">
        <v>21562712</v>
      </c>
    </row>
    <row r="1307" spans="1:13" x14ac:dyDescent="0.25">
      <c r="A1307" s="44" t="s">
        <v>58</v>
      </c>
      <c r="B1307" s="61">
        <v>1024</v>
      </c>
      <c r="C1307" s="143" t="s">
        <v>1072</v>
      </c>
      <c r="D1307" s="70">
        <v>0</v>
      </c>
      <c r="E1307" s="70">
        <v>5339783</v>
      </c>
      <c r="F1307" s="70">
        <v>0</v>
      </c>
      <c r="G1307" s="70">
        <v>0</v>
      </c>
      <c r="H1307" s="70">
        <v>0</v>
      </c>
      <c r="I1307" s="70">
        <v>570588</v>
      </c>
      <c r="J1307" s="70">
        <v>0</v>
      </c>
      <c r="K1307" s="70">
        <v>0</v>
      </c>
      <c r="L1307" s="70">
        <v>230170</v>
      </c>
      <c r="M1307" s="70">
        <v>4769195</v>
      </c>
    </row>
    <row r="1308" spans="1:13" x14ac:dyDescent="0.25">
      <c r="A1308" s="44" t="s">
        <v>58</v>
      </c>
      <c r="B1308" s="61">
        <v>1024</v>
      </c>
      <c r="C1308" s="143" t="s">
        <v>1075</v>
      </c>
      <c r="D1308" s="70">
        <v>0</v>
      </c>
      <c r="E1308" s="70">
        <v>7769743</v>
      </c>
      <c r="F1308" s="70">
        <v>0</v>
      </c>
      <c r="G1308" s="70">
        <v>1737564</v>
      </c>
      <c r="H1308" s="70">
        <v>0</v>
      </c>
      <c r="I1308" s="70">
        <v>0</v>
      </c>
      <c r="J1308" s="70">
        <v>0</v>
      </c>
      <c r="K1308" s="70">
        <v>0</v>
      </c>
      <c r="L1308" s="70">
        <v>0</v>
      </c>
      <c r="M1308" s="70">
        <v>6032179</v>
      </c>
    </row>
    <row r="1309" spans="1:13" x14ac:dyDescent="0.25">
      <c r="A1309" s="44" t="s">
        <v>58</v>
      </c>
      <c r="B1309" s="61">
        <v>1024</v>
      </c>
      <c r="C1309" s="143" t="s">
        <v>1076</v>
      </c>
      <c r="D1309" s="70">
        <v>0</v>
      </c>
      <c r="E1309" s="70">
        <v>184083</v>
      </c>
      <c r="F1309" s="70">
        <v>0</v>
      </c>
      <c r="G1309" s="70">
        <v>59125</v>
      </c>
      <c r="H1309" s="70">
        <v>0</v>
      </c>
      <c r="I1309" s="70">
        <v>0</v>
      </c>
      <c r="J1309" s="70">
        <v>0</v>
      </c>
      <c r="K1309" s="70">
        <v>0</v>
      </c>
      <c r="L1309" s="70">
        <v>0</v>
      </c>
      <c r="M1309" s="70">
        <v>124958</v>
      </c>
    </row>
    <row r="1310" spans="1:13" x14ac:dyDescent="0.25">
      <c r="A1310" s="44" t="s">
        <v>58</v>
      </c>
      <c r="B1310" s="61">
        <v>1024</v>
      </c>
      <c r="C1310" s="143" t="s">
        <v>1077</v>
      </c>
      <c r="D1310" s="70">
        <v>0</v>
      </c>
      <c r="E1310" s="70">
        <v>14229404</v>
      </c>
      <c r="F1310" s="70">
        <v>0</v>
      </c>
      <c r="G1310" s="70">
        <v>3416424</v>
      </c>
      <c r="H1310" s="70">
        <v>0</v>
      </c>
      <c r="I1310" s="70">
        <v>0</v>
      </c>
      <c r="J1310" s="70">
        <v>0</v>
      </c>
      <c r="K1310" s="70">
        <v>0</v>
      </c>
      <c r="L1310" s="70">
        <v>0</v>
      </c>
      <c r="M1310" s="70">
        <v>10812980</v>
      </c>
    </row>
    <row r="1311" spans="1:13" x14ac:dyDescent="0.25">
      <c r="A1311" s="44" t="s">
        <v>58</v>
      </c>
      <c r="B1311" s="61">
        <v>1024</v>
      </c>
      <c r="C1311" s="143" t="s">
        <v>1079</v>
      </c>
      <c r="D1311" s="70">
        <v>0</v>
      </c>
      <c r="E1311" s="70">
        <v>35630</v>
      </c>
      <c r="F1311" s="70">
        <v>0</v>
      </c>
      <c r="G1311" s="70">
        <v>0</v>
      </c>
      <c r="H1311" s="70">
        <v>0</v>
      </c>
      <c r="I1311" s="70">
        <v>0</v>
      </c>
      <c r="J1311" s="70">
        <v>0</v>
      </c>
      <c r="K1311" s="70">
        <v>0</v>
      </c>
      <c r="L1311" s="70">
        <v>0</v>
      </c>
      <c r="M1311" s="70">
        <v>35630</v>
      </c>
    </row>
    <row r="1312" spans="1:13" x14ac:dyDescent="0.25">
      <c r="A1312" s="44" t="s">
        <v>58</v>
      </c>
      <c r="B1312" s="61">
        <v>1024</v>
      </c>
      <c r="C1312" s="143" t="s">
        <v>1080</v>
      </c>
      <c r="D1312" s="70">
        <v>0</v>
      </c>
      <c r="E1312" s="70">
        <v>636681</v>
      </c>
      <c r="F1312" s="70">
        <v>0</v>
      </c>
      <c r="G1312" s="70">
        <v>0</v>
      </c>
      <c r="H1312" s="70">
        <v>0</v>
      </c>
      <c r="I1312" s="70">
        <v>118675</v>
      </c>
      <c r="J1312" s="70">
        <v>0</v>
      </c>
      <c r="K1312" s="70">
        <v>0</v>
      </c>
      <c r="L1312" s="70">
        <v>444717</v>
      </c>
      <c r="M1312" s="70">
        <v>518006</v>
      </c>
    </row>
    <row r="1313" spans="1:13" x14ac:dyDescent="0.25">
      <c r="A1313" s="44" t="s">
        <v>58</v>
      </c>
      <c r="B1313" s="61">
        <v>1024</v>
      </c>
      <c r="C1313" s="143" t="s">
        <v>1081</v>
      </c>
      <c r="D1313" s="70">
        <v>0</v>
      </c>
      <c r="E1313" s="70">
        <v>591179</v>
      </c>
      <c r="F1313" s="70">
        <v>0</v>
      </c>
      <c r="G1313" s="70">
        <v>33515</v>
      </c>
      <c r="H1313" s="70">
        <v>0</v>
      </c>
      <c r="I1313" s="70">
        <v>0</v>
      </c>
      <c r="J1313" s="70">
        <v>0</v>
      </c>
      <c r="K1313" s="70">
        <v>0</v>
      </c>
      <c r="L1313" s="70">
        <v>0</v>
      </c>
      <c r="M1313" s="70">
        <v>557664</v>
      </c>
    </row>
    <row r="1314" spans="1:13" x14ac:dyDescent="0.25">
      <c r="A1314" s="44" t="s">
        <v>58</v>
      </c>
      <c r="B1314" s="61">
        <v>1024</v>
      </c>
      <c r="C1314" s="143" t="s">
        <v>1082</v>
      </c>
      <c r="D1314" s="70">
        <v>0</v>
      </c>
      <c r="E1314" s="70">
        <v>133930</v>
      </c>
      <c r="F1314" s="70">
        <v>0</v>
      </c>
      <c r="G1314" s="70">
        <v>0</v>
      </c>
      <c r="H1314" s="70">
        <v>0</v>
      </c>
      <c r="I1314" s="70">
        <v>0</v>
      </c>
      <c r="J1314" s="70">
        <v>0</v>
      </c>
      <c r="K1314" s="70">
        <v>0</v>
      </c>
      <c r="L1314" s="70">
        <v>0</v>
      </c>
      <c r="M1314" s="70">
        <v>133930</v>
      </c>
    </row>
    <row r="1315" spans="1:13" x14ac:dyDescent="0.25">
      <c r="A1315" s="44" t="s">
        <v>58</v>
      </c>
      <c r="B1315" s="61">
        <v>1024</v>
      </c>
      <c r="C1315" s="143" t="s">
        <v>1083</v>
      </c>
      <c r="D1315" s="70">
        <v>47404.719799999999</v>
      </c>
      <c r="E1315" s="70">
        <v>228925023</v>
      </c>
      <c r="F1315" s="70">
        <v>0</v>
      </c>
      <c r="G1315" s="70">
        <v>0</v>
      </c>
      <c r="H1315" s="70">
        <v>0</v>
      </c>
      <c r="I1315" s="70">
        <v>0</v>
      </c>
      <c r="J1315" s="70">
        <v>0</v>
      </c>
      <c r="K1315" s="70">
        <v>228925023</v>
      </c>
      <c r="L1315" s="70">
        <v>0</v>
      </c>
      <c r="M1315" s="70">
        <v>0</v>
      </c>
    </row>
    <row r="1316" spans="1:13" x14ac:dyDescent="0.25">
      <c r="A1316" s="10" t="s">
        <v>1085</v>
      </c>
      <c r="B1316" s="10"/>
      <c r="C1316" s="10"/>
      <c r="D1316" s="71">
        <f t="shared" ref="D1316:M1316" si="52">SUM(D1279:D1315)</f>
        <v>118821.22339999999</v>
      </c>
      <c r="E1316" s="71">
        <f t="shared" si="52"/>
        <v>2049793389</v>
      </c>
      <c r="F1316" s="71">
        <f t="shared" si="52"/>
        <v>299450535</v>
      </c>
      <c r="G1316" s="71">
        <f t="shared" si="52"/>
        <v>81385554</v>
      </c>
      <c r="H1316" s="71">
        <f t="shared" si="52"/>
        <v>0</v>
      </c>
      <c r="I1316" s="71">
        <f t="shared" si="52"/>
        <v>799429</v>
      </c>
      <c r="J1316" s="71">
        <f t="shared" si="52"/>
        <v>0</v>
      </c>
      <c r="K1316" s="71">
        <f t="shared" si="52"/>
        <v>228925023</v>
      </c>
      <c r="L1316" s="71">
        <f t="shared" si="52"/>
        <v>1848548</v>
      </c>
      <c r="M1316" s="71">
        <f t="shared" si="52"/>
        <v>1439232848</v>
      </c>
    </row>
    <row r="1317" spans="1:13" x14ac:dyDescent="0.25">
      <c r="A1317" s="10"/>
      <c r="B1317" s="10"/>
      <c r="C1317" s="10"/>
      <c r="D1317" s="71"/>
      <c r="E1317" s="71"/>
      <c r="F1317" s="71"/>
      <c r="G1317" s="71"/>
      <c r="H1317" s="71"/>
      <c r="I1317" s="71"/>
      <c r="J1317" s="71"/>
      <c r="K1317" s="71"/>
      <c r="L1317" s="71"/>
      <c r="M1317" s="71"/>
    </row>
    <row r="1318" spans="1:13" x14ac:dyDescent="0.25">
      <c r="A1318" s="44" t="s">
        <v>59</v>
      </c>
      <c r="B1318" s="61">
        <v>1026</v>
      </c>
      <c r="C1318" s="144" t="s">
        <v>1037</v>
      </c>
      <c r="D1318" s="70">
        <v>45.143999999999998</v>
      </c>
      <c r="E1318" s="70">
        <v>69928</v>
      </c>
      <c r="F1318" s="70">
        <v>0</v>
      </c>
      <c r="G1318" s="70">
        <v>0</v>
      </c>
      <c r="H1318" s="70">
        <v>0</v>
      </c>
      <c r="I1318" s="70">
        <v>0</v>
      </c>
      <c r="J1318" s="70">
        <v>0</v>
      </c>
      <c r="K1318" s="70">
        <v>0</v>
      </c>
      <c r="L1318" s="70">
        <v>0</v>
      </c>
      <c r="M1318" s="70">
        <v>69928</v>
      </c>
    </row>
    <row r="1319" spans="1:13" x14ac:dyDescent="0.25">
      <c r="A1319" s="44" t="s">
        <v>59</v>
      </c>
      <c r="B1319" s="61">
        <v>1026</v>
      </c>
      <c r="C1319" s="144" t="s">
        <v>1038</v>
      </c>
      <c r="D1319" s="70">
        <v>4666.5078999999996</v>
      </c>
      <c r="E1319" s="70">
        <v>4624094</v>
      </c>
      <c r="F1319" s="70">
        <v>0</v>
      </c>
      <c r="G1319" s="70">
        <v>0</v>
      </c>
      <c r="H1319" s="70">
        <v>0</v>
      </c>
      <c r="I1319" s="70">
        <v>0</v>
      </c>
      <c r="J1319" s="70">
        <v>0</v>
      </c>
      <c r="K1319" s="70">
        <v>0</v>
      </c>
      <c r="L1319" s="70">
        <v>0</v>
      </c>
      <c r="M1319" s="70">
        <v>4624094</v>
      </c>
    </row>
    <row r="1320" spans="1:13" x14ac:dyDescent="0.25">
      <c r="A1320" s="44" t="s">
        <v>59</v>
      </c>
      <c r="B1320" s="61">
        <v>1026</v>
      </c>
      <c r="C1320" s="144" t="s">
        <v>1039</v>
      </c>
      <c r="D1320" s="70">
        <v>86.2119</v>
      </c>
      <c r="E1320" s="70">
        <v>34823</v>
      </c>
      <c r="F1320" s="70">
        <v>0</v>
      </c>
      <c r="G1320" s="70">
        <v>0</v>
      </c>
      <c r="H1320" s="70">
        <v>0</v>
      </c>
      <c r="I1320" s="70">
        <v>0</v>
      </c>
      <c r="J1320" s="70">
        <v>0</v>
      </c>
      <c r="K1320" s="70">
        <v>0</v>
      </c>
      <c r="L1320" s="70">
        <v>0</v>
      </c>
      <c r="M1320" s="70">
        <v>34823</v>
      </c>
    </row>
    <row r="1321" spans="1:13" x14ac:dyDescent="0.25">
      <c r="A1321" s="44" t="s">
        <v>59</v>
      </c>
      <c r="B1321" s="61">
        <v>1026</v>
      </c>
      <c r="C1321" s="144" t="s">
        <v>1040</v>
      </c>
      <c r="D1321" s="70">
        <v>4078.7907</v>
      </c>
      <c r="E1321" s="70">
        <v>873775</v>
      </c>
      <c r="F1321" s="70">
        <v>0</v>
      </c>
      <c r="G1321" s="70">
        <v>0</v>
      </c>
      <c r="H1321" s="70">
        <v>0</v>
      </c>
      <c r="I1321" s="70">
        <v>0</v>
      </c>
      <c r="J1321" s="70">
        <v>0</v>
      </c>
      <c r="K1321" s="70">
        <v>0</v>
      </c>
      <c r="L1321" s="70">
        <v>0</v>
      </c>
      <c r="M1321" s="70">
        <v>873775</v>
      </c>
    </row>
    <row r="1322" spans="1:13" x14ac:dyDescent="0.25">
      <c r="A1322" s="44" t="s">
        <v>59</v>
      </c>
      <c r="B1322" s="61">
        <v>1026</v>
      </c>
      <c r="C1322" s="144" t="s">
        <v>1041</v>
      </c>
      <c r="D1322" s="70">
        <v>32354.7726</v>
      </c>
      <c r="E1322" s="70">
        <v>217691078</v>
      </c>
      <c r="F1322" s="70">
        <v>203481609</v>
      </c>
      <c r="G1322" s="70">
        <v>0</v>
      </c>
      <c r="H1322" s="70">
        <v>0</v>
      </c>
      <c r="I1322" s="70">
        <v>513</v>
      </c>
      <c r="J1322" s="70">
        <v>0</v>
      </c>
      <c r="K1322" s="70">
        <v>0</v>
      </c>
      <c r="L1322" s="70">
        <v>106087</v>
      </c>
      <c r="M1322" s="70">
        <v>14208956</v>
      </c>
    </row>
    <row r="1323" spans="1:13" x14ac:dyDescent="0.25">
      <c r="A1323" s="44" t="s">
        <v>59</v>
      </c>
      <c r="B1323" s="61">
        <v>1026</v>
      </c>
      <c r="C1323" s="144" t="s">
        <v>1042</v>
      </c>
      <c r="D1323" s="70">
        <v>13669.8521</v>
      </c>
      <c r="E1323" s="70">
        <v>97432574</v>
      </c>
      <c r="F1323" s="70">
        <v>95436072</v>
      </c>
      <c r="G1323" s="70">
        <v>0</v>
      </c>
      <c r="H1323" s="70">
        <v>0</v>
      </c>
      <c r="I1323" s="70">
        <v>0</v>
      </c>
      <c r="J1323" s="70">
        <v>0</v>
      </c>
      <c r="K1323" s="70">
        <v>0</v>
      </c>
      <c r="L1323" s="70">
        <v>0</v>
      </c>
      <c r="M1323" s="70">
        <v>1996502</v>
      </c>
    </row>
    <row r="1324" spans="1:13" x14ac:dyDescent="0.25">
      <c r="A1324" s="44" t="s">
        <v>59</v>
      </c>
      <c r="B1324" s="61">
        <v>1026</v>
      </c>
      <c r="C1324" s="144" t="s">
        <v>1043</v>
      </c>
      <c r="D1324" s="70">
        <v>113.149</v>
      </c>
      <c r="E1324" s="70">
        <v>533420</v>
      </c>
      <c r="F1324" s="70">
        <v>532854</v>
      </c>
      <c r="G1324" s="70">
        <v>0</v>
      </c>
      <c r="H1324" s="70">
        <v>0</v>
      </c>
      <c r="I1324" s="70">
        <v>0</v>
      </c>
      <c r="J1324" s="70">
        <v>0</v>
      </c>
      <c r="K1324" s="70">
        <v>0</v>
      </c>
      <c r="L1324" s="70">
        <v>0</v>
      </c>
      <c r="M1324" s="70">
        <v>566</v>
      </c>
    </row>
    <row r="1325" spans="1:13" x14ac:dyDescent="0.25">
      <c r="A1325" s="44" t="s">
        <v>59</v>
      </c>
      <c r="B1325" s="61">
        <v>1026</v>
      </c>
      <c r="C1325" s="144" t="s">
        <v>1044</v>
      </c>
      <c r="D1325" s="70">
        <v>405.55099999999999</v>
      </c>
      <c r="E1325" s="70">
        <v>80431451</v>
      </c>
      <c r="F1325" s="70">
        <v>0</v>
      </c>
      <c r="G1325" s="70">
        <v>11640636</v>
      </c>
      <c r="H1325" s="70">
        <v>0</v>
      </c>
      <c r="I1325" s="70">
        <v>0</v>
      </c>
      <c r="J1325" s="70">
        <v>0</v>
      </c>
      <c r="K1325" s="70">
        <v>0</v>
      </c>
      <c r="L1325" s="70">
        <v>0</v>
      </c>
      <c r="M1325" s="70">
        <v>68790815</v>
      </c>
    </row>
    <row r="1326" spans="1:13" x14ac:dyDescent="0.25">
      <c r="A1326" s="44" t="s">
        <v>59</v>
      </c>
      <c r="B1326" s="61">
        <v>1026</v>
      </c>
      <c r="C1326" s="144" t="s">
        <v>1046</v>
      </c>
      <c r="D1326" s="70">
        <v>10097.9352</v>
      </c>
      <c r="E1326" s="70">
        <v>278710474</v>
      </c>
      <c r="F1326" s="70">
        <v>0</v>
      </c>
      <c r="G1326" s="70">
        <v>12592160</v>
      </c>
      <c r="H1326" s="70">
        <v>0</v>
      </c>
      <c r="I1326" s="70">
        <v>0</v>
      </c>
      <c r="J1326" s="70">
        <v>0</v>
      </c>
      <c r="K1326" s="70">
        <v>0</v>
      </c>
      <c r="L1326" s="70">
        <v>0</v>
      </c>
      <c r="M1326" s="70">
        <v>266118314</v>
      </c>
    </row>
    <row r="1327" spans="1:13" x14ac:dyDescent="0.25">
      <c r="A1327" s="44" t="s">
        <v>59</v>
      </c>
      <c r="B1327" s="61">
        <v>1026</v>
      </c>
      <c r="C1327" s="144" t="s">
        <v>1047</v>
      </c>
      <c r="D1327" s="70">
        <v>564.79690000000005</v>
      </c>
      <c r="E1327" s="70">
        <v>2307489</v>
      </c>
      <c r="F1327" s="70">
        <v>0</v>
      </c>
      <c r="G1327" s="70">
        <v>0</v>
      </c>
      <c r="H1327" s="70">
        <v>0</v>
      </c>
      <c r="I1327" s="70">
        <v>0</v>
      </c>
      <c r="J1327" s="70">
        <v>0</v>
      </c>
      <c r="K1327" s="70">
        <v>0</v>
      </c>
      <c r="L1327" s="70">
        <v>0</v>
      </c>
      <c r="M1327" s="70">
        <v>2307489</v>
      </c>
    </row>
    <row r="1328" spans="1:13" x14ac:dyDescent="0.25">
      <c r="A1328" s="44" t="s">
        <v>59</v>
      </c>
      <c r="B1328" s="61">
        <v>1026</v>
      </c>
      <c r="C1328" s="144" t="s">
        <v>1048</v>
      </c>
      <c r="D1328" s="70">
        <v>3.7</v>
      </c>
      <c r="E1328" s="70">
        <v>20679</v>
      </c>
      <c r="F1328" s="70">
        <v>0</v>
      </c>
      <c r="G1328" s="70">
        <v>0</v>
      </c>
      <c r="H1328" s="70">
        <v>0</v>
      </c>
      <c r="I1328" s="70">
        <v>0</v>
      </c>
      <c r="J1328" s="70">
        <v>0</v>
      </c>
      <c r="K1328" s="70">
        <v>0</v>
      </c>
      <c r="L1328" s="70">
        <v>0</v>
      </c>
      <c r="M1328" s="70">
        <v>20679</v>
      </c>
    </row>
    <row r="1329" spans="1:13" x14ac:dyDescent="0.25">
      <c r="A1329" s="44" t="s">
        <v>59</v>
      </c>
      <c r="B1329" s="61">
        <v>1026</v>
      </c>
      <c r="C1329" s="144" t="s">
        <v>1049</v>
      </c>
      <c r="D1329" s="70">
        <v>1744.982</v>
      </c>
      <c r="E1329" s="70">
        <v>479955298</v>
      </c>
      <c r="F1329" s="70">
        <v>0</v>
      </c>
      <c r="G1329" s="70">
        <v>8234374</v>
      </c>
      <c r="H1329" s="70">
        <v>0</v>
      </c>
      <c r="I1329" s="70">
        <v>0</v>
      </c>
      <c r="J1329" s="70">
        <v>0</v>
      </c>
      <c r="K1329" s="70">
        <v>0</v>
      </c>
      <c r="L1329" s="70">
        <v>0</v>
      </c>
      <c r="M1329" s="70">
        <v>471720924</v>
      </c>
    </row>
    <row r="1330" spans="1:13" x14ac:dyDescent="0.25">
      <c r="A1330" s="44" t="s">
        <v>59</v>
      </c>
      <c r="B1330" s="61">
        <v>1026</v>
      </c>
      <c r="C1330" s="144" t="s">
        <v>1050</v>
      </c>
      <c r="D1330" s="70">
        <v>39.356900000000003</v>
      </c>
      <c r="E1330" s="70">
        <v>141685</v>
      </c>
      <c r="F1330" s="70">
        <v>0</v>
      </c>
      <c r="G1330" s="70">
        <v>0</v>
      </c>
      <c r="H1330" s="70">
        <v>0</v>
      </c>
      <c r="I1330" s="70">
        <v>0</v>
      </c>
      <c r="J1330" s="70">
        <v>0</v>
      </c>
      <c r="K1330" s="70">
        <v>0</v>
      </c>
      <c r="L1330" s="70">
        <v>0</v>
      </c>
      <c r="M1330" s="70">
        <v>141685</v>
      </c>
    </row>
    <row r="1331" spans="1:13" x14ac:dyDescent="0.25">
      <c r="A1331" s="44" t="s">
        <v>59</v>
      </c>
      <c r="B1331" s="61">
        <v>1026</v>
      </c>
      <c r="C1331" s="144" t="s">
        <v>1052</v>
      </c>
      <c r="D1331" s="70">
        <v>1835.7002</v>
      </c>
      <c r="E1331" s="70">
        <v>25232</v>
      </c>
      <c r="F1331" s="70">
        <v>0</v>
      </c>
      <c r="G1331" s="70">
        <v>0</v>
      </c>
      <c r="H1331" s="70">
        <v>0</v>
      </c>
      <c r="I1331" s="70">
        <v>4</v>
      </c>
      <c r="J1331" s="70">
        <v>0</v>
      </c>
      <c r="K1331" s="70">
        <v>0</v>
      </c>
      <c r="L1331" s="70">
        <v>1254</v>
      </c>
      <c r="M1331" s="70">
        <v>25228</v>
      </c>
    </row>
    <row r="1332" spans="1:13" x14ac:dyDescent="0.25">
      <c r="A1332" s="44" t="s">
        <v>59</v>
      </c>
      <c r="B1332" s="61">
        <v>1026</v>
      </c>
      <c r="C1332" s="144" t="s">
        <v>1053</v>
      </c>
      <c r="D1332" s="70">
        <v>471.93299999999999</v>
      </c>
      <c r="E1332" s="70">
        <v>0</v>
      </c>
      <c r="F1332" s="70">
        <v>0</v>
      </c>
      <c r="G1332" s="70">
        <v>0</v>
      </c>
      <c r="H1332" s="70">
        <v>0</v>
      </c>
      <c r="I1332" s="70">
        <v>0</v>
      </c>
      <c r="J1332" s="70">
        <v>0</v>
      </c>
      <c r="K1332" s="70">
        <v>0</v>
      </c>
      <c r="L1332" s="70">
        <v>0</v>
      </c>
      <c r="M1332" s="70">
        <v>0</v>
      </c>
    </row>
    <row r="1333" spans="1:13" x14ac:dyDescent="0.25">
      <c r="A1333" s="44" t="s">
        <v>59</v>
      </c>
      <c r="B1333" s="61">
        <v>1026</v>
      </c>
      <c r="C1333" s="144" t="s">
        <v>1054</v>
      </c>
      <c r="D1333" s="70">
        <v>1064.1387999999999</v>
      </c>
      <c r="E1333" s="70">
        <v>48476082</v>
      </c>
      <c r="F1333" s="70">
        <v>0</v>
      </c>
      <c r="G1333" s="70">
        <v>3702451</v>
      </c>
      <c r="H1333" s="70">
        <v>0</v>
      </c>
      <c r="I1333" s="70">
        <v>28483</v>
      </c>
      <c r="J1333" s="70">
        <v>0</v>
      </c>
      <c r="K1333" s="70">
        <v>0</v>
      </c>
      <c r="L1333" s="70">
        <v>853786</v>
      </c>
      <c r="M1333" s="70">
        <v>44745148</v>
      </c>
    </row>
    <row r="1334" spans="1:13" x14ac:dyDescent="0.25">
      <c r="A1334" s="44" t="s">
        <v>59</v>
      </c>
      <c r="B1334" s="61">
        <v>1026</v>
      </c>
      <c r="C1334" s="144" t="s">
        <v>1055</v>
      </c>
      <c r="D1334" s="70">
        <v>12.2163</v>
      </c>
      <c r="E1334" s="70">
        <v>1983628</v>
      </c>
      <c r="F1334" s="70">
        <v>0</v>
      </c>
      <c r="G1334" s="70">
        <v>0</v>
      </c>
      <c r="H1334" s="70">
        <v>0</v>
      </c>
      <c r="I1334" s="70">
        <v>81166</v>
      </c>
      <c r="J1334" s="70">
        <v>0</v>
      </c>
      <c r="K1334" s="70">
        <v>0</v>
      </c>
      <c r="L1334" s="70">
        <v>212534</v>
      </c>
      <c r="M1334" s="70">
        <v>1902462</v>
      </c>
    </row>
    <row r="1335" spans="1:13" x14ac:dyDescent="0.25">
      <c r="A1335" s="44" t="s">
        <v>59</v>
      </c>
      <c r="B1335" s="61">
        <v>1026</v>
      </c>
      <c r="C1335" s="144" t="s">
        <v>1057</v>
      </c>
      <c r="D1335" s="70">
        <v>0</v>
      </c>
      <c r="E1335" s="70">
        <v>2000</v>
      </c>
      <c r="F1335" s="70">
        <v>0</v>
      </c>
      <c r="G1335" s="70">
        <v>0</v>
      </c>
      <c r="H1335" s="70">
        <v>0</v>
      </c>
      <c r="I1335" s="70">
        <v>0</v>
      </c>
      <c r="J1335" s="70">
        <v>0</v>
      </c>
      <c r="K1335" s="70">
        <v>0</v>
      </c>
      <c r="L1335" s="70">
        <v>0</v>
      </c>
      <c r="M1335" s="70">
        <v>2000</v>
      </c>
    </row>
    <row r="1336" spans="1:13" x14ac:dyDescent="0.25">
      <c r="A1336" s="44" t="s">
        <v>59</v>
      </c>
      <c r="B1336" s="61">
        <v>1026</v>
      </c>
      <c r="C1336" s="144" t="s">
        <v>1058</v>
      </c>
      <c r="D1336" s="70">
        <v>152.1191</v>
      </c>
      <c r="E1336" s="70">
        <v>18711</v>
      </c>
      <c r="F1336" s="70">
        <v>0</v>
      </c>
      <c r="G1336" s="70">
        <v>0</v>
      </c>
      <c r="H1336" s="70">
        <v>0</v>
      </c>
      <c r="I1336" s="70">
        <v>0</v>
      </c>
      <c r="J1336" s="70">
        <v>0</v>
      </c>
      <c r="K1336" s="70">
        <v>0</v>
      </c>
      <c r="L1336" s="70">
        <v>0</v>
      </c>
      <c r="M1336" s="70">
        <v>18711</v>
      </c>
    </row>
    <row r="1337" spans="1:13" x14ac:dyDescent="0.25">
      <c r="A1337" s="44" t="s">
        <v>59</v>
      </c>
      <c r="B1337" s="61">
        <v>1026</v>
      </c>
      <c r="C1337" s="144" t="s">
        <v>1059</v>
      </c>
      <c r="D1337" s="70">
        <v>9.6460000000000008</v>
      </c>
      <c r="E1337" s="70">
        <v>29237484</v>
      </c>
      <c r="F1337" s="70">
        <v>0</v>
      </c>
      <c r="G1337" s="70">
        <v>0</v>
      </c>
      <c r="H1337" s="70">
        <v>0</v>
      </c>
      <c r="I1337" s="70">
        <v>0</v>
      </c>
      <c r="J1337" s="70">
        <v>0</v>
      </c>
      <c r="K1337" s="70">
        <v>0</v>
      </c>
      <c r="L1337" s="70">
        <v>0</v>
      </c>
      <c r="M1337" s="70">
        <v>29237484</v>
      </c>
    </row>
    <row r="1338" spans="1:13" x14ac:dyDescent="0.25">
      <c r="A1338" s="44" t="s">
        <v>59</v>
      </c>
      <c r="B1338" s="61">
        <v>1026</v>
      </c>
      <c r="C1338" s="144" t="s">
        <v>1061</v>
      </c>
      <c r="D1338" s="70">
        <v>0</v>
      </c>
      <c r="E1338" s="70">
        <v>386534</v>
      </c>
      <c r="F1338" s="70">
        <v>0</v>
      </c>
      <c r="G1338" s="70">
        <v>0</v>
      </c>
      <c r="H1338" s="70">
        <v>0</v>
      </c>
      <c r="I1338" s="70">
        <v>0</v>
      </c>
      <c r="J1338" s="70">
        <v>0</v>
      </c>
      <c r="K1338" s="70">
        <v>0</v>
      </c>
      <c r="L1338" s="70">
        <v>0</v>
      </c>
      <c r="M1338" s="70">
        <v>386534</v>
      </c>
    </row>
    <row r="1339" spans="1:13" x14ac:dyDescent="0.25">
      <c r="A1339" s="44" t="s">
        <v>59</v>
      </c>
      <c r="B1339" s="61">
        <v>1026</v>
      </c>
      <c r="C1339" s="144" t="s">
        <v>1062</v>
      </c>
      <c r="D1339" s="70">
        <v>0</v>
      </c>
      <c r="E1339" s="70">
        <v>99074062</v>
      </c>
      <c r="F1339" s="70">
        <v>0</v>
      </c>
      <c r="G1339" s="70">
        <v>14083814</v>
      </c>
      <c r="H1339" s="70">
        <v>0</v>
      </c>
      <c r="I1339" s="70">
        <v>0</v>
      </c>
      <c r="J1339" s="70">
        <v>0</v>
      </c>
      <c r="K1339" s="70">
        <v>0</v>
      </c>
      <c r="L1339" s="70">
        <v>0</v>
      </c>
      <c r="M1339" s="70">
        <v>84990248</v>
      </c>
    </row>
    <row r="1340" spans="1:13" x14ac:dyDescent="0.25">
      <c r="A1340" s="44" t="s">
        <v>59</v>
      </c>
      <c r="B1340" s="61">
        <v>1026</v>
      </c>
      <c r="C1340" s="144" t="s">
        <v>1063</v>
      </c>
      <c r="D1340" s="70">
        <v>0</v>
      </c>
      <c r="E1340" s="70">
        <v>12174277</v>
      </c>
      <c r="F1340" s="70">
        <v>0</v>
      </c>
      <c r="G1340" s="70">
        <v>0</v>
      </c>
      <c r="H1340" s="70">
        <v>0</v>
      </c>
      <c r="I1340" s="70">
        <v>0</v>
      </c>
      <c r="J1340" s="70">
        <v>0</v>
      </c>
      <c r="K1340" s="70">
        <v>0</v>
      </c>
      <c r="L1340" s="70">
        <v>0</v>
      </c>
      <c r="M1340" s="70">
        <v>12174277</v>
      </c>
    </row>
    <row r="1341" spans="1:13" x14ac:dyDescent="0.25">
      <c r="A1341" s="44" t="s">
        <v>59</v>
      </c>
      <c r="B1341" s="61">
        <v>1026</v>
      </c>
      <c r="C1341" s="144" t="s">
        <v>1065</v>
      </c>
      <c r="D1341" s="70">
        <v>0</v>
      </c>
      <c r="E1341" s="70">
        <v>114056959</v>
      </c>
      <c r="F1341" s="70">
        <v>0</v>
      </c>
      <c r="G1341" s="70">
        <v>11340744</v>
      </c>
      <c r="H1341" s="70">
        <v>0</v>
      </c>
      <c r="I1341" s="70">
        <v>0</v>
      </c>
      <c r="J1341" s="70">
        <v>0</v>
      </c>
      <c r="K1341" s="70">
        <v>0</v>
      </c>
      <c r="L1341" s="70">
        <v>0</v>
      </c>
      <c r="M1341" s="70">
        <v>102716215</v>
      </c>
    </row>
    <row r="1342" spans="1:13" x14ac:dyDescent="0.25">
      <c r="A1342" s="44" t="s">
        <v>59</v>
      </c>
      <c r="B1342" s="61">
        <v>1026</v>
      </c>
      <c r="C1342" s="144" t="s">
        <v>1066</v>
      </c>
      <c r="D1342" s="70">
        <v>0</v>
      </c>
      <c r="E1342" s="70">
        <v>4104049</v>
      </c>
      <c r="F1342" s="70">
        <v>0</v>
      </c>
      <c r="G1342" s="70">
        <v>0</v>
      </c>
      <c r="H1342" s="70">
        <v>0</v>
      </c>
      <c r="I1342" s="70">
        <v>0</v>
      </c>
      <c r="J1342" s="70">
        <v>0</v>
      </c>
      <c r="K1342" s="70">
        <v>0</v>
      </c>
      <c r="L1342" s="70">
        <v>0</v>
      </c>
      <c r="M1342" s="70">
        <v>4104049</v>
      </c>
    </row>
    <row r="1343" spans="1:13" x14ac:dyDescent="0.25">
      <c r="A1343" s="44" t="s">
        <v>59</v>
      </c>
      <c r="B1343" s="61">
        <v>1026</v>
      </c>
      <c r="C1343" s="144" t="s">
        <v>1068</v>
      </c>
      <c r="D1343" s="70">
        <v>0</v>
      </c>
      <c r="E1343" s="70">
        <v>293067835</v>
      </c>
      <c r="F1343" s="70">
        <v>0</v>
      </c>
      <c r="G1343" s="70">
        <v>10524647</v>
      </c>
      <c r="H1343" s="70">
        <v>0</v>
      </c>
      <c r="I1343" s="70">
        <v>0</v>
      </c>
      <c r="J1343" s="70">
        <v>0</v>
      </c>
      <c r="K1343" s="70">
        <v>0</v>
      </c>
      <c r="L1343" s="70">
        <v>0</v>
      </c>
      <c r="M1343" s="70">
        <v>282543188</v>
      </c>
    </row>
    <row r="1344" spans="1:13" x14ac:dyDescent="0.25">
      <c r="A1344" s="44" t="s">
        <v>59</v>
      </c>
      <c r="B1344" s="61">
        <v>1026</v>
      </c>
      <c r="C1344" s="144" t="s">
        <v>1069</v>
      </c>
      <c r="D1344" s="70">
        <v>0</v>
      </c>
      <c r="E1344" s="70">
        <v>931500</v>
      </c>
      <c r="F1344" s="70">
        <v>0</v>
      </c>
      <c r="G1344" s="70">
        <v>0</v>
      </c>
      <c r="H1344" s="70">
        <v>0</v>
      </c>
      <c r="I1344" s="70">
        <v>0</v>
      </c>
      <c r="J1344" s="70">
        <v>0</v>
      </c>
      <c r="K1344" s="70">
        <v>0</v>
      </c>
      <c r="L1344" s="70">
        <v>0</v>
      </c>
      <c r="M1344" s="70">
        <v>931500</v>
      </c>
    </row>
    <row r="1345" spans="1:13" x14ac:dyDescent="0.25">
      <c r="A1345" s="44" t="s">
        <v>59</v>
      </c>
      <c r="B1345" s="61">
        <v>1026</v>
      </c>
      <c r="C1345" s="144" t="s">
        <v>1071</v>
      </c>
      <c r="D1345" s="70">
        <v>0</v>
      </c>
      <c r="E1345" s="70">
        <v>25582812</v>
      </c>
      <c r="F1345" s="70">
        <v>0</v>
      </c>
      <c r="G1345" s="70">
        <v>4020100</v>
      </c>
      <c r="H1345" s="70">
        <v>0</v>
      </c>
      <c r="I1345" s="70">
        <v>0</v>
      </c>
      <c r="J1345" s="70">
        <v>0</v>
      </c>
      <c r="K1345" s="70">
        <v>0</v>
      </c>
      <c r="L1345" s="70">
        <v>0</v>
      </c>
      <c r="M1345" s="70">
        <v>21562712</v>
      </c>
    </row>
    <row r="1346" spans="1:13" x14ac:dyDescent="0.25">
      <c r="A1346" s="44" t="s">
        <v>59</v>
      </c>
      <c r="B1346" s="61">
        <v>1026</v>
      </c>
      <c r="C1346" s="144" t="s">
        <v>1072</v>
      </c>
      <c r="D1346" s="70">
        <v>0</v>
      </c>
      <c r="E1346" s="70">
        <v>5339783</v>
      </c>
      <c r="F1346" s="70">
        <v>0</v>
      </c>
      <c r="G1346" s="70">
        <v>0</v>
      </c>
      <c r="H1346" s="70">
        <v>0</v>
      </c>
      <c r="I1346" s="70">
        <v>570588</v>
      </c>
      <c r="J1346" s="70">
        <v>0</v>
      </c>
      <c r="K1346" s="70">
        <v>0</v>
      </c>
      <c r="L1346" s="70">
        <v>230170</v>
      </c>
      <c r="M1346" s="70">
        <v>4769195</v>
      </c>
    </row>
    <row r="1347" spans="1:13" x14ac:dyDescent="0.25">
      <c r="A1347" s="44" t="s">
        <v>59</v>
      </c>
      <c r="B1347" s="61">
        <v>1026</v>
      </c>
      <c r="C1347" s="144" t="s">
        <v>1075</v>
      </c>
      <c r="D1347" s="70">
        <v>0</v>
      </c>
      <c r="E1347" s="70">
        <v>7769743</v>
      </c>
      <c r="F1347" s="70">
        <v>0</v>
      </c>
      <c r="G1347" s="70">
        <v>1737564</v>
      </c>
      <c r="H1347" s="70">
        <v>0</v>
      </c>
      <c r="I1347" s="70">
        <v>0</v>
      </c>
      <c r="J1347" s="70">
        <v>0</v>
      </c>
      <c r="K1347" s="70">
        <v>0</v>
      </c>
      <c r="L1347" s="70">
        <v>0</v>
      </c>
      <c r="M1347" s="70">
        <v>6032179</v>
      </c>
    </row>
    <row r="1348" spans="1:13" x14ac:dyDescent="0.25">
      <c r="A1348" s="44" t="s">
        <v>59</v>
      </c>
      <c r="B1348" s="61">
        <v>1026</v>
      </c>
      <c r="C1348" s="144" t="s">
        <v>1076</v>
      </c>
      <c r="D1348" s="70">
        <v>0</v>
      </c>
      <c r="E1348" s="70">
        <v>184083</v>
      </c>
      <c r="F1348" s="70">
        <v>0</v>
      </c>
      <c r="G1348" s="70">
        <v>59125</v>
      </c>
      <c r="H1348" s="70">
        <v>0</v>
      </c>
      <c r="I1348" s="70">
        <v>0</v>
      </c>
      <c r="J1348" s="70">
        <v>0</v>
      </c>
      <c r="K1348" s="70">
        <v>0</v>
      </c>
      <c r="L1348" s="70">
        <v>0</v>
      </c>
      <c r="M1348" s="70">
        <v>124958</v>
      </c>
    </row>
    <row r="1349" spans="1:13" x14ac:dyDescent="0.25">
      <c r="A1349" s="44" t="s">
        <v>59</v>
      </c>
      <c r="B1349" s="61">
        <v>1026</v>
      </c>
      <c r="C1349" s="144" t="s">
        <v>1077</v>
      </c>
      <c r="D1349" s="70">
        <v>0</v>
      </c>
      <c r="E1349" s="70">
        <v>14229404</v>
      </c>
      <c r="F1349" s="70">
        <v>0</v>
      </c>
      <c r="G1349" s="70">
        <v>3416424</v>
      </c>
      <c r="H1349" s="70">
        <v>0</v>
      </c>
      <c r="I1349" s="70">
        <v>0</v>
      </c>
      <c r="J1349" s="70">
        <v>0</v>
      </c>
      <c r="K1349" s="70">
        <v>0</v>
      </c>
      <c r="L1349" s="70">
        <v>0</v>
      </c>
      <c r="M1349" s="70">
        <v>10812980</v>
      </c>
    </row>
    <row r="1350" spans="1:13" x14ac:dyDescent="0.25">
      <c r="A1350" s="44" t="s">
        <v>59</v>
      </c>
      <c r="B1350" s="61">
        <v>1026</v>
      </c>
      <c r="C1350" s="144" t="s">
        <v>1079</v>
      </c>
      <c r="D1350" s="70">
        <v>0</v>
      </c>
      <c r="E1350" s="70">
        <v>35630</v>
      </c>
      <c r="F1350" s="70">
        <v>0</v>
      </c>
      <c r="G1350" s="70">
        <v>0</v>
      </c>
      <c r="H1350" s="70">
        <v>0</v>
      </c>
      <c r="I1350" s="70">
        <v>0</v>
      </c>
      <c r="J1350" s="70">
        <v>0</v>
      </c>
      <c r="K1350" s="70">
        <v>0</v>
      </c>
      <c r="L1350" s="70">
        <v>0</v>
      </c>
      <c r="M1350" s="70">
        <v>35630</v>
      </c>
    </row>
    <row r="1351" spans="1:13" x14ac:dyDescent="0.25">
      <c r="A1351" s="44" t="s">
        <v>59</v>
      </c>
      <c r="B1351" s="61">
        <v>1026</v>
      </c>
      <c r="C1351" s="144" t="s">
        <v>1080</v>
      </c>
      <c r="D1351" s="70">
        <v>0</v>
      </c>
      <c r="E1351" s="70">
        <v>636681</v>
      </c>
      <c r="F1351" s="70">
        <v>0</v>
      </c>
      <c r="G1351" s="70">
        <v>0</v>
      </c>
      <c r="H1351" s="70">
        <v>0</v>
      </c>
      <c r="I1351" s="70">
        <v>118675</v>
      </c>
      <c r="J1351" s="70">
        <v>0</v>
      </c>
      <c r="K1351" s="70">
        <v>0</v>
      </c>
      <c r="L1351" s="70">
        <v>444717</v>
      </c>
      <c r="M1351" s="70">
        <v>518006</v>
      </c>
    </row>
    <row r="1352" spans="1:13" x14ac:dyDescent="0.25">
      <c r="A1352" s="44" t="s">
        <v>59</v>
      </c>
      <c r="B1352" s="61">
        <v>1026</v>
      </c>
      <c r="C1352" s="144" t="s">
        <v>1081</v>
      </c>
      <c r="D1352" s="70">
        <v>0</v>
      </c>
      <c r="E1352" s="70">
        <v>591179</v>
      </c>
      <c r="F1352" s="70">
        <v>0</v>
      </c>
      <c r="G1352" s="70">
        <v>33515</v>
      </c>
      <c r="H1352" s="70">
        <v>0</v>
      </c>
      <c r="I1352" s="70">
        <v>0</v>
      </c>
      <c r="J1352" s="70">
        <v>0</v>
      </c>
      <c r="K1352" s="70">
        <v>0</v>
      </c>
      <c r="L1352" s="70">
        <v>0</v>
      </c>
      <c r="M1352" s="70">
        <v>557664</v>
      </c>
    </row>
    <row r="1353" spans="1:13" x14ac:dyDescent="0.25">
      <c r="A1353" s="44" t="s">
        <v>59</v>
      </c>
      <c r="B1353" s="61">
        <v>1026</v>
      </c>
      <c r="C1353" s="144" t="s">
        <v>1082</v>
      </c>
      <c r="D1353" s="70">
        <v>0</v>
      </c>
      <c r="E1353" s="70">
        <v>133930</v>
      </c>
      <c r="F1353" s="70">
        <v>0</v>
      </c>
      <c r="G1353" s="70">
        <v>0</v>
      </c>
      <c r="H1353" s="70">
        <v>0</v>
      </c>
      <c r="I1353" s="70">
        <v>0</v>
      </c>
      <c r="J1353" s="70">
        <v>0</v>
      </c>
      <c r="K1353" s="70">
        <v>0</v>
      </c>
      <c r="L1353" s="70">
        <v>0</v>
      </c>
      <c r="M1353" s="70">
        <v>133930</v>
      </c>
    </row>
    <row r="1354" spans="1:13" x14ac:dyDescent="0.25">
      <c r="A1354" s="44" t="s">
        <v>59</v>
      </c>
      <c r="B1354" s="61">
        <v>1026</v>
      </c>
      <c r="C1354" s="144" t="s">
        <v>1083</v>
      </c>
      <c r="D1354" s="70">
        <v>47404.719799999999</v>
      </c>
      <c r="E1354" s="70">
        <v>228925023</v>
      </c>
      <c r="F1354" s="70">
        <v>0</v>
      </c>
      <c r="G1354" s="70">
        <v>0</v>
      </c>
      <c r="H1354" s="70">
        <v>0</v>
      </c>
      <c r="I1354" s="70">
        <v>0</v>
      </c>
      <c r="J1354" s="70">
        <v>0</v>
      </c>
      <c r="K1354" s="70">
        <v>228925023</v>
      </c>
      <c r="L1354" s="70">
        <v>0</v>
      </c>
      <c r="M1354" s="70">
        <v>0</v>
      </c>
    </row>
    <row r="1355" spans="1:13" x14ac:dyDescent="0.25">
      <c r="A1355" s="10" t="s">
        <v>1085</v>
      </c>
      <c r="B1355" s="10"/>
      <c r="C1355" s="10"/>
      <c r="D1355" s="71">
        <f t="shared" ref="D1355:M1355" si="53">SUM(D1318:D1354)</f>
        <v>118821.22339999999</v>
      </c>
      <c r="E1355" s="71">
        <f t="shared" si="53"/>
        <v>2049793389</v>
      </c>
      <c r="F1355" s="71">
        <f t="shared" si="53"/>
        <v>299450535</v>
      </c>
      <c r="G1355" s="71">
        <f t="shared" si="53"/>
        <v>81385554</v>
      </c>
      <c r="H1355" s="71">
        <f t="shared" si="53"/>
        <v>0</v>
      </c>
      <c r="I1355" s="71">
        <f t="shared" si="53"/>
        <v>799429</v>
      </c>
      <c r="J1355" s="71">
        <f t="shared" si="53"/>
        <v>0</v>
      </c>
      <c r="K1355" s="71">
        <f t="shared" si="53"/>
        <v>228925023</v>
      </c>
      <c r="L1355" s="71">
        <f t="shared" si="53"/>
        <v>1848548</v>
      </c>
      <c r="M1355" s="71">
        <f t="shared" si="53"/>
        <v>1439232848</v>
      </c>
    </row>
    <row r="1356" spans="1:13" x14ac:dyDescent="0.25">
      <c r="A1356" s="10"/>
      <c r="B1356" s="10"/>
      <c r="C1356" s="10"/>
      <c r="D1356" s="71"/>
      <c r="E1356" s="71"/>
      <c r="F1356" s="71"/>
      <c r="G1356" s="71"/>
      <c r="H1356" s="71"/>
      <c r="I1356" s="71"/>
      <c r="J1356" s="71"/>
      <c r="K1356" s="71"/>
      <c r="L1356" s="71"/>
      <c r="M1356" s="71"/>
    </row>
    <row r="1357" spans="1:13" x14ac:dyDescent="0.25">
      <c r="A1357" s="44" t="s">
        <v>60</v>
      </c>
      <c r="B1357" s="61">
        <v>1028</v>
      </c>
      <c r="C1357" s="145" t="s">
        <v>1037</v>
      </c>
      <c r="D1357" s="70">
        <v>45.143999999999998</v>
      </c>
      <c r="E1357" s="70">
        <v>69928</v>
      </c>
      <c r="F1357" s="70">
        <v>0</v>
      </c>
      <c r="G1357" s="70">
        <v>0</v>
      </c>
      <c r="H1357" s="70">
        <v>0</v>
      </c>
      <c r="I1357" s="70">
        <v>0</v>
      </c>
      <c r="J1357" s="70">
        <v>0</v>
      </c>
      <c r="K1357" s="70">
        <v>0</v>
      </c>
      <c r="L1357" s="70">
        <v>0</v>
      </c>
      <c r="M1357" s="70">
        <v>69928</v>
      </c>
    </row>
    <row r="1358" spans="1:13" x14ac:dyDescent="0.25">
      <c r="A1358" s="44" t="s">
        <v>60</v>
      </c>
      <c r="B1358" s="61">
        <v>1028</v>
      </c>
      <c r="C1358" s="145" t="s">
        <v>1038</v>
      </c>
      <c r="D1358" s="70">
        <v>4666.5078999999996</v>
      </c>
      <c r="E1358" s="70">
        <v>4624094</v>
      </c>
      <c r="F1358" s="70">
        <v>0</v>
      </c>
      <c r="G1358" s="70">
        <v>0</v>
      </c>
      <c r="H1358" s="70">
        <v>0</v>
      </c>
      <c r="I1358" s="70">
        <v>0</v>
      </c>
      <c r="J1358" s="70">
        <v>0</v>
      </c>
      <c r="K1358" s="70">
        <v>0</v>
      </c>
      <c r="L1358" s="70">
        <v>0</v>
      </c>
      <c r="M1358" s="70">
        <v>4624094</v>
      </c>
    </row>
    <row r="1359" spans="1:13" x14ac:dyDescent="0.25">
      <c r="A1359" s="44" t="s">
        <v>60</v>
      </c>
      <c r="B1359" s="61">
        <v>1028</v>
      </c>
      <c r="C1359" s="145" t="s">
        <v>1039</v>
      </c>
      <c r="D1359" s="70">
        <v>86.2119</v>
      </c>
      <c r="E1359" s="70">
        <v>34823</v>
      </c>
      <c r="F1359" s="70">
        <v>0</v>
      </c>
      <c r="G1359" s="70">
        <v>0</v>
      </c>
      <c r="H1359" s="70">
        <v>0</v>
      </c>
      <c r="I1359" s="70">
        <v>0</v>
      </c>
      <c r="J1359" s="70">
        <v>0</v>
      </c>
      <c r="K1359" s="70">
        <v>0</v>
      </c>
      <c r="L1359" s="70">
        <v>0</v>
      </c>
      <c r="M1359" s="70">
        <v>34823</v>
      </c>
    </row>
    <row r="1360" spans="1:13" x14ac:dyDescent="0.25">
      <c r="A1360" s="44" t="s">
        <v>60</v>
      </c>
      <c r="B1360" s="61">
        <v>1028</v>
      </c>
      <c r="C1360" s="145" t="s">
        <v>1040</v>
      </c>
      <c r="D1360" s="70">
        <v>4078.7907</v>
      </c>
      <c r="E1360" s="70">
        <v>873775</v>
      </c>
      <c r="F1360" s="70">
        <v>0</v>
      </c>
      <c r="G1360" s="70">
        <v>0</v>
      </c>
      <c r="H1360" s="70">
        <v>0</v>
      </c>
      <c r="I1360" s="70">
        <v>0</v>
      </c>
      <c r="J1360" s="70">
        <v>0</v>
      </c>
      <c r="K1360" s="70">
        <v>0</v>
      </c>
      <c r="L1360" s="70">
        <v>0</v>
      </c>
      <c r="M1360" s="70">
        <v>873775</v>
      </c>
    </row>
    <row r="1361" spans="1:13" x14ac:dyDescent="0.25">
      <c r="A1361" s="44" t="s">
        <v>60</v>
      </c>
      <c r="B1361" s="61">
        <v>1028</v>
      </c>
      <c r="C1361" s="145" t="s">
        <v>1041</v>
      </c>
      <c r="D1361" s="70">
        <v>32354.7726</v>
      </c>
      <c r="E1361" s="70">
        <v>217691078</v>
      </c>
      <c r="F1361" s="70">
        <v>203481609</v>
      </c>
      <c r="G1361" s="70">
        <v>0</v>
      </c>
      <c r="H1361" s="70">
        <v>0</v>
      </c>
      <c r="I1361" s="70">
        <v>513</v>
      </c>
      <c r="J1361" s="70">
        <v>0</v>
      </c>
      <c r="K1361" s="70">
        <v>0</v>
      </c>
      <c r="L1361" s="70">
        <v>106087</v>
      </c>
      <c r="M1361" s="70">
        <v>14208956</v>
      </c>
    </row>
    <row r="1362" spans="1:13" x14ac:dyDescent="0.25">
      <c r="A1362" s="44" t="s">
        <v>60</v>
      </c>
      <c r="B1362" s="61">
        <v>1028</v>
      </c>
      <c r="C1362" s="145" t="s">
        <v>1042</v>
      </c>
      <c r="D1362" s="70">
        <v>13669.8521</v>
      </c>
      <c r="E1362" s="70">
        <v>97432574</v>
      </c>
      <c r="F1362" s="70">
        <v>95436072</v>
      </c>
      <c r="G1362" s="70">
        <v>0</v>
      </c>
      <c r="H1362" s="70">
        <v>0</v>
      </c>
      <c r="I1362" s="70">
        <v>0</v>
      </c>
      <c r="J1362" s="70">
        <v>0</v>
      </c>
      <c r="K1362" s="70">
        <v>0</v>
      </c>
      <c r="L1362" s="70">
        <v>0</v>
      </c>
      <c r="M1362" s="70">
        <v>1996502</v>
      </c>
    </row>
    <row r="1363" spans="1:13" x14ac:dyDescent="0.25">
      <c r="A1363" s="44" t="s">
        <v>60</v>
      </c>
      <c r="B1363" s="61">
        <v>1028</v>
      </c>
      <c r="C1363" s="145" t="s">
        <v>1043</v>
      </c>
      <c r="D1363" s="70">
        <v>113.149</v>
      </c>
      <c r="E1363" s="70">
        <v>533420</v>
      </c>
      <c r="F1363" s="70">
        <v>532854</v>
      </c>
      <c r="G1363" s="70">
        <v>0</v>
      </c>
      <c r="H1363" s="70">
        <v>0</v>
      </c>
      <c r="I1363" s="70">
        <v>0</v>
      </c>
      <c r="J1363" s="70">
        <v>0</v>
      </c>
      <c r="K1363" s="70">
        <v>0</v>
      </c>
      <c r="L1363" s="70">
        <v>0</v>
      </c>
      <c r="M1363" s="70">
        <v>566</v>
      </c>
    </row>
    <row r="1364" spans="1:13" x14ac:dyDescent="0.25">
      <c r="A1364" s="44" t="s">
        <v>60</v>
      </c>
      <c r="B1364" s="61">
        <v>1028</v>
      </c>
      <c r="C1364" s="145" t="s">
        <v>1044</v>
      </c>
      <c r="D1364" s="70">
        <v>405.55099999999999</v>
      </c>
      <c r="E1364" s="70">
        <v>80431451</v>
      </c>
      <c r="F1364" s="70">
        <v>0</v>
      </c>
      <c r="G1364" s="70">
        <v>11640636</v>
      </c>
      <c r="H1364" s="70">
        <v>0</v>
      </c>
      <c r="I1364" s="70">
        <v>0</v>
      </c>
      <c r="J1364" s="70">
        <v>0</v>
      </c>
      <c r="K1364" s="70">
        <v>0</v>
      </c>
      <c r="L1364" s="70">
        <v>0</v>
      </c>
      <c r="M1364" s="70">
        <v>68790815</v>
      </c>
    </row>
    <row r="1365" spans="1:13" x14ac:dyDescent="0.25">
      <c r="A1365" s="44" t="s">
        <v>60</v>
      </c>
      <c r="B1365" s="61">
        <v>1028</v>
      </c>
      <c r="C1365" s="145" t="s">
        <v>1046</v>
      </c>
      <c r="D1365" s="70">
        <v>10097.9352</v>
      </c>
      <c r="E1365" s="70">
        <v>278710474</v>
      </c>
      <c r="F1365" s="70">
        <v>0</v>
      </c>
      <c r="G1365" s="70">
        <v>12592160</v>
      </c>
      <c r="H1365" s="70">
        <v>0</v>
      </c>
      <c r="I1365" s="70">
        <v>0</v>
      </c>
      <c r="J1365" s="70">
        <v>0</v>
      </c>
      <c r="K1365" s="70">
        <v>0</v>
      </c>
      <c r="L1365" s="70">
        <v>0</v>
      </c>
      <c r="M1365" s="70">
        <v>266118314</v>
      </c>
    </row>
    <row r="1366" spans="1:13" x14ac:dyDescent="0.25">
      <c r="A1366" s="44" t="s">
        <v>60</v>
      </c>
      <c r="B1366" s="61">
        <v>1028</v>
      </c>
      <c r="C1366" s="145" t="s">
        <v>1047</v>
      </c>
      <c r="D1366" s="70">
        <v>564.79690000000005</v>
      </c>
      <c r="E1366" s="70">
        <v>2307489</v>
      </c>
      <c r="F1366" s="70">
        <v>0</v>
      </c>
      <c r="G1366" s="70">
        <v>0</v>
      </c>
      <c r="H1366" s="70">
        <v>0</v>
      </c>
      <c r="I1366" s="70">
        <v>0</v>
      </c>
      <c r="J1366" s="70">
        <v>0</v>
      </c>
      <c r="K1366" s="70">
        <v>0</v>
      </c>
      <c r="L1366" s="70">
        <v>0</v>
      </c>
      <c r="M1366" s="70">
        <v>2307489</v>
      </c>
    </row>
    <row r="1367" spans="1:13" x14ac:dyDescent="0.25">
      <c r="A1367" s="44" t="s">
        <v>60</v>
      </c>
      <c r="B1367" s="61">
        <v>1028</v>
      </c>
      <c r="C1367" s="145" t="s">
        <v>1048</v>
      </c>
      <c r="D1367" s="70">
        <v>3.7</v>
      </c>
      <c r="E1367" s="70">
        <v>20679</v>
      </c>
      <c r="F1367" s="70">
        <v>0</v>
      </c>
      <c r="G1367" s="70">
        <v>0</v>
      </c>
      <c r="H1367" s="70">
        <v>0</v>
      </c>
      <c r="I1367" s="70">
        <v>0</v>
      </c>
      <c r="J1367" s="70">
        <v>0</v>
      </c>
      <c r="K1367" s="70">
        <v>0</v>
      </c>
      <c r="L1367" s="70">
        <v>0</v>
      </c>
      <c r="M1367" s="70">
        <v>20679</v>
      </c>
    </row>
    <row r="1368" spans="1:13" x14ac:dyDescent="0.25">
      <c r="A1368" s="44" t="s">
        <v>60</v>
      </c>
      <c r="B1368" s="61">
        <v>1028</v>
      </c>
      <c r="C1368" s="145" t="s">
        <v>1049</v>
      </c>
      <c r="D1368" s="70">
        <v>1744.982</v>
      </c>
      <c r="E1368" s="70">
        <v>479955298</v>
      </c>
      <c r="F1368" s="70">
        <v>0</v>
      </c>
      <c r="G1368" s="70">
        <v>8234374</v>
      </c>
      <c r="H1368" s="70">
        <v>0</v>
      </c>
      <c r="I1368" s="70">
        <v>0</v>
      </c>
      <c r="J1368" s="70">
        <v>0</v>
      </c>
      <c r="K1368" s="70">
        <v>0</v>
      </c>
      <c r="L1368" s="70">
        <v>0</v>
      </c>
      <c r="M1368" s="70">
        <v>471720924</v>
      </c>
    </row>
    <row r="1369" spans="1:13" x14ac:dyDescent="0.25">
      <c r="A1369" s="44" t="s">
        <v>60</v>
      </c>
      <c r="B1369" s="61">
        <v>1028</v>
      </c>
      <c r="C1369" s="145" t="s">
        <v>1050</v>
      </c>
      <c r="D1369" s="70">
        <v>39.356900000000003</v>
      </c>
      <c r="E1369" s="70">
        <v>141685</v>
      </c>
      <c r="F1369" s="70">
        <v>0</v>
      </c>
      <c r="G1369" s="70">
        <v>0</v>
      </c>
      <c r="H1369" s="70">
        <v>0</v>
      </c>
      <c r="I1369" s="70">
        <v>0</v>
      </c>
      <c r="J1369" s="70">
        <v>0</v>
      </c>
      <c r="K1369" s="70">
        <v>0</v>
      </c>
      <c r="L1369" s="70">
        <v>0</v>
      </c>
      <c r="M1369" s="70">
        <v>141685</v>
      </c>
    </row>
    <row r="1370" spans="1:13" x14ac:dyDescent="0.25">
      <c r="A1370" s="44" t="s">
        <v>60</v>
      </c>
      <c r="B1370" s="61">
        <v>1028</v>
      </c>
      <c r="C1370" s="145" t="s">
        <v>1052</v>
      </c>
      <c r="D1370" s="70">
        <v>1835.7002</v>
      </c>
      <c r="E1370" s="70">
        <v>25232</v>
      </c>
      <c r="F1370" s="70">
        <v>0</v>
      </c>
      <c r="G1370" s="70">
        <v>0</v>
      </c>
      <c r="H1370" s="70">
        <v>0</v>
      </c>
      <c r="I1370" s="70">
        <v>4</v>
      </c>
      <c r="J1370" s="70">
        <v>0</v>
      </c>
      <c r="K1370" s="70">
        <v>0</v>
      </c>
      <c r="L1370" s="70">
        <v>1254</v>
      </c>
      <c r="M1370" s="70">
        <v>25228</v>
      </c>
    </row>
    <row r="1371" spans="1:13" x14ac:dyDescent="0.25">
      <c r="A1371" s="44" t="s">
        <v>60</v>
      </c>
      <c r="B1371" s="61">
        <v>1028</v>
      </c>
      <c r="C1371" s="145" t="s">
        <v>1053</v>
      </c>
      <c r="D1371" s="70">
        <v>471.93299999999999</v>
      </c>
      <c r="E1371" s="70">
        <v>0</v>
      </c>
      <c r="F1371" s="70">
        <v>0</v>
      </c>
      <c r="G1371" s="70">
        <v>0</v>
      </c>
      <c r="H1371" s="70">
        <v>0</v>
      </c>
      <c r="I1371" s="70">
        <v>0</v>
      </c>
      <c r="J1371" s="70">
        <v>0</v>
      </c>
      <c r="K1371" s="70">
        <v>0</v>
      </c>
      <c r="L1371" s="70">
        <v>0</v>
      </c>
      <c r="M1371" s="70">
        <v>0</v>
      </c>
    </row>
    <row r="1372" spans="1:13" x14ac:dyDescent="0.25">
      <c r="A1372" s="44" t="s">
        <v>60</v>
      </c>
      <c r="B1372" s="61">
        <v>1028</v>
      </c>
      <c r="C1372" s="145" t="s">
        <v>1054</v>
      </c>
      <c r="D1372" s="70">
        <v>1064.1387999999999</v>
      </c>
      <c r="E1372" s="70">
        <v>48476082</v>
      </c>
      <c r="F1372" s="70">
        <v>0</v>
      </c>
      <c r="G1372" s="70">
        <v>3702451</v>
      </c>
      <c r="H1372" s="70">
        <v>0</v>
      </c>
      <c r="I1372" s="70">
        <v>28483</v>
      </c>
      <c r="J1372" s="70">
        <v>0</v>
      </c>
      <c r="K1372" s="70">
        <v>0</v>
      </c>
      <c r="L1372" s="70">
        <v>853786</v>
      </c>
      <c r="M1372" s="70">
        <v>44745148</v>
      </c>
    </row>
    <row r="1373" spans="1:13" x14ac:dyDescent="0.25">
      <c r="A1373" s="44" t="s">
        <v>60</v>
      </c>
      <c r="B1373" s="61">
        <v>1028</v>
      </c>
      <c r="C1373" s="145" t="s">
        <v>1055</v>
      </c>
      <c r="D1373" s="70">
        <v>12.2163</v>
      </c>
      <c r="E1373" s="70">
        <v>1983628</v>
      </c>
      <c r="F1373" s="70">
        <v>0</v>
      </c>
      <c r="G1373" s="70">
        <v>0</v>
      </c>
      <c r="H1373" s="70">
        <v>0</v>
      </c>
      <c r="I1373" s="70">
        <v>81166</v>
      </c>
      <c r="J1373" s="70">
        <v>0</v>
      </c>
      <c r="K1373" s="70">
        <v>0</v>
      </c>
      <c r="L1373" s="70">
        <v>212534</v>
      </c>
      <c r="M1373" s="70">
        <v>1902462</v>
      </c>
    </row>
    <row r="1374" spans="1:13" x14ac:dyDescent="0.25">
      <c r="A1374" s="44" t="s">
        <v>60</v>
      </c>
      <c r="B1374" s="61">
        <v>1028</v>
      </c>
      <c r="C1374" s="145" t="s">
        <v>1057</v>
      </c>
      <c r="D1374" s="70">
        <v>0</v>
      </c>
      <c r="E1374" s="70">
        <v>2000</v>
      </c>
      <c r="F1374" s="70">
        <v>0</v>
      </c>
      <c r="G1374" s="70">
        <v>0</v>
      </c>
      <c r="H1374" s="70">
        <v>0</v>
      </c>
      <c r="I1374" s="70">
        <v>0</v>
      </c>
      <c r="J1374" s="70">
        <v>0</v>
      </c>
      <c r="K1374" s="70">
        <v>0</v>
      </c>
      <c r="L1374" s="70">
        <v>0</v>
      </c>
      <c r="M1374" s="70">
        <v>2000</v>
      </c>
    </row>
    <row r="1375" spans="1:13" x14ac:dyDescent="0.25">
      <c r="A1375" s="44" t="s">
        <v>60</v>
      </c>
      <c r="B1375" s="61">
        <v>1028</v>
      </c>
      <c r="C1375" s="145" t="s">
        <v>1058</v>
      </c>
      <c r="D1375" s="70">
        <v>152.1191</v>
      </c>
      <c r="E1375" s="70">
        <v>18711</v>
      </c>
      <c r="F1375" s="70">
        <v>0</v>
      </c>
      <c r="G1375" s="70">
        <v>0</v>
      </c>
      <c r="H1375" s="70">
        <v>0</v>
      </c>
      <c r="I1375" s="70">
        <v>0</v>
      </c>
      <c r="J1375" s="70">
        <v>0</v>
      </c>
      <c r="K1375" s="70">
        <v>0</v>
      </c>
      <c r="L1375" s="70">
        <v>0</v>
      </c>
      <c r="M1375" s="70">
        <v>18711</v>
      </c>
    </row>
    <row r="1376" spans="1:13" x14ac:dyDescent="0.25">
      <c r="A1376" s="44" t="s">
        <v>60</v>
      </c>
      <c r="B1376" s="61">
        <v>1028</v>
      </c>
      <c r="C1376" s="145" t="s">
        <v>1059</v>
      </c>
      <c r="D1376" s="70">
        <v>9.6460000000000008</v>
      </c>
      <c r="E1376" s="70">
        <v>29237484</v>
      </c>
      <c r="F1376" s="70">
        <v>0</v>
      </c>
      <c r="G1376" s="70">
        <v>0</v>
      </c>
      <c r="H1376" s="70">
        <v>0</v>
      </c>
      <c r="I1376" s="70">
        <v>0</v>
      </c>
      <c r="J1376" s="70">
        <v>0</v>
      </c>
      <c r="K1376" s="70">
        <v>0</v>
      </c>
      <c r="L1376" s="70">
        <v>0</v>
      </c>
      <c r="M1376" s="70">
        <v>29237484</v>
      </c>
    </row>
    <row r="1377" spans="1:13" x14ac:dyDescent="0.25">
      <c r="A1377" s="44" t="s">
        <v>60</v>
      </c>
      <c r="B1377" s="61">
        <v>1028</v>
      </c>
      <c r="C1377" s="145" t="s">
        <v>1061</v>
      </c>
      <c r="D1377" s="70">
        <v>0</v>
      </c>
      <c r="E1377" s="70">
        <v>386534</v>
      </c>
      <c r="F1377" s="70">
        <v>0</v>
      </c>
      <c r="G1377" s="70">
        <v>0</v>
      </c>
      <c r="H1377" s="70">
        <v>0</v>
      </c>
      <c r="I1377" s="70">
        <v>0</v>
      </c>
      <c r="J1377" s="70">
        <v>0</v>
      </c>
      <c r="K1377" s="70">
        <v>0</v>
      </c>
      <c r="L1377" s="70">
        <v>0</v>
      </c>
      <c r="M1377" s="70">
        <v>386534</v>
      </c>
    </row>
    <row r="1378" spans="1:13" x14ac:dyDescent="0.25">
      <c r="A1378" s="44" t="s">
        <v>60</v>
      </c>
      <c r="B1378" s="61">
        <v>1028</v>
      </c>
      <c r="C1378" s="145" t="s">
        <v>1062</v>
      </c>
      <c r="D1378" s="70">
        <v>0</v>
      </c>
      <c r="E1378" s="70">
        <v>99074062</v>
      </c>
      <c r="F1378" s="70">
        <v>0</v>
      </c>
      <c r="G1378" s="70">
        <v>14083814</v>
      </c>
      <c r="H1378" s="70">
        <v>0</v>
      </c>
      <c r="I1378" s="70">
        <v>0</v>
      </c>
      <c r="J1378" s="70">
        <v>0</v>
      </c>
      <c r="K1378" s="70">
        <v>0</v>
      </c>
      <c r="L1378" s="70">
        <v>0</v>
      </c>
      <c r="M1378" s="70">
        <v>84990248</v>
      </c>
    </row>
    <row r="1379" spans="1:13" x14ac:dyDescent="0.25">
      <c r="A1379" s="44" t="s">
        <v>60</v>
      </c>
      <c r="B1379" s="61">
        <v>1028</v>
      </c>
      <c r="C1379" s="145" t="s">
        <v>1063</v>
      </c>
      <c r="D1379" s="70">
        <v>0</v>
      </c>
      <c r="E1379" s="70">
        <v>12174277</v>
      </c>
      <c r="F1379" s="70">
        <v>0</v>
      </c>
      <c r="G1379" s="70">
        <v>0</v>
      </c>
      <c r="H1379" s="70">
        <v>0</v>
      </c>
      <c r="I1379" s="70">
        <v>0</v>
      </c>
      <c r="J1379" s="70">
        <v>0</v>
      </c>
      <c r="K1379" s="70">
        <v>0</v>
      </c>
      <c r="L1379" s="70">
        <v>0</v>
      </c>
      <c r="M1379" s="70">
        <v>12174277</v>
      </c>
    </row>
    <row r="1380" spans="1:13" x14ac:dyDescent="0.25">
      <c r="A1380" s="44" t="s">
        <v>60</v>
      </c>
      <c r="B1380" s="61">
        <v>1028</v>
      </c>
      <c r="C1380" s="145" t="s">
        <v>1065</v>
      </c>
      <c r="D1380" s="70">
        <v>0</v>
      </c>
      <c r="E1380" s="70">
        <v>114056959</v>
      </c>
      <c r="F1380" s="70">
        <v>0</v>
      </c>
      <c r="G1380" s="70">
        <v>11340744</v>
      </c>
      <c r="H1380" s="70">
        <v>0</v>
      </c>
      <c r="I1380" s="70">
        <v>0</v>
      </c>
      <c r="J1380" s="70">
        <v>0</v>
      </c>
      <c r="K1380" s="70">
        <v>0</v>
      </c>
      <c r="L1380" s="70">
        <v>0</v>
      </c>
      <c r="M1380" s="70">
        <v>102716215</v>
      </c>
    </row>
    <row r="1381" spans="1:13" x14ac:dyDescent="0.25">
      <c r="A1381" s="44" t="s">
        <v>60</v>
      </c>
      <c r="B1381" s="61">
        <v>1028</v>
      </c>
      <c r="C1381" s="145" t="s">
        <v>1066</v>
      </c>
      <c r="D1381" s="70">
        <v>0</v>
      </c>
      <c r="E1381" s="70">
        <v>4104049</v>
      </c>
      <c r="F1381" s="70">
        <v>0</v>
      </c>
      <c r="G1381" s="70">
        <v>0</v>
      </c>
      <c r="H1381" s="70">
        <v>0</v>
      </c>
      <c r="I1381" s="70">
        <v>0</v>
      </c>
      <c r="J1381" s="70">
        <v>0</v>
      </c>
      <c r="K1381" s="70">
        <v>0</v>
      </c>
      <c r="L1381" s="70">
        <v>0</v>
      </c>
      <c r="M1381" s="70">
        <v>4104049</v>
      </c>
    </row>
    <row r="1382" spans="1:13" x14ac:dyDescent="0.25">
      <c r="A1382" s="44" t="s">
        <v>60</v>
      </c>
      <c r="B1382" s="61">
        <v>1028</v>
      </c>
      <c r="C1382" s="145" t="s">
        <v>1068</v>
      </c>
      <c r="D1382" s="70">
        <v>0</v>
      </c>
      <c r="E1382" s="70">
        <v>293067835</v>
      </c>
      <c r="F1382" s="70">
        <v>0</v>
      </c>
      <c r="G1382" s="70">
        <v>10524647</v>
      </c>
      <c r="H1382" s="70">
        <v>0</v>
      </c>
      <c r="I1382" s="70">
        <v>0</v>
      </c>
      <c r="J1382" s="70">
        <v>0</v>
      </c>
      <c r="K1382" s="70">
        <v>0</v>
      </c>
      <c r="L1382" s="70">
        <v>0</v>
      </c>
      <c r="M1382" s="70">
        <v>282543188</v>
      </c>
    </row>
    <row r="1383" spans="1:13" x14ac:dyDescent="0.25">
      <c r="A1383" s="44" t="s">
        <v>60</v>
      </c>
      <c r="B1383" s="61">
        <v>1028</v>
      </c>
      <c r="C1383" s="145" t="s">
        <v>1069</v>
      </c>
      <c r="D1383" s="70">
        <v>0</v>
      </c>
      <c r="E1383" s="70">
        <v>931500</v>
      </c>
      <c r="F1383" s="70">
        <v>0</v>
      </c>
      <c r="G1383" s="70">
        <v>0</v>
      </c>
      <c r="H1383" s="70">
        <v>0</v>
      </c>
      <c r="I1383" s="70">
        <v>0</v>
      </c>
      <c r="J1383" s="70">
        <v>0</v>
      </c>
      <c r="K1383" s="70">
        <v>0</v>
      </c>
      <c r="L1383" s="70">
        <v>0</v>
      </c>
      <c r="M1383" s="70">
        <v>931500</v>
      </c>
    </row>
    <row r="1384" spans="1:13" x14ac:dyDescent="0.25">
      <c r="A1384" s="44" t="s">
        <v>60</v>
      </c>
      <c r="B1384" s="61">
        <v>1028</v>
      </c>
      <c r="C1384" s="145" t="s">
        <v>1071</v>
      </c>
      <c r="D1384" s="70">
        <v>0</v>
      </c>
      <c r="E1384" s="70">
        <v>25582812</v>
      </c>
      <c r="F1384" s="70">
        <v>0</v>
      </c>
      <c r="G1384" s="70">
        <v>4020100</v>
      </c>
      <c r="H1384" s="70">
        <v>0</v>
      </c>
      <c r="I1384" s="70">
        <v>0</v>
      </c>
      <c r="J1384" s="70">
        <v>0</v>
      </c>
      <c r="K1384" s="70">
        <v>0</v>
      </c>
      <c r="L1384" s="70">
        <v>0</v>
      </c>
      <c r="M1384" s="70">
        <v>21562712</v>
      </c>
    </row>
    <row r="1385" spans="1:13" x14ac:dyDescent="0.25">
      <c r="A1385" s="44" t="s">
        <v>60</v>
      </c>
      <c r="B1385" s="61">
        <v>1028</v>
      </c>
      <c r="C1385" s="145" t="s">
        <v>1072</v>
      </c>
      <c r="D1385" s="70">
        <v>0</v>
      </c>
      <c r="E1385" s="70">
        <v>5339783</v>
      </c>
      <c r="F1385" s="70">
        <v>0</v>
      </c>
      <c r="G1385" s="70">
        <v>0</v>
      </c>
      <c r="H1385" s="70">
        <v>0</v>
      </c>
      <c r="I1385" s="70">
        <v>570588</v>
      </c>
      <c r="J1385" s="70">
        <v>0</v>
      </c>
      <c r="K1385" s="70">
        <v>0</v>
      </c>
      <c r="L1385" s="70">
        <v>230170</v>
      </c>
      <c r="M1385" s="70">
        <v>4769195</v>
      </c>
    </row>
    <row r="1386" spans="1:13" x14ac:dyDescent="0.25">
      <c r="A1386" s="44" t="s">
        <v>60</v>
      </c>
      <c r="B1386" s="61">
        <v>1028</v>
      </c>
      <c r="C1386" s="145" t="s">
        <v>1075</v>
      </c>
      <c r="D1386" s="70">
        <v>0</v>
      </c>
      <c r="E1386" s="70">
        <v>7769743</v>
      </c>
      <c r="F1386" s="70">
        <v>0</v>
      </c>
      <c r="G1386" s="70">
        <v>1737564</v>
      </c>
      <c r="H1386" s="70">
        <v>0</v>
      </c>
      <c r="I1386" s="70">
        <v>0</v>
      </c>
      <c r="J1386" s="70">
        <v>0</v>
      </c>
      <c r="K1386" s="70">
        <v>0</v>
      </c>
      <c r="L1386" s="70">
        <v>0</v>
      </c>
      <c r="M1386" s="70">
        <v>6032179</v>
      </c>
    </row>
    <row r="1387" spans="1:13" x14ac:dyDescent="0.25">
      <c r="A1387" s="44" t="s">
        <v>60</v>
      </c>
      <c r="B1387" s="61">
        <v>1028</v>
      </c>
      <c r="C1387" s="145" t="s">
        <v>1076</v>
      </c>
      <c r="D1387" s="70">
        <v>0</v>
      </c>
      <c r="E1387" s="70">
        <v>184083</v>
      </c>
      <c r="F1387" s="70">
        <v>0</v>
      </c>
      <c r="G1387" s="70">
        <v>59125</v>
      </c>
      <c r="H1387" s="70">
        <v>0</v>
      </c>
      <c r="I1387" s="70">
        <v>0</v>
      </c>
      <c r="J1387" s="70">
        <v>0</v>
      </c>
      <c r="K1387" s="70">
        <v>0</v>
      </c>
      <c r="L1387" s="70">
        <v>0</v>
      </c>
      <c r="M1387" s="70">
        <v>124958</v>
      </c>
    </row>
    <row r="1388" spans="1:13" x14ac:dyDescent="0.25">
      <c r="A1388" s="44" t="s">
        <v>60</v>
      </c>
      <c r="B1388" s="61">
        <v>1028</v>
      </c>
      <c r="C1388" s="145" t="s">
        <v>1077</v>
      </c>
      <c r="D1388" s="70">
        <v>0</v>
      </c>
      <c r="E1388" s="70">
        <v>14229404</v>
      </c>
      <c r="F1388" s="70">
        <v>0</v>
      </c>
      <c r="G1388" s="70">
        <v>3416424</v>
      </c>
      <c r="H1388" s="70">
        <v>0</v>
      </c>
      <c r="I1388" s="70">
        <v>0</v>
      </c>
      <c r="J1388" s="70">
        <v>0</v>
      </c>
      <c r="K1388" s="70">
        <v>0</v>
      </c>
      <c r="L1388" s="70">
        <v>0</v>
      </c>
      <c r="M1388" s="70">
        <v>10812980</v>
      </c>
    </row>
    <row r="1389" spans="1:13" x14ac:dyDescent="0.25">
      <c r="A1389" s="44" t="s">
        <v>60</v>
      </c>
      <c r="B1389" s="61">
        <v>1028</v>
      </c>
      <c r="C1389" s="145" t="s">
        <v>1079</v>
      </c>
      <c r="D1389" s="70">
        <v>0</v>
      </c>
      <c r="E1389" s="70">
        <v>35630</v>
      </c>
      <c r="F1389" s="70">
        <v>0</v>
      </c>
      <c r="G1389" s="70">
        <v>0</v>
      </c>
      <c r="H1389" s="70">
        <v>0</v>
      </c>
      <c r="I1389" s="70">
        <v>0</v>
      </c>
      <c r="J1389" s="70">
        <v>0</v>
      </c>
      <c r="K1389" s="70">
        <v>0</v>
      </c>
      <c r="L1389" s="70">
        <v>0</v>
      </c>
      <c r="M1389" s="70">
        <v>35630</v>
      </c>
    </row>
    <row r="1390" spans="1:13" x14ac:dyDescent="0.25">
      <c r="A1390" s="44" t="s">
        <v>60</v>
      </c>
      <c r="B1390" s="61">
        <v>1028</v>
      </c>
      <c r="C1390" s="145" t="s">
        <v>1080</v>
      </c>
      <c r="D1390" s="70">
        <v>0</v>
      </c>
      <c r="E1390" s="70">
        <v>636681</v>
      </c>
      <c r="F1390" s="70">
        <v>0</v>
      </c>
      <c r="G1390" s="70">
        <v>0</v>
      </c>
      <c r="H1390" s="70">
        <v>0</v>
      </c>
      <c r="I1390" s="70">
        <v>118675</v>
      </c>
      <c r="J1390" s="70">
        <v>0</v>
      </c>
      <c r="K1390" s="70">
        <v>0</v>
      </c>
      <c r="L1390" s="70">
        <v>444717</v>
      </c>
      <c r="M1390" s="70">
        <v>518006</v>
      </c>
    </row>
    <row r="1391" spans="1:13" x14ac:dyDescent="0.25">
      <c r="A1391" s="44" t="s">
        <v>60</v>
      </c>
      <c r="B1391" s="61">
        <v>1028</v>
      </c>
      <c r="C1391" s="145" t="s">
        <v>1081</v>
      </c>
      <c r="D1391" s="70">
        <v>0</v>
      </c>
      <c r="E1391" s="70">
        <v>591179</v>
      </c>
      <c r="F1391" s="70">
        <v>0</v>
      </c>
      <c r="G1391" s="70">
        <v>33515</v>
      </c>
      <c r="H1391" s="70">
        <v>0</v>
      </c>
      <c r="I1391" s="70">
        <v>0</v>
      </c>
      <c r="J1391" s="70">
        <v>0</v>
      </c>
      <c r="K1391" s="70">
        <v>0</v>
      </c>
      <c r="L1391" s="70">
        <v>0</v>
      </c>
      <c r="M1391" s="70">
        <v>557664</v>
      </c>
    </row>
    <row r="1392" spans="1:13" x14ac:dyDescent="0.25">
      <c r="A1392" s="44" t="s">
        <v>60</v>
      </c>
      <c r="B1392" s="61">
        <v>1028</v>
      </c>
      <c r="C1392" s="145" t="s">
        <v>1082</v>
      </c>
      <c r="D1392" s="70">
        <v>0</v>
      </c>
      <c r="E1392" s="70">
        <v>133930</v>
      </c>
      <c r="F1392" s="70">
        <v>0</v>
      </c>
      <c r="G1392" s="70">
        <v>0</v>
      </c>
      <c r="H1392" s="70">
        <v>0</v>
      </c>
      <c r="I1392" s="70">
        <v>0</v>
      </c>
      <c r="J1392" s="70">
        <v>0</v>
      </c>
      <c r="K1392" s="70">
        <v>0</v>
      </c>
      <c r="L1392" s="70">
        <v>0</v>
      </c>
      <c r="M1392" s="70">
        <v>133930</v>
      </c>
    </row>
    <row r="1393" spans="1:13" x14ac:dyDescent="0.25">
      <c r="A1393" s="44" t="s">
        <v>60</v>
      </c>
      <c r="B1393" s="61">
        <v>1028</v>
      </c>
      <c r="C1393" s="145" t="s">
        <v>1083</v>
      </c>
      <c r="D1393" s="70">
        <v>47404.719799999999</v>
      </c>
      <c r="E1393" s="70">
        <v>228925023</v>
      </c>
      <c r="F1393" s="70">
        <v>0</v>
      </c>
      <c r="G1393" s="70">
        <v>0</v>
      </c>
      <c r="H1393" s="70">
        <v>0</v>
      </c>
      <c r="I1393" s="70">
        <v>0</v>
      </c>
      <c r="J1393" s="70">
        <v>0</v>
      </c>
      <c r="K1393" s="70">
        <v>228925023</v>
      </c>
      <c r="L1393" s="70">
        <v>0</v>
      </c>
      <c r="M1393" s="70">
        <v>0</v>
      </c>
    </row>
    <row r="1394" spans="1:13" x14ac:dyDescent="0.25">
      <c r="A1394" s="10" t="s">
        <v>1085</v>
      </c>
      <c r="B1394" s="10"/>
      <c r="C1394" s="10"/>
      <c r="D1394" s="71">
        <f t="shared" ref="D1394:M1394" si="54">SUM(D1357:D1393)</f>
        <v>118821.22339999999</v>
      </c>
      <c r="E1394" s="71">
        <f t="shared" si="54"/>
        <v>2049793389</v>
      </c>
      <c r="F1394" s="71">
        <f t="shared" si="54"/>
        <v>299450535</v>
      </c>
      <c r="G1394" s="71">
        <f t="shared" si="54"/>
        <v>81385554</v>
      </c>
      <c r="H1394" s="71">
        <f t="shared" si="54"/>
        <v>0</v>
      </c>
      <c r="I1394" s="71">
        <f t="shared" si="54"/>
        <v>799429</v>
      </c>
      <c r="J1394" s="71">
        <f t="shared" si="54"/>
        <v>0</v>
      </c>
      <c r="K1394" s="71">
        <f t="shared" si="54"/>
        <v>228925023</v>
      </c>
      <c r="L1394" s="71">
        <f t="shared" si="54"/>
        <v>1848548</v>
      </c>
      <c r="M1394" s="71">
        <f t="shared" si="54"/>
        <v>1439232848</v>
      </c>
    </row>
    <row r="1395" spans="1:13" x14ac:dyDescent="0.25">
      <c r="A1395" s="10"/>
      <c r="B1395" s="10"/>
      <c r="C1395" s="10"/>
      <c r="D1395" s="71"/>
      <c r="E1395" s="71"/>
      <c r="F1395" s="71"/>
      <c r="G1395" s="71"/>
      <c r="H1395" s="71"/>
      <c r="I1395" s="71"/>
      <c r="J1395" s="71"/>
      <c r="K1395" s="71"/>
      <c r="L1395" s="71"/>
      <c r="M1395" s="71"/>
    </row>
    <row r="1396" spans="1:13" x14ac:dyDescent="0.25">
      <c r="A1396" s="44" t="s">
        <v>61</v>
      </c>
      <c r="B1396" s="61">
        <v>1040</v>
      </c>
      <c r="C1396" s="147" t="s">
        <v>1037</v>
      </c>
      <c r="D1396" s="70">
        <v>5.3</v>
      </c>
      <c r="E1396" s="70">
        <v>6196</v>
      </c>
      <c r="F1396" s="70">
        <v>0</v>
      </c>
      <c r="G1396" s="70">
        <v>0</v>
      </c>
      <c r="H1396" s="70">
        <v>0</v>
      </c>
      <c r="I1396" s="70">
        <v>0</v>
      </c>
      <c r="J1396" s="70">
        <v>0</v>
      </c>
      <c r="K1396" s="70">
        <v>0</v>
      </c>
      <c r="L1396" s="70">
        <v>0</v>
      </c>
      <c r="M1396" s="70">
        <v>6196</v>
      </c>
    </row>
    <row r="1397" spans="1:13" x14ac:dyDescent="0.25">
      <c r="A1397" s="44" t="s">
        <v>61</v>
      </c>
      <c r="B1397" s="61">
        <v>1040</v>
      </c>
      <c r="C1397" s="147" t="s">
        <v>1038</v>
      </c>
      <c r="D1397" s="70">
        <v>20155.502799999998</v>
      </c>
      <c r="E1397" s="70">
        <v>26734427</v>
      </c>
      <c r="F1397" s="70">
        <v>0</v>
      </c>
      <c r="G1397" s="70">
        <v>0</v>
      </c>
      <c r="H1397" s="70">
        <v>0</v>
      </c>
      <c r="I1397" s="70">
        <v>0</v>
      </c>
      <c r="J1397" s="70">
        <v>0</v>
      </c>
      <c r="K1397" s="70">
        <v>0</v>
      </c>
      <c r="L1397" s="70">
        <v>0</v>
      </c>
      <c r="M1397" s="70">
        <v>26734427</v>
      </c>
    </row>
    <row r="1398" spans="1:13" x14ac:dyDescent="0.25">
      <c r="A1398" s="44" t="s">
        <v>61</v>
      </c>
      <c r="B1398" s="61">
        <v>1040</v>
      </c>
      <c r="C1398" s="147" t="s">
        <v>1040</v>
      </c>
      <c r="D1398" s="70">
        <v>514.27800000000002</v>
      </c>
      <c r="E1398" s="70">
        <v>139308</v>
      </c>
      <c r="F1398" s="70">
        <v>0</v>
      </c>
      <c r="G1398" s="70">
        <v>0</v>
      </c>
      <c r="H1398" s="70">
        <v>0</v>
      </c>
      <c r="I1398" s="70">
        <v>0</v>
      </c>
      <c r="J1398" s="70">
        <v>0</v>
      </c>
      <c r="K1398" s="70">
        <v>0</v>
      </c>
      <c r="L1398" s="70">
        <v>0</v>
      </c>
      <c r="M1398" s="70">
        <v>139308</v>
      </c>
    </row>
    <row r="1399" spans="1:13" s="12" customFormat="1" x14ac:dyDescent="0.25">
      <c r="A1399" s="44" t="s">
        <v>61</v>
      </c>
      <c r="B1399" s="61">
        <v>1040</v>
      </c>
      <c r="C1399" s="147" t="s">
        <v>1041</v>
      </c>
      <c r="D1399" s="70">
        <v>14012.7932</v>
      </c>
      <c r="E1399" s="70">
        <v>99650199</v>
      </c>
      <c r="F1399" s="70">
        <v>93801552</v>
      </c>
      <c r="G1399" s="70">
        <v>0</v>
      </c>
      <c r="H1399" s="70">
        <v>0</v>
      </c>
      <c r="I1399" s="70">
        <v>0</v>
      </c>
      <c r="J1399" s="70">
        <v>0</v>
      </c>
      <c r="K1399" s="70">
        <v>0</v>
      </c>
      <c r="L1399" s="70">
        <v>0</v>
      </c>
      <c r="M1399" s="70">
        <v>5848647</v>
      </c>
    </row>
    <row r="1400" spans="1:13" s="12" customFormat="1" x14ac:dyDescent="0.25">
      <c r="A1400" s="44" t="s">
        <v>61</v>
      </c>
      <c r="B1400" s="61">
        <v>1040</v>
      </c>
      <c r="C1400" s="147" t="s">
        <v>1042</v>
      </c>
      <c r="D1400" s="70">
        <v>7740.0608000000002</v>
      </c>
      <c r="E1400" s="70">
        <v>51340779</v>
      </c>
      <c r="F1400" s="70">
        <v>50257548</v>
      </c>
      <c r="G1400" s="70">
        <v>0</v>
      </c>
      <c r="H1400" s="70">
        <v>0</v>
      </c>
      <c r="I1400" s="70">
        <v>0</v>
      </c>
      <c r="J1400" s="70">
        <v>0</v>
      </c>
      <c r="K1400" s="70">
        <v>0</v>
      </c>
      <c r="L1400" s="70">
        <v>0</v>
      </c>
      <c r="M1400" s="70">
        <v>1083231</v>
      </c>
    </row>
    <row r="1401" spans="1:13" x14ac:dyDescent="0.25">
      <c r="A1401" s="44" t="s">
        <v>61</v>
      </c>
      <c r="B1401" s="61">
        <v>1040</v>
      </c>
      <c r="C1401" s="147" t="s">
        <v>1044</v>
      </c>
      <c r="D1401" s="70">
        <v>247.31620000000001</v>
      </c>
      <c r="E1401" s="70">
        <v>34400907</v>
      </c>
      <c r="F1401" s="70">
        <v>0</v>
      </c>
      <c r="G1401" s="70">
        <v>3917622</v>
      </c>
      <c r="H1401" s="70">
        <v>0</v>
      </c>
      <c r="I1401" s="70">
        <v>0</v>
      </c>
      <c r="J1401" s="70">
        <v>0</v>
      </c>
      <c r="K1401" s="70">
        <v>0</v>
      </c>
      <c r="L1401" s="70">
        <v>0</v>
      </c>
      <c r="M1401" s="70">
        <v>30483285</v>
      </c>
    </row>
    <row r="1402" spans="1:13" x14ac:dyDescent="0.25">
      <c r="A1402" s="44" t="s">
        <v>61</v>
      </c>
      <c r="B1402" s="61">
        <v>1040</v>
      </c>
      <c r="C1402" s="147" t="s">
        <v>1046</v>
      </c>
      <c r="D1402" s="70">
        <v>7738.1383999999998</v>
      </c>
      <c r="E1402" s="70">
        <v>172764959</v>
      </c>
      <c r="F1402" s="70">
        <v>0</v>
      </c>
      <c r="G1402" s="70">
        <v>4499926</v>
      </c>
      <c r="H1402" s="70">
        <v>0</v>
      </c>
      <c r="I1402" s="70">
        <v>0</v>
      </c>
      <c r="J1402" s="70">
        <v>0</v>
      </c>
      <c r="K1402" s="70">
        <v>0</v>
      </c>
      <c r="L1402" s="70">
        <v>0</v>
      </c>
      <c r="M1402" s="70">
        <v>168265033</v>
      </c>
    </row>
    <row r="1403" spans="1:13" x14ac:dyDescent="0.25">
      <c r="A1403" s="44" t="s">
        <v>61</v>
      </c>
      <c r="B1403" s="61">
        <v>1040</v>
      </c>
      <c r="C1403" s="147" t="s">
        <v>1047</v>
      </c>
      <c r="D1403" s="70">
        <v>36.4114</v>
      </c>
      <c r="E1403" s="70">
        <v>442650</v>
      </c>
      <c r="F1403" s="70">
        <v>0</v>
      </c>
      <c r="G1403" s="70">
        <v>0</v>
      </c>
      <c r="H1403" s="70">
        <v>0</v>
      </c>
      <c r="I1403" s="70">
        <v>0</v>
      </c>
      <c r="J1403" s="70">
        <v>0</v>
      </c>
      <c r="K1403" s="70">
        <v>0</v>
      </c>
      <c r="L1403" s="70">
        <v>0</v>
      </c>
      <c r="M1403" s="70">
        <v>442650</v>
      </c>
    </row>
    <row r="1404" spans="1:13" x14ac:dyDescent="0.25">
      <c r="A1404" s="44" t="s">
        <v>61</v>
      </c>
      <c r="B1404" s="61">
        <v>1040</v>
      </c>
      <c r="C1404" s="147" t="s">
        <v>1048</v>
      </c>
      <c r="D1404" s="70">
        <v>39.573599999999999</v>
      </c>
      <c r="E1404" s="70">
        <v>820088</v>
      </c>
      <c r="F1404" s="70">
        <v>0</v>
      </c>
      <c r="G1404" s="70">
        <v>0</v>
      </c>
      <c r="H1404" s="70">
        <v>0</v>
      </c>
      <c r="I1404" s="70">
        <v>0</v>
      </c>
      <c r="J1404" s="70">
        <v>0</v>
      </c>
      <c r="K1404" s="70">
        <v>0</v>
      </c>
      <c r="L1404" s="70">
        <v>0</v>
      </c>
      <c r="M1404" s="70">
        <v>820088</v>
      </c>
    </row>
    <row r="1405" spans="1:13" x14ac:dyDescent="0.25">
      <c r="A1405" s="44" t="s">
        <v>61</v>
      </c>
      <c r="B1405" s="61">
        <v>1040</v>
      </c>
      <c r="C1405" s="147" t="s">
        <v>1049</v>
      </c>
      <c r="D1405" s="70">
        <v>1321.3161</v>
      </c>
      <c r="E1405" s="70">
        <v>333321824</v>
      </c>
      <c r="F1405" s="70">
        <v>0</v>
      </c>
      <c r="G1405" s="70">
        <v>9139746</v>
      </c>
      <c r="H1405" s="70">
        <v>0</v>
      </c>
      <c r="I1405" s="70">
        <v>0</v>
      </c>
      <c r="J1405" s="70">
        <v>0</v>
      </c>
      <c r="K1405" s="70">
        <v>0</v>
      </c>
      <c r="L1405" s="70">
        <v>0</v>
      </c>
      <c r="M1405" s="70">
        <v>324182078</v>
      </c>
    </row>
    <row r="1406" spans="1:13" x14ac:dyDescent="0.25">
      <c r="A1406" s="44" t="s">
        <v>61</v>
      </c>
      <c r="B1406" s="61">
        <v>1040</v>
      </c>
      <c r="C1406" s="147" t="s">
        <v>1050</v>
      </c>
      <c r="D1406" s="70">
        <v>3.6991999999999998</v>
      </c>
      <c r="E1406" s="70">
        <v>2209284</v>
      </c>
      <c r="F1406" s="70">
        <v>0</v>
      </c>
      <c r="G1406" s="70">
        <v>0</v>
      </c>
      <c r="H1406" s="70">
        <v>0</v>
      </c>
      <c r="I1406" s="70">
        <v>0</v>
      </c>
      <c r="J1406" s="70">
        <v>0</v>
      </c>
      <c r="K1406" s="70">
        <v>0</v>
      </c>
      <c r="L1406" s="70">
        <v>0</v>
      </c>
      <c r="M1406" s="70">
        <v>2209284</v>
      </c>
    </row>
    <row r="1407" spans="1:13" x14ac:dyDescent="0.25">
      <c r="A1407" s="44" t="s">
        <v>61</v>
      </c>
      <c r="B1407" s="61">
        <v>1040</v>
      </c>
      <c r="C1407" s="147" t="s">
        <v>1052</v>
      </c>
      <c r="D1407" s="70">
        <v>30.808</v>
      </c>
      <c r="E1407" s="70">
        <v>308</v>
      </c>
      <c r="F1407" s="70">
        <v>0</v>
      </c>
      <c r="G1407" s="70">
        <v>0</v>
      </c>
      <c r="H1407" s="70">
        <v>0</v>
      </c>
      <c r="I1407" s="70">
        <v>0</v>
      </c>
      <c r="J1407" s="70">
        <v>0</v>
      </c>
      <c r="K1407" s="70">
        <v>0</v>
      </c>
      <c r="L1407" s="70">
        <v>0</v>
      </c>
      <c r="M1407" s="70">
        <v>308</v>
      </c>
    </row>
    <row r="1408" spans="1:13" x14ac:dyDescent="0.25">
      <c r="A1408" s="44" t="s">
        <v>61</v>
      </c>
      <c r="B1408" s="61">
        <v>1040</v>
      </c>
      <c r="C1408" s="147" t="s">
        <v>1053</v>
      </c>
      <c r="D1408" s="70">
        <v>455.25970000000001</v>
      </c>
      <c r="E1408" s="70">
        <v>0</v>
      </c>
      <c r="F1408" s="70">
        <v>0</v>
      </c>
      <c r="G1408" s="70">
        <v>0</v>
      </c>
      <c r="H1408" s="70">
        <v>0</v>
      </c>
      <c r="I1408" s="70">
        <v>0</v>
      </c>
      <c r="J1408" s="70">
        <v>0</v>
      </c>
      <c r="K1408" s="70">
        <v>0</v>
      </c>
      <c r="L1408" s="70">
        <v>0</v>
      </c>
      <c r="M1408" s="70">
        <v>0</v>
      </c>
    </row>
    <row r="1409" spans="1:13" x14ac:dyDescent="0.25">
      <c r="A1409" s="44" t="s">
        <v>61</v>
      </c>
      <c r="B1409" s="61">
        <v>1040</v>
      </c>
      <c r="C1409" s="147" t="s">
        <v>1054</v>
      </c>
      <c r="D1409" s="70">
        <v>36.039499999999997</v>
      </c>
      <c r="E1409" s="70">
        <v>8383500</v>
      </c>
      <c r="F1409" s="70">
        <v>0</v>
      </c>
      <c r="G1409" s="70">
        <v>1362631</v>
      </c>
      <c r="H1409" s="70">
        <v>0</v>
      </c>
      <c r="I1409" s="70">
        <v>0</v>
      </c>
      <c r="J1409" s="70">
        <v>0</v>
      </c>
      <c r="K1409" s="70">
        <v>0</v>
      </c>
      <c r="L1409" s="70">
        <v>0</v>
      </c>
      <c r="M1409" s="70">
        <v>7020869</v>
      </c>
    </row>
    <row r="1410" spans="1:13" x14ac:dyDescent="0.25">
      <c r="A1410" s="44" t="s">
        <v>61</v>
      </c>
      <c r="B1410" s="61">
        <v>1040</v>
      </c>
      <c r="C1410" s="147" t="s">
        <v>1055</v>
      </c>
      <c r="D1410" s="70">
        <v>4.3463000000000003</v>
      </c>
      <c r="E1410" s="70">
        <v>303940</v>
      </c>
      <c r="F1410" s="70">
        <v>0</v>
      </c>
      <c r="G1410" s="70">
        <v>0</v>
      </c>
      <c r="H1410" s="70">
        <v>0</v>
      </c>
      <c r="I1410" s="70">
        <v>0</v>
      </c>
      <c r="J1410" s="70">
        <v>0</v>
      </c>
      <c r="K1410" s="70">
        <v>0</v>
      </c>
      <c r="L1410" s="70">
        <v>0</v>
      </c>
      <c r="M1410" s="70">
        <v>303940</v>
      </c>
    </row>
    <row r="1411" spans="1:13" x14ac:dyDescent="0.25">
      <c r="A1411" s="44" t="s">
        <v>61</v>
      </c>
      <c r="B1411" s="61">
        <v>1040</v>
      </c>
      <c r="C1411" s="147" t="s">
        <v>1057</v>
      </c>
      <c r="D1411" s="70">
        <v>0</v>
      </c>
      <c r="E1411" s="70">
        <v>500</v>
      </c>
      <c r="F1411" s="70">
        <v>0</v>
      </c>
      <c r="G1411" s="70">
        <v>0</v>
      </c>
      <c r="H1411" s="70">
        <v>0</v>
      </c>
      <c r="I1411" s="70">
        <v>0</v>
      </c>
      <c r="J1411" s="70">
        <v>0</v>
      </c>
      <c r="K1411" s="70">
        <v>0</v>
      </c>
      <c r="L1411" s="70">
        <v>0</v>
      </c>
      <c r="M1411" s="70">
        <v>500</v>
      </c>
    </row>
    <row r="1412" spans="1:13" x14ac:dyDescent="0.25">
      <c r="A1412" s="44" t="s">
        <v>61</v>
      </c>
      <c r="B1412" s="61">
        <v>1040</v>
      </c>
      <c r="C1412" s="147" t="s">
        <v>1058</v>
      </c>
      <c r="D1412" s="70">
        <v>23.560700000000001</v>
      </c>
      <c r="E1412" s="70">
        <v>10105</v>
      </c>
      <c r="F1412" s="70">
        <v>0</v>
      </c>
      <c r="G1412" s="70">
        <v>0</v>
      </c>
      <c r="H1412" s="70">
        <v>0</v>
      </c>
      <c r="I1412" s="70">
        <v>0</v>
      </c>
      <c r="J1412" s="70">
        <v>0</v>
      </c>
      <c r="K1412" s="70">
        <v>0</v>
      </c>
      <c r="L1412" s="70">
        <v>0</v>
      </c>
      <c r="M1412" s="70">
        <v>10105</v>
      </c>
    </row>
    <row r="1413" spans="1:13" x14ac:dyDescent="0.25">
      <c r="A1413" s="44" t="s">
        <v>61</v>
      </c>
      <c r="B1413" s="61">
        <v>1040</v>
      </c>
      <c r="C1413" s="147" t="s">
        <v>1059</v>
      </c>
      <c r="D1413" s="70">
        <v>1.3460000000000001</v>
      </c>
      <c r="E1413" s="70">
        <v>1933060</v>
      </c>
      <c r="F1413" s="70">
        <v>0</v>
      </c>
      <c r="G1413" s="70">
        <v>0</v>
      </c>
      <c r="H1413" s="70">
        <v>0</v>
      </c>
      <c r="I1413" s="70">
        <v>0</v>
      </c>
      <c r="J1413" s="70">
        <v>0</v>
      </c>
      <c r="K1413" s="70">
        <v>0</v>
      </c>
      <c r="L1413" s="70">
        <v>0</v>
      </c>
      <c r="M1413" s="70">
        <v>1933060</v>
      </c>
    </row>
    <row r="1414" spans="1:13" x14ac:dyDescent="0.25">
      <c r="A1414" s="44" t="s">
        <v>61</v>
      </c>
      <c r="B1414" s="61">
        <v>1040</v>
      </c>
      <c r="C1414" s="147" t="s">
        <v>1060</v>
      </c>
      <c r="D1414" s="70">
        <v>0.35299999999999998</v>
      </c>
      <c r="E1414" s="70">
        <v>23</v>
      </c>
      <c r="F1414" s="70">
        <v>0</v>
      </c>
      <c r="G1414" s="70">
        <v>0</v>
      </c>
      <c r="H1414" s="70">
        <v>0</v>
      </c>
      <c r="I1414" s="70">
        <v>0</v>
      </c>
      <c r="J1414" s="70">
        <v>0</v>
      </c>
      <c r="K1414" s="70">
        <v>0</v>
      </c>
      <c r="L1414" s="70">
        <v>0</v>
      </c>
      <c r="M1414" s="70">
        <v>23</v>
      </c>
    </row>
    <row r="1415" spans="1:13" x14ac:dyDescent="0.25">
      <c r="A1415" s="44" t="s">
        <v>61</v>
      </c>
      <c r="B1415" s="61">
        <v>1040</v>
      </c>
      <c r="C1415" s="147" t="s">
        <v>1061</v>
      </c>
      <c r="D1415" s="70">
        <v>0</v>
      </c>
      <c r="E1415" s="70">
        <v>127109</v>
      </c>
      <c r="F1415" s="70">
        <v>0</v>
      </c>
      <c r="G1415" s="70">
        <v>0</v>
      </c>
      <c r="H1415" s="70">
        <v>0</v>
      </c>
      <c r="I1415" s="70">
        <v>0</v>
      </c>
      <c r="J1415" s="70">
        <v>0</v>
      </c>
      <c r="K1415" s="70">
        <v>0</v>
      </c>
      <c r="L1415" s="70">
        <v>0</v>
      </c>
      <c r="M1415" s="70">
        <v>127109</v>
      </c>
    </row>
    <row r="1416" spans="1:13" x14ac:dyDescent="0.25">
      <c r="A1416" s="44" t="s">
        <v>61</v>
      </c>
      <c r="B1416" s="61">
        <v>1040</v>
      </c>
      <c r="C1416" s="147" t="s">
        <v>1062</v>
      </c>
      <c r="D1416" s="70">
        <v>0</v>
      </c>
      <c r="E1416" s="70">
        <v>49416109</v>
      </c>
      <c r="F1416" s="70">
        <v>0</v>
      </c>
      <c r="G1416" s="70">
        <v>5492343</v>
      </c>
      <c r="H1416" s="70">
        <v>0</v>
      </c>
      <c r="I1416" s="70">
        <v>0</v>
      </c>
      <c r="J1416" s="70">
        <v>0</v>
      </c>
      <c r="K1416" s="70">
        <v>0</v>
      </c>
      <c r="L1416" s="70">
        <v>0</v>
      </c>
      <c r="M1416" s="70">
        <v>43923766</v>
      </c>
    </row>
    <row r="1417" spans="1:13" x14ac:dyDescent="0.25">
      <c r="A1417" s="44" t="s">
        <v>61</v>
      </c>
      <c r="B1417" s="61">
        <v>1040</v>
      </c>
      <c r="C1417" s="147" t="s">
        <v>1063</v>
      </c>
      <c r="D1417" s="70">
        <v>0</v>
      </c>
      <c r="E1417" s="70">
        <v>6853347</v>
      </c>
      <c r="F1417" s="70">
        <v>0</v>
      </c>
      <c r="G1417" s="70">
        <v>0</v>
      </c>
      <c r="H1417" s="70">
        <v>0</v>
      </c>
      <c r="I1417" s="70">
        <v>0</v>
      </c>
      <c r="J1417" s="70">
        <v>0</v>
      </c>
      <c r="K1417" s="70">
        <v>0</v>
      </c>
      <c r="L1417" s="70">
        <v>0</v>
      </c>
      <c r="M1417" s="70">
        <v>6853347</v>
      </c>
    </row>
    <row r="1418" spans="1:13" x14ac:dyDescent="0.25">
      <c r="A1418" s="44" t="s">
        <v>61</v>
      </c>
      <c r="B1418" s="61">
        <v>1040</v>
      </c>
      <c r="C1418" s="147" t="s">
        <v>1065</v>
      </c>
      <c r="D1418" s="70">
        <v>0</v>
      </c>
      <c r="E1418" s="70">
        <v>54503232</v>
      </c>
      <c r="F1418" s="70">
        <v>0</v>
      </c>
      <c r="G1418" s="70">
        <v>4746126</v>
      </c>
      <c r="H1418" s="70">
        <v>0</v>
      </c>
      <c r="I1418" s="70">
        <v>0</v>
      </c>
      <c r="J1418" s="70">
        <v>0</v>
      </c>
      <c r="K1418" s="70">
        <v>0</v>
      </c>
      <c r="L1418" s="70">
        <v>0</v>
      </c>
      <c r="M1418" s="70">
        <v>49757106</v>
      </c>
    </row>
    <row r="1419" spans="1:13" x14ac:dyDescent="0.25">
      <c r="A1419" s="44" t="s">
        <v>61</v>
      </c>
      <c r="B1419" s="61">
        <v>1040</v>
      </c>
      <c r="C1419" s="147" t="s">
        <v>1066</v>
      </c>
      <c r="D1419" s="70">
        <v>0</v>
      </c>
      <c r="E1419" s="70">
        <v>2550824</v>
      </c>
      <c r="F1419" s="70">
        <v>0</v>
      </c>
      <c r="G1419" s="70">
        <v>0</v>
      </c>
      <c r="H1419" s="70">
        <v>0</v>
      </c>
      <c r="I1419" s="70">
        <v>0</v>
      </c>
      <c r="J1419" s="70">
        <v>0</v>
      </c>
      <c r="K1419" s="70">
        <v>0</v>
      </c>
      <c r="L1419" s="70">
        <v>0</v>
      </c>
      <c r="M1419" s="70">
        <v>2550824</v>
      </c>
    </row>
    <row r="1420" spans="1:13" x14ac:dyDescent="0.25">
      <c r="A1420" s="44" t="s">
        <v>61</v>
      </c>
      <c r="B1420" s="61">
        <v>1040</v>
      </c>
      <c r="C1420" s="147" t="s">
        <v>1067</v>
      </c>
      <c r="D1420" s="70">
        <v>0</v>
      </c>
      <c r="E1420" s="70">
        <v>612861</v>
      </c>
      <c r="F1420" s="70">
        <v>0</v>
      </c>
      <c r="G1420" s="70">
        <v>0</v>
      </c>
      <c r="H1420" s="70">
        <v>0</v>
      </c>
      <c r="I1420" s="70">
        <v>0</v>
      </c>
      <c r="J1420" s="70">
        <v>0</v>
      </c>
      <c r="K1420" s="70">
        <v>0</v>
      </c>
      <c r="L1420" s="70">
        <v>0</v>
      </c>
      <c r="M1420" s="70">
        <v>612861</v>
      </c>
    </row>
    <row r="1421" spans="1:13" x14ac:dyDescent="0.25">
      <c r="A1421" s="44" t="s">
        <v>61</v>
      </c>
      <c r="B1421" s="61">
        <v>1040</v>
      </c>
      <c r="C1421" s="147" t="s">
        <v>1068</v>
      </c>
      <c r="D1421" s="70">
        <v>0</v>
      </c>
      <c r="E1421" s="70">
        <v>157127507</v>
      </c>
      <c r="F1421" s="70">
        <v>0</v>
      </c>
      <c r="G1421" s="70">
        <v>9391657</v>
      </c>
      <c r="H1421" s="70">
        <v>0</v>
      </c>
      <c r="I1421" s="70">
        <v>0</v>
      </c>
      <c r="J1421" s="70">
        <v>0</v>
      </c>
      <c r="K1421" s="70">
        <v>0</v>
      </c>
      <c r="L1421" s="70">
        <v>0</v>
      </c>
      <c r="M1421" s="70">
        <v>147735850</v>
      </c>
    </row>
    <row r="1422" spans="1:13" x14ac:dyDescent="0.25">
      <c r="A1422" s="44" t="s">
        <v>61</v>
      </c>
      <c r="B1422" s="61">
        <v>1040</v>
      </c>
      <c r="C1422" s="147" t="s">
        <v>1069</v>
      </c>
      <c r="D1422" s="70">
        <v>0</v>
      </c>
      <c r="E1422" s="70">
        <v>1633008</v>
      </c>
      <c r="F1422" s="70">
        <v>0</v>
      </c>
      <c r="G1422" s="70">
        <v>0</v>
      </c>
      <c r="H1422" s="70">
        <v>0</v>
      </c>
      <c r="I1422" s="70">
        <v>0</v>
      </c>
      <c r="J1422" s="70">
        <v>0</v>
      </c>
      <c r="K1422" s="70">
        <v>0</v>
      </c>
      <c r="L1422" s="70">
        <v>0</v>
      </c>
      <c r="M1422" s="70">
        <v>1633008</v>
      </c>
    </row>
    <row r="1423" spans="1:13" x14ac:dyDescent="0.25">
      <c r="A1423" s="44" t="s">
        <v>61</v>
      </c>
      <c r="B1423" s="61">
        <v>1040</v>
      </c>
      <c r="C1423" s="147" t="s">
        <v>1071</v>
      </c>
      <c r="D1423" s="70">
        <v>0</v>
      </c>
      <c r="E1423" s="70">
        <v>7091858</v>
      </c>
      <c r="F1423" s="70">
        <v>0</v>
      </c>
      <c r="G1423" s="70">
        <v>1613846</v>
      </c>
      <c r="H1423" s="70">
        <v>0</v>
      </c>
      <c r="I1423" s="70">
        <v>0</v>
      </c>
      <c r="J1423" s="70">
        <v>0</v>
      </c>
      <c r="K1423" s="70">
        <v>0</v>
      </c>
      <c r="L1423" s="70">
        <v>0</v>
      </c>
      <c r="M1423" s="70">
        <v>5478012</v>
      </c>
    </row>
    <row r="1424" spans="1:13" x14ac:dyDescent="0.25">
      <c r="A1424" s="44" t="s">
        <v>61</v>
      </c>
      <c r="B1424" s="61">
        <v>1040</v>
      </c>
      <c r="C1424" s="147" t="s">
        <v>1072</v>
      </c>
      <c r="D1424" s="70">
        <v>0</v>
      </c>
      <c r="E1424" s="70">
        <v>1779074</v>
      </c>
      <c r="F1424" s="70">
        <v>0</v>
      </c>
      <c r="G1424" s="70">
        <v>0</v>
      </c>
      <c r="H1424" s="70">
        <v>0</v>
      </c>
      <c r="I1424" s="70">
        <v>0</v>
      </c>
      <c r="J1424" s="70">
        <v>0</v>
      </c>
      <c r="K1424" s="70">
        <v>0</v>
      </c>
      <c r="L1424" s="70">
        <v>0</v>
      </c>
      <c r="M1424" s="70">
        <v>1779074</v>
      </c>
    </row>
    <row r="1425" spans="1:13" x14ac:dyDescent="0.25">
      <c r="A1425" s="44" t="s">
        <v>61</v>
      </c>
      <c r="B1425" s="61">
        <v>1040</v>
      </c>
      <c r="C1425" s="147" t="s">
        <v>1074</v>
      </c>
      <c r="D1425" s="70">
        <v>0</v>
      </c>
      <c r="E1425" s="70">
        <v>14586</v>
      </c>
      <c r="F1425" s="70">
        <v>0</v>
      </c>
      <c r="G1425" s="70">
        <v>0</v>
      </c>
      <c r="H1425" s="70">
        <v>0</v>
      </c>
      <c r="I1425" s="70">
        <v>0</v>
      </c>
      <c r="J1425" s="70">
        <v>0</v>
      </c>
      <c r="K1425" s="70">
        <v>0</v>
      </c>
      <c r="L1425" s="70">
        <v>0</v>
      </c>
      <c r="M1425" s="70">
        <v>14586</v>
      </c>
    </row>
    <row r="1426" spans="1:13" x14ac:dyDescent="0.25">
      <c r="A1426" s="44" t="s">
        <v>61</v>
      </c>
      <c r="B1426" s="61">
        <v>1040</v>
      </c>
      <c r="C1426" s="147" t="s">
        <v>1075</v>
      </c>
      <c r="D1426" s="70">
        <v>0</v>
      </c>
      <c r="E1426" s="70">
        <v>3303229</v>
      </c>
      <c r="F1426" s="70">
        <v>0</v>
      </c>
      <c r="G1426" s="70">
        <v>651161</v>
      </c>
      <c r="H1426" s="70">
        <v>0</v>
      </c>
      <c r="I1426" s="70">
        <v>0</v>
      </c>
      <c r="J1426" s="70">
        <v>0</v>
      </c>
      <c r="K1426" s="70">
        <v>0</v>
      </c>
      <c r="L1426" s="70">
        <v>0</v>
      </c>
      <c r="M1426" s="70">
        <v>2652068</v>
      </c>
    </row>
    <row r="1427" spans="1:13" x14ac:dyDescent="0.25">
      <c r="A1427" s="44" t="s">
        <v>61</v>
      </c>
      <c r="B1427" s="61">
        <v>1040</v>
      </c>
      <c r="C1427" s="147" t="s">
        <v>1076</v>
      </c>
      <c r="D1427" s="70">
        <v>0</v>
      </c>
      <c r="E1427" s="70">
        <v>471085</v>
      </c>
      <c r="F1427" s="70">
        <v>0</v>
      </c>
      <c r="G1427" s="70">
        <v>36928</v>
      </c>
      <c r="H1427" s="70">
        <v>0</v>
      </c>
      <c r="I1427" s="70">
        <v>0</v>
      </c>
      <c r="J1427" s="70">
        <v>0</v>
      </c>
      <c r="K1427" s="70">
        <v>0</v>
      </c>
      <c r="L1427" s="70">
        <v>0</v>
      </c>
      <c r="M1427" s="70">
        <v>434157</v>
      </c>
    </row>
    <row r="1428" spans="1:13" x14ac:dyDescent="0.25">
      <c r="A1428" s="44" t="s">
        <v>61</v>
      </c>
      <c r="B1428" s="61">
        <v>1040</v>
      </c>
      <c r="C1428" s="147" t="s">
        <v>1077</v>
      </c>
      <c r="D1428" s="70">
        <v>0</v>
      </c>
      <c r="E1428" s="70">
        <v>14673111</v>
      </c>
      <c r="F1428" s="70">
        <v>0</v>
      </c>
      <c r="G1428" s="70">
        <v>3423439</v>
      </c>
      <c r="H1428" s="70">
        <v>0</v>
      </c>
      <c r="I1428" s="70">
        <v>0</v>
      </c>
      <c r="J1428" s="70">
        <v>0</v>
      </c>
      <c r="K1428" s="70">
        <v>0</v>
      </c>
      <c r="L1428" s="70">
        <v>0</v>
      </c>
      <c r="M1428" s="70">
        <v>11249672</v>
      </c>
    </row>
    <row r="1429" spans="1:13" x14ac:dyDescent="0.25">
      <c r="A1429" s="44" t="s">
        <v>61</v>
      </c>
      <c r="B1429" s="61">
        <v>1040</v>
      </c>
      <c r="C1429" s="147" t="s">
        <v>1079</v>
      </c>
      <c r="D1429" s="70">
        <v>0</v>
      </c>
      <c r="E1429" s="70">
        <v>2174</v>
      </c>
      <c r="F1429" s="70">
        <v>0</v>
      </c>
      <c r="G1429" s="70">
        <v>0</v>
      </c>
      <c r="H1429" s="70">
        <v>0</v>
      </c>
      <c r="I1429" s="70">
        <v>0</v>
      </c>
      <c r="J1429" s="70">
        <v>0</v>
      </c>
      <c r="K1429" s="70">
        <v>0</v>
      </c>
      <c r="L1429" s="70">
        <v>0</v>
      </c>
      <c r="M1429" s="70">
        <v>2174</v>
      </c>
    </row>
    <row r="1430" spans="1:13" x14ac:dyDescent="0.25">
      <c r="A1430" s="44" t="s">
        <v>61</v>
      </c>
      <c r="B1430" s="61">
        <v>1040</v>
      </c>
      <c r="C1430" s="147" t="s">
        <v>1080</v>
      </c>
      <c r="D1430" s="70">
        <v>0</v>
      </c>
      <c r="E1430" s="70">
        <v>1517347</v>
      </c>
      <c r="F1430" s="70">
        <v>0</v>
      </c>
      <c r="G1430" s="70">
        <v>0</v>
      </c>
      <c r="H1430" s="70">
        <v>0</v>
      </c>
      <c r="I1430" s="70">
        <v>0</v>
      </c>
      <c r="J1430" s="70">
        <v>0</v>
      </c>
      <c r="K1430" s="70">
        <v>0</v>
      </c>
      <c r="L1430" s="70">
        <v>0</v>
      </c>
      <c r="M1430" s="70">
        <v>1517347</v>
      </c>
    </row>
    <row r="1431" spans="1:13" x14ac:dyDescent="0.25">
      <c r="A1431" s="44" t="s">
        <v>61</v>
      </c>
      <c r="B1431" s="61">
        <v>1040</v>
      </c>
      <c r="C1431" s="147" t="s">
        <v>1081</v>
      </c>
      <c r="D1431" s="70">
        <v>0</v>
      </c>
      <c r="E1431" s="70">
        <v>436997</v>
      </c>
      <c r="F1431" s="70">
        <v>0</v>
      </c>
      <c r="G1431" s="70">
        <v>0</v>
      </c>
      <c r="H1431" s="70">
        <v>0</v>
      </c>
      <c r="I1431" s="70">
        <v>0</v>
      </c>
      <c r="J1431" s="70">
        <v>0</v>
      </c>
      <c r="K1431" s="70">
        <v>0</v>
      </c>
      <c r="L1431" s="70">
        <v>0</v>
      </c>
      <c r="M1431" s="70">
        <v>436997</v>
      </c>
    </row>
    <row r="1432" spans="1:13" x14ac:dyDescent="0.25">
      <c r="A1432" s="44" t="s">
        <v>61</v>
      </c>
      <c r="B1432" s="61">
        <v>1040</v>
      </c>
      <c r="C1432" s="147" t="s">
        <v>1082</v>
      </c>
      <c r="D1432" s="70">
        <v>0</v>
      </c>
      <c r="E1432" s="70">
        <v>299082</v>
      </c>
      <c r="F1432" s="70">
        <v>0</v>
      </c>
      <c r="G1432" s="70">
        <v>0</v>
      </c>
      <c r="H1432" s="70">
        <v>0</v>
      </c>
      <c r="I1432" s="70">
        <v>0</v>
      </c>
      <c r="J1432" s="70">
        <v>0</v>
      </c>
      <c r="K1432" s="70">
        <v>0</v>
      </c>
      <c r="L1432" s="70">
        <v>0</v>
      </c>
      <c r="M1432" s="70">
        <v>299082</v>
      </c>
    </row>
    <row r="1433" spans="1:13" x14ac:dyDescent="0.25">
      <c r="A1433" s="44" t="s">
        <v>61</v>
      </c>
      <c r="B1433" s="61">
        <v>1040</v>
      </c>
      <c r="C1433" s="147" t="s">
        <v>1083</v>
      </c>
      <c r="D1433" s="70">
        <v>22710.961800000001</v>
      </c>
      <c r="E1433" s="70">
        <v>396598717</v>
      </c>
      <c r="F1433" s="70">
        <v>0</v>
      </c>
      <c r="G1433" s="70">
        <v>0</v>
      </c>
      <c r="H1433" s="70">
        <v>0</v>
      </c>
      <c r="I1433" s="70">
        <v>0</v>
      </c>
      <c r="J1433" s="70">
        <v>0</v>
      </c>
      <c r="K1433" s="70">
        <v>396598717</v>
      </c>
      <c r="L1433" s="70">
        <v>0</v>
      </c>
      <c r="M1433" s="70">
        <v>0</v>
      </c>
    </row>
    <row r="1434" spans="1:13" x14ac:dyDescent="0.25">
      <c r="A1434" s="10" t="s">
        <v>1085</v>
      </c>
      <c r="B1434" s="58"/>
      <c r="C1434" s="58"/>
      <c r="D1434" s="70">
        <v>75073.989499999996</v>
      </c>
      <c r="E1434" s="70">
        <v>931012133</v>
      </c>
      <c r="F1434" s="70">
        <v>83100185</v>
      </c>
      <c r="G1434" s="70">
        <v>39333010</v>
      </c>
      <c r="H1434" s="70">
        <v>0</v>
      </c>
      <c r="I1434" s="70">
        <v>0</v>
      </c>
      <c r="J1434" s="70">
        <v>287396220</v>
      </c>
      <c r="K1434" s="70">
        <v>0</v>
      </c>
      <c r="L1434" s="70">
        <v>0</v>
      </c>
      <c r="M1434" s="70">
        <v>521182718</v>
      </c>
    </row>
    <row r="1435" spans="1:13" x14ac:dyDescent="0.25">
      <c r="A1435" s="10"/>
      <c r="B1435" s="10"/>
      <c r="C1435" s="10"/>
      <c r="D1435" s="71"/>
      <c r="E1435" s="71"/>
      <c r="F1435" s="71"/>
      <c r="G1435" s="71"/>
      <c r="H1435" s="71"/>
      <c r="I1435" s="71"/>
      <c r="J1435" s="71"/>
      <c r="K1435" s="71"/>
      <c r="L1435" s="71"/>
      <c r="M1435" s="71"/>
    </row>
    <row r="1436" spans="1:13" x14ac:dyDescent="0.25">
      <c r="A1436" s="44" t="s">
        <v>62</v>
      </c>
      <c r="B1436" s="61">
        <v>1123</v>
      </c>
      <c r="C1436" s="148" t="s">
        <v>1037</v>
      </c>
      <c r="D1436" s="70">
        <v>5.3</v>
      </c>
      <c r="E1436" s="70">
        <v>6196</v>
      </c>
      <c r="F1436" s="70">
        <v>0</v>
      </c>
      <c r="G1436" s="70">
        <v>0</v>
      </c>
      <c r="H1436" s="70">
        <v>0</v>
      </c>
      <c r="I1436" s="70">
        <v>0</v>
      </c>
      <c r="J1436" s="70">
        <v>0</v>
      </c>
      <c r="K1436" s="70">
        <v>0</v>
      </c>
      <c r="L1436" s="70">
        <v>0</v>
      </c>
      <c r="M1436" s="70">
        <v>6196</v>
      </c>
    </row>
    <row r="1437" spans="1:13" x14ac:dyDescent="0.25">
      <c r="A1437" s="44" t="s">
        <v>62</v>
      </c>
      <c r="B1437" s="61">
        <v>1123</v>
      </c>
      <c r="C1437" s="148" t="s">
        <v>1038</v>
      </c>
      <c r="D1437" s="70">
        <v>20155.502799999998</v>
      </c>
      <c r="E1437" s="70">
        <v>26734427</v>
      </c>
      <c r="F1437" s="70">
        <v>0</v>
      </c>
      <c r="G1437" s="70">
        <v>0</v>
      </c>
      <c r="H1437" s="70">
        <v>0</v>
      </c>
      <c r="I1437" s="70">
        <v>0</v>
      </c>
      <c r="J1437" s="70">
        <v>0</v>
      </c>
      <c r="K1437" s="70">
        <v>0</v>
      </c>
      <c r="L1437" s="70">
        <v>0</v>
      </c>
      <c r="M1437" s="70">
        <v>26734427</v>
      </c>
    </row>
    <row r="1438" spans="1:13" s="12" customFormat="1" x14ac:dyDescent="0.25">
      <c r="A1438" s="44" t="s">
        <v>62</v>
      </c>
      <c r="B1438" s="61">
        <v>1123</v>
      </c>
      <c r="C1438" s="148" t="s">
        <v>1040</v>
      </c>
      <c r="D1438" s="70">
        <v>514.27800000000002</v>
      </c>
      <c r="E1438" s="70">
        <v>139308</v>
      </c>
      <c r="F1438" s="70">
        <v>0</v>
      </c>
      <c r="G1438" s="70">
        <v>0</v>
      </c>
      <c r="H1438" s="70">
        <v>0</v>
      </c>
      <c r="I1438" s="70">
        <v>0</v>
      </c>
      <c r="J1438" s="70">
        <v>0</v>
      </c>
      <c r="K1438" s="70">
        <v>0</v>
      </c>
      <c r="L1438" s="70">
        <v>0</v>
      </c>
      <c r="M1438" s="70">
        <v>139308</v>
      </c>
    </row>
    <row r="1439" spans="1:13" x14ac:dyDescent="0.25">
      <c r="A1439" s="44" t="s">
        <v>62</v>
      </c>
      <c r="B1439" s="61">
        <v>1123</v>
      </c>
      <c r="C1439" s="148" t="s">
        <v>1041</v>
      </c>
      <c r="D1439" s="70">
        <v>14012.7932</v>
      </c>
      <c r="E1439" s="70">
        <v>99650199</v>
      </c>
      <c r="F1439" s="70">
        <v>93801552</v>
      </c>
      <c r="G1439" s="70">
        <v>0</v>
      </c>
      <c r="H1439" s="70">
        <v>0</v>
      </c>
      <c r="I1439" s="70">
        <v>0</v>
      </c>
      <c r="J1439" s="70">
        <v>0</v>
      </c>
      <c r="K1439" s="70">
        <v>0</v>
      </c>
      <c r="L1439" s="70">
        <v>0</v>
      </c>
      <c r="M1439" s="70">
        <v>5848647</v>
      </c>
    </row>
    <row r="1440" spans="1:13" x14ac:dyDescent="0.25">
      <c r="A1440" s="44" t="s">
        <v>62</v>
      </c>
      <c r="B1440" s="61">
        <v>1123</v>
      </c>
      <c r="C1440" s="148" t="s">
        <v>1042</v>
      </c>
      <c r="D1440" s="70">
        <v>7740.0608000000002</v>
      </c>
      <c r="E1440" s="70">
        <v>51340779</v>
      </c>
      <c r="F1440" s="70">
        <v>50257548</v>
      </c>
      <c r="G1440" s="70">
        <v>0</v>
      </c>
      <c r="H1440" s="70">
        <v>0</v>
      </c>
      <c r="I1440" s="70">
        <v>0</v>
      </c>
      <c r="J1440" s="70">
        <v>0</v>
      </c>
      <c r="K1440" s="70">
        <v>0</v>
      </c>
      <c r="L1440" s="70">
        <v>0</v>
      </c>
      <c r="M1440" s="70">
        <v>1083231</v>
      </c>
    </row>
    <row r="1441" spans="1:13" x14ac:dyDescent="0.25">
      <c r="A1441" s="44" t="s">
        <v>62</v>
      </c>
      <c r="B1441" s="61">
        <v>1123</v>
      </c>
      <c r="C1441" s="148" t="s">
        <v>1044</v>
      </c>
      <c r="D1441" s="70">
        <v>247.31620000000001</v>
      </c>
      <c r="E1441" s="70">
        <v>34400907</v>
      </c>
      <c r="F1441" s="70">
        <v>0</v>
      </c>
      <c r="G1441" s="70">
        <v>3917622</v>
      </c>
      <c r="H1441" s="70">
        <v>0</v>
      </c>
      <c r="I1441" s="70">
        <v>0</v>
      </c>
      <c r="J1441" s="70">
        <v>0</v>
      </c>
      <c r="K1441" s="70">
        <v>0</v>
      </c>
      <c r="L1441" s="70">
        <v>0</v>
      </c>
      <c r="M1441" s="70">
        <v>30483285</v>
      </c>
    </row>
    <row r="1442" spans="1:13" s="12" customFormat="1" x14ac:dyDescent="0.25">
      <c r="A1442" s="44" t="s">
        <v>62</v>
      </c>
      <c r="B1442" s="61">
        <v>1123</v>
      </c>
      <c r="C1442" s="148" t="s">
        <v>1046</v>
      </c>
      <c r="D1442" s="70">
        <v>7738.1383999999998</v>
      </c>
      <c r="E1442" s="70">
        <v>172764959</v>
      </c>
      <c r="F1442" s="70">
        <v>0</v>
      </c>
      <c r="G1442" s="70">
        <v>4499926</v>
      </c>
      <c r="H1442" s="70">
        <v>0</v>
      </c>
      <c r="I1442" s="70">
        <v>0</v>
      </c>
      <c r="J1442" s="70">
        <v>0</v>
      </c>
      <c r="K1442" s="70">
        <v>0</v>
      </c>
      <c r="L1442" s="70">
        <v>0</v>
      </c>
      <c r="M1442" s="70">
        <v>168265033</v>
      </c>
    </row>
    <row r="1443" spans="1:13" x14ac:dyDescent="0.25">
      <c r="A1443" s="44" t="s">
        <v>62</v>
      </c>
      <c r="B1443" s="61">
        <v>1123</v>
      </c>
      <c r="C1443" s="148" t="s">
        <v>1047</v>
      </c>
      <c r="D1443" s="70">
        <v>36.4114</v>
      </c>
      <c r="E1443" s="70">
        <v>442650</v>
      </c>
      <c r="F1443" s="70">
        <v>0</v>
      </c>
      <c r="G1443" s="70">
        <v>0</v>
      </c>
      <c r="H1443" s="70">
        <v>0</v>
      </c>
      <c r="I1443" s="70">
        <v>0</v>
      </c>
      <c r="J1443" s="70">
        <v>0</v>
      </c>
      <c r="K1443" s="70">
        <v>0</v>
      </c>
      <c r="L1443" s="70">
        <v>0</v>
      </c>
      <c r="M1443" s="70">
        <v>442650</v>
      </c>
    </row>
    <row r="1444" spans="1:13" x14ac:dyDescent="0.25">
      <c r="A1444" s="44" t="s">
        <v>62</v>
      </c>
      <c r="B1444" s="61">
        <v>1123</v>
      </c>
      <c r="C1444" s="148" t="s">
        <v>1048</v>
      </c>
      <c r="D1444" s="70">
        <v>39.573599999999999</v>
      </c>
      <c r="E1444" s="70">
        <v>820088</v>
      </c>
      <c r="F1444" s="70">
        <v>0</v>
      </c>
      <c r="G1444" s="70">
        <v>0</v>
      </c>
      <c r="H1444" s="70">
        <v>0</v>
      </c>
      <c r="I1444" s="70">
        <v>0</v>
      </c>
      <c r="J1444" s="70">
        <v>0</v>
      </c>
      <c r="K1444" s="70">
        <v>0</v>
      </c>
      <c r="L1444" s="70">
        <v>0</v>
      </c>
      <c r="M1444" s="70">
        <v>820088</v>
      </c>
    </row>
    <row r="1445" spans="1:13" x14ac:dyDescent="0.25">
      <c r="A1445" s="44" t="s">
        <v>62</v>
      </c>
      <c r="B1445" s="61">
        <v>1123</v>
      </c>
      <c r="C1445" s="148" t="s">
        <v>1049</v>
      </c>
      <c r="D1445" s="70">
        <v>1321.3161</v>
      </c>
      <c r="E1445" s="70">
        <v>333321824</v>
      </c>
      <c r="F1445" s="70">
        <v>0</v>
      </c>
      <c r="G1445" s="70">
        <v>9139746</v>
      </c>
      <c r="H1445" s="70">
        <v>0</v>
      </c>
      <c r="I1445" s="70">
        <v>0</v>
      </c>
      <c r="J1445" s="70">
        <v>0</v>
      </c>
      <c r="K1445" s="70">
        <v>0</v>
      </c>
      <c r="L1445" s="70">
        <v>0</v>
      </c>
      <c r="M1445" s="70">
        <v>324182078</v>
      </c>
    </row>
    <row r="1446" spans="1:13" x14ac:dyDescent="0.25">
      <c r="A1446" s="44" t="s">
        <v>62</v>
      </c>
      <c r="B1446" s="61">
        <v>1123</v>
      </c>
      <c r="C1446" s="148" t="s">
        <v>1050</v>
      </c>
      <c r="D1446" s="70">
        <v>3.6991999999999998</v>
      </c>
      <c r="E1446" s="70">
        <v>2209284</v>
      </c>
      <c r="F1446" s="70">
        <v>0</v>
      </c>
      <c r="G1446" s="70">
        <v>0</v>
      </c>
      <c r="H1446" s="70">
        <v>0</v>
      </c>
      <c r="I1446" s="70">
        <v>0</v>
      </c>
      <c r="J1446" s="70">
        <v>0</v>
      </c>
      <c r="K1446" s="70">
        <v>0</v>
      </c>
      <c r="L1446" s="70">
        <v>0</v>
      </c>
      <c r="M1446" s="70">
        <v>2209284</v>
      </c>
    </row>
    <row r="1447" spans="1:13" x14ac:dyDescent="0.25">
      <c r="A1447" s="44" t="s">
        <v>62</v>
      </c>
      <c r="B1447" s="61">
        <v>1123</v>
      </c>
      <c r="C1447" s="148" t="s">
        <v>1052</v>
      </c>
      <c r="D1447" s="70">
        <v>30.808</v>
      </c>
      <c r="E1447" s="70">
        <v>308</v>
      </c>
      <c r="F1447" s="70">
        <v>0</v>
      </c>
      <c r="G1447" s="70">
        <v>0</v>
      </c>
      <c r="H1447" s="70">
        <v>0</v>
      </c>
      <c r="I1447" s="70">
        <v>0</v>
      </c>
      <c r="J1447" s="70">
        <v>0</v>
      </c>
      <c r="K1447" s="70">
        <v>0</v>
      </c>
      <c r="L1447" s="70">
        <v>0</v>
      </c>
      <c r="M1447" s="70">
        <v>308</v>
      </c>
    </row>
    <row r="1448" spans="1:13" x14ac:dyDescent="0.25">
      <c r="A1448" s="44" t="s">
        <v>62</v>
      </c>
      <c r="B1448" s="61">
        <v>1123</v>
      </c>
      <c r="C1448" s="148" t="s">
        <v>1053</v>
      </c>
      <c r="D1448" s="70">
        <v>455.25970000000001</v>
      </c>
      <c r="E1448" s="70">
        <v>0</v>
      </c>
      <c r="F1448" s="70">
        <v>0</v>
      </c>
      <c r="G1448" s="70">
        <v>0</v>
      </c>
      <c r="H1448" s="70">
        <v>0</v>
      </c>
      <c r="I1448" s="70">
        <v>0</v>
      </c>
      <c r="J1448" s="70">
        <v>0</v>
      </c>
      <c r="K1448" s="70">
        <v>0</v>
      </c>
      <c r="L1448" s="70">
        <v>0</v>
      </c>
      <c r="M1448" s="70">
        <v>0</v>
      </c>
    </row>
    <row r="1449" spans="1:13" x14ac:dyDescent="0.25">
      <c r="A1449" s="44" t="s">
        <v>62</v>
      </c>
      <c r="B1449" s="61">
        <v>1123</v>
      </c>
      <c r="C1449" s="148" t="s">
        <v>1054</v>
      </c>
      <c r="D1449" s="70">
        <v>36.039499999999997</v>
      </c>
      <c r="E1449" s="70">
        <v>8383500</v>
      </c>
      <c r="F1449" s="70">
        <v>0</v>
      </c>
      <c r="G1449" s="70">
        <v>1362631</v>
      </c>
      <c r="H1449" s="70">
        <v>0</v>
      </c>
      <c r="I1449" s="70">
        <v>0</v>
      </c>
      <c r="J1449" s="70">
        <v>0</v>
      </c>
      <c r="K1449" s="70">
        <v>0</v>
      </c>
      <c r="L1449" s="70">
        <v>0</v>
      </c>
      <c r="M1449" s="70">
        <v>7020869</v>
      </c>
    </row>
    <row r="1450" spans="1:13" x14ac:dyDescent="0.25">
      <c r="A1450" s="44" t="s">
        <v>62</v>
      </c>
      <c r="B1450" s="61">
        <v>1123</v>
      </c>
      <c r="C1450" s="148" t="s">
        <v>1055</v>
      </c>
      <c r="D1450" s="70">
        <v>4.3463000000000003</v>
      </c>
      <c r="E1450" s="70">
        <v>303940</v>
      </c>
      <c r="F1450" s="70">
        <v>0</v>
      </c>
      <c r="G1450" s="70">
        <v>0</v>
      </c>
      <c r="H1450" s="70">
        <v>0</v>
      </c>
      <c r="I1450" s="70">
        <v>0</v>
      </c>
      <c r="J1450" s="70">
        <v>0</v>
      </c>
      <c r="K1450" s="70">
        <v>0</v>
      </c>
      <c r="L1450" s="70">
        <v>0</v>
      </c>
      <c r="M1450" s="70">
        <v>303940</v>
      </c>
    </row>
    <row r="1451" spans="1:13" x14ac:dyDescent="0.25">
      <c r="A1451" s="44" t="s">
        <v>62</v>
      </c>
      <c r="B1451" s="61">
        <v>1123</v>
      </c>
      <c r="C1451" s="148" t="s">
        <v>1057</v>
      </c>
      <c r="D1451" s="70">
        <v>0</v>
      </c>
      <c r="E1451" s="70">
        <v>500</v>
      </c>
      <c r="F1451" s="70">
        <v>0</v>
      </c>
      <c r="G1451" s="70">
        <v>0</v>
      </c>
      <c r="H1451" s="70">
        <v>0</v>
      </c>
      <c r="I1451" s="70">
        <v>0</v>
      </c>
      <c r="J1451" s="70">
        <v>0</v>
      </c>
      <c r="K1451" s="70">
        <v>0</v>
      </c>
      <c r="L1451" s="70">
        <v>0</v>
      </c>
      <c r="M1451" s="70">
        <v>500</v>
      </c>
    </row>
    <row r="1452" spans="1:13" x14ac:dyDescent="0.25">
      <c r="A1452" s="44" t="s">
        <v>62</v>
      </c>
      <c r="B1452" s="61">
        <v>1123</v>
      </c>
      <c r="C1452" s="148" t="s">
        <v>1058</v>
      </c>
      <c r="D1452" s="70">
        <v>23.560700000000001</v>
      </c>
      <c r="E1452" s="70">
        <v>10105</v>
      </c>
      <c r="F1452" s="70">
        <v>0</v>
      </c>
      <c r="G1452" s="70">
        <v>0</v>
      </c>
      <c r="H1452" s="70">
        <v>0</v>
      </c>
      <c r="I1452" s="70">
        <v>0</v>
      </c>
      <c r="J1452" s="70">
        <v>0</v>
      </c>
      <c r="K1452" s="70">
        <v>0</v>
      </c>
      <c r="L1452" s="70">
        <v>0</v>
      </c>
      <c r="M1452" s="70">
        <v>10105</v>
      </c>
    </row>
    <row r="1453" spans="1:13" x14ac:dyDescent="0.25">
      <c r="A1453" s="44" t="s">
        <v>62</v>
      </c>
      <c r="B1453" s="61">
        <v>1123</v>
      </c>
      <c r="C1453" s="148" t="s">
        <v>1059</v>
      </c>
      <c r="D1453" s="70">
        <v>1.3460000000000001</v>
      </c>
      <c r="E1453" s="70">
        <v>1933060</v>
      </c>
      <c r="F1453" s="70">
        <v>0</v>
      </c>
      <c r="G1453" s="70">
        <v>0</v>
      </c>
      <c r="H1453" s="70">
        <v>0</v>
      </c>
      <c r="I1453" s="70">
        <v>0</v>
      </c>
      <c r="J1453" s="70">
        <v>0</v>
      </c>
      <c r="K1453" s="70">
        <v>0</v>
      </c>
      <c r="L1453" s="70">
        <v>0</v>
      </c>
      <c r="M1453" s="70">
        <v>1933060</v>
      </c>
    </row>
    <row r="1454" spans="1:13" x14ac:dyDescent="0.25">
      <c r="A1454" s="44" t="s">
        <v>62</v>
      </c>
      <c r="B1454" s="61">
        <v>1123</v>
      </c>
      <c r="C1454" s="148" t="s">
        <v>1060</v>
      </c>
      <c r="D1454" s="70">
        <v>0.35299999999999998</v>
      </c>
      <c r="E1454" s="70">
        <v>23</v>
      </c>
      <c r="F1454" s="70">
        <v>0</v>
      </c>
      <c r="G1454" s="70">
        <v>0</v>
      </c>
      <c r="H1454" s="70">
        <v>0</v>
      </c>
      <c r="I1454" s="70">
        <v>0</v>
      </c>
      <c r="J1454" s="70">
        <v>0</v>
      </c>
      <c r="K1454" s="70">
        <v>0</v>
      </c>
      <c r="L1454" s="70">
        <v>0</v>
      </c>
      <c r="M1454" s="70">
        <v>23</v>
      </c>
    </row>
    <row r="1455" spans="1:13" x14ac:dyDescent="0.25">
      <c r="A1455" s="44" t="s">
        <v>62</v>
      </c>
      <c r="B1455" s="61">
        <v>1123</v>
      </c>
      <c r="C1455" s="148" t="s">
        <v>1061</v>
      </c>
      <c r="D1455" s="70">
        <v>0</v>
      </c>
      <c r="E1455" s="70">
        <v>127109</v>
      </c>
      <c r="F1455" s="70">
        <v>0</v>
      </c>
      <c r="G1455" s="70">
        <v>0</v>
      </c>
      <c r="H1455" s="70">
        <v>0</v>
      </c>
      <c r="I1455" s="70">
        <v>0</v>
      </c>
      <c r="J1455" s="70">
        <v>0</v>
      </c>
      <c r="K1455" s="70">
        <v>0</v>
      </c>
      <c r="L1455" s="70">
        <v>0</v>
      </c>
      <c r="M1455" s="70">
        <v>127109</v>
      </c>
    </row>
    <row r="1456" spans="1:13" x14ac:dyDescent="0.25">
      <c r="A1456" s="44" t="s">
        <v>62</v>
      </c>
      <c r="B1456" s="61">
        <v>1123</v>
      </c>
      <c r="C1456" s="148" t="s">
        <v>1062</v>
      </c>
      <c r="D1456" s="70">
        <v>0</v>
      </c>
      <c r="E1456" s="70">
        <v>49416109</v>
      </c>
      <c r="F1456" s="70">
        <v>0</v>
      </c>
      <c r="G1456" s="70">
        <v>5492343</v>
      </c>
      <c r="H1456" s="70">
        <v>0</v>
      </c>
      <c r="I1456" s="70">
        <v>0</v>
      </c>
      <c r="J1456" s="70">
        <v>0</v>
      </c>
      <c r="K1456" s="70">
        <v>0</v>
      </c>
      <c r="L1456" s="70">
        <v>0</v>
      </c>
      <c r="M1456" s="70">
        <v>43923766</v>
      </c>
    </row>
    <row r="1457" spans="1:13" x14ac:dyDescent="0.25">
      <c r="A1457" s="44" t="s">
        <v>62</v>
      </c>
      <c r="B1457" s="61">
        <v>1123</v>
      </c>
      <c r="C1457" s="148" t="s">
        <v>1063</v>
      </c>
      <c r="D1457" s="70">
        <v>0</v>
      </c>
      <c r="E1457" s="70">
        <v>6853347</v>
      </c>
      <c r="F1457" s="70">
        <v>0</v>
      </c>
      <c r="G1457" s="70">
        <v>0</v>
      </c>
      <c r="H1457" s="70">
        <v>0</v>
      </c>
      <c r="I1457" s="70">
        <v>0</v>
      </c>
      <c r="J1457" s="70">
        <v>0</v>
      </c>
      <c r="K1457" s="70">
        <v>0</v>
      </c>
      <c r="L1457" s="70">
        <v>0</v>
      </c>
      <c r="M1457" s="70">
        <v>6853347</v>
      </c>
    </row>
    <row r="1458" spans="1:13" x14ac:dyDescent="0.25">
      <c r="A1458" s="44" t="s">
        <v>62</v>
      </c>
      <c r="B1458" s="61">
        <v>1123</v>
      </c>
      <c r="C1458" s="148" t="s">
        <v>1065</v>
      </c>
      <c r="D1458" s="70">
        <v>0</v>
      </c>
      <c r="E1458" s="70">
        <v>54503232</v>
      </c>
      <c r="F1458" s="70">
        <v>0</v>
      </c>
      <c r="G1458" s="70">
        <v>4746126</v>
      </c>
      <c r="H1458" s="70">
        <v>0</v>
      </c>
      <c r="I1458" s="70">
        <v>0</v>
      </c>
      <c r="J1458" s="70">
        <v>0</v>
      </c>
      <c r="K1458" s="70">
        <v>0</v>
      </c>
      <c r="L1458" s="70">
        <v>0</v>
      </c>
      <c r="M1458" s="70">
        <v>49757106</v>
      </c>
    </row>
    <row r="1459" spans="1:13" x14ac:dyDescent="0.25">
      <c r="A1459" s="44" t="s">
        <v>62</v>
      </c>
      <c r="B1459" s="61">
        <v>1123</v>
      </c>
      <c r="C1459" s="148" t="s">
        <v>1066</v>
      </c>
      <c r="D1459" s="70">
        <v>0</v>
      </c>
      <c r="E1459" s="70">
        <v>2550824</v>
      </c>
      <c r="F1459" s="70">
        <v>0</v>
      </c>
      <c r="G1459" s="70">
        <v>0</v>
      </c>
      <c r="H1459" s="70">
        <v>0</v>
      </c>
      <c r="I1459" s="70">
        <v>0</v>
      </c>
      <c r="J1459" s="70">
        <v>0</v>
      </c>
      <c r="K1459" s="70">
        <v>0</v>
      </c>
      <c r="L1459" s="70">
        <v>0</v>
      </c>
      <c r="M1459" s="70">
        <v>2550824</v>
      </c>
    </row>
    <row r="1460" spans="1:13" x14ac:dyDescent="0.25">
      <c r="A1460" s="44" t="s">
        <v>62</v>
      </c>
      <c r="B1460" s="61">
        <v>1123</v>
      </c>
      <c r="C1460" s="148" t="s">
        <v>1067</v>
      </c>
      <c r="D1460" s="70">
        <v>0</v>
      </c>
      <c r="E1460" s="70">
        <v>612861</v>
      </c>
      <c r="F1460" s="70">
        <v>0</v>
      </c>
      <c r="G1460" s="70">
        <v>0</v>
      </c>
      <c r="H1460" s="70">
        <v>0</v>
      </c>
      <c r="I1460" s="70">
        <v>0</v>
      </c>
      <c r="J1460" s="70">
        <v>0</v>
      </c>
      <c r="K1460" s="70">
        <v>0</v>
      </c>
      <c r="L1460" s="70">
        <v>0</v>
      </c>
      <c r="M1460" s="70">
        <v>612861</v>
      </c>
    </row>
    <row r="1461" spans="1:13" x14ac:dyDescent="0.25">
      <c r="A1461" s="44" t="s">
        <v>62</v>
      </c>
      <c r="B1461" s="61">
        <v>1123</v>
      </c>
      <c r="C1461" s="148" t="s">
        <v>1068</v>
      </c>
      <c r="D1461" s="70">
        <v>0</v>
      </c>
      <c r="E1461" s="70">
        <v>157127507</v>
      </c>
      <c r="F1461" s="70">
        <v>0</v>
      </c>
      <c r="G1461" s="70">
        <v>9391657</v>
      </c>
      <c r="H1461" s="70">
        <v>0</v>
      </c>
      <c r="I1461" s="70">
        <v>0</v>
      </c>
      <c r="J1461" s="70">
        <v>0</v>
      </c>
      <c r="K1461" s="70">
        <v>0</v>
      </c>
      <c r="L1461" s="70">
        <v>0</v>
      </c>
      <c r="M1461" s="70">
        <v>147735850</v>
      </c>
    </row>
    <row r="1462" spans="1:13" x14ac:dyDescent="0.25">
      <c r="A1462" s="44" t="s">
        <v>62</v>
      </c>
      <c r="B1462" s="61">
        <v>1123</v>
      </c>
      <c r="C1462" s="148" t="s">
        <v>1069</v>
      </c>
      <c r="D1462" s="70">
        <v>0</v>
      </c>
      <c r="E1462" s="70">
        <v>1633008</v>
      </c>
      <c r="F1462" s="70">
        <v>0</v>
      </c>
      <c r="G1462" s="70">
        <v>0</v>
      </c>
      <c r="H1462" s="70">
        <v>0</v>
      </c>
      <c r="I1462" s="70">
        <v>0</v>
      </c>
      <c r="J1462" s="70">
        <v>0</v>
      </c>
      <c r="K1462" s="70">
        <v>0</v>
      </c>
      <c r="L1462" s="70">
        <v>0</v>
      </c>
      <c r="M1462" s="70">
        <v>1633008</v>
      </c>
    </row>
    <row r="1463" spans="1:13" x14ac:dyDescent="0.25">
      <c r="A1463" s="44" t="s">
        <v>62</v>
      </c>
      <c r="B1463" s="61">
        <v>1123</v>
      </c>
      <c r="C1463" s="148" t="s">
        <v>1071</v>
      </c>
      <c r="D1463" s="70">
        <v>0</v>
      </c>
      <c r="E1463" s="70">
        <v>7091858</v>
      </c>
      <c r="F1463" s="70">
        <v>0</v>
      </c>
      <c r="G1463" s="70">
        <v>1613846</v>
      </c>
      <c r="H1463" s="70">
        <v>0</v>
      </c>
      <c r="I1463" s="70">
        <v>0</v>
      </c>
      <c r="J1463" s="70">
        <v>0</v>
      </c>
      <c r="K1463" s="70">
        <v>0</v>
      </c>
      <c r="L1463" s="70">
        <v>0</v>
      </c>
      <c r="M1463" s="70">
        <v>5478012</v>
      </c>
    </row>
    <row r="1464" spans="1:13" x14ac:dyDescent="0.25">
      <c r="A1464" s="44" t="s">
        <v>62</v>
      </c>
      <c r="B1464" s="61">
        <v>1123</v>
      </c>
      <c r="C1464" s="148" t="s">
        <v>1072</v>
      </c>
      <c r="D1464" s="70">
        <v>0</v>
      </c>
      <c r="E1464" s="70">
        <v>1779074</v>
      </c>
      <c r="F1464" s="70">
        <v>0</v>
      </c>
      <c r="G1464" s="70">
        <v>0</v>
      </c>
      <c r="H1464" s="70">
        <v>0</v>
      </c>
      <c r="I1464" s="70">
        <v>0</v>
      </c>
      <c r="J1464" s="70">
        <v>0</v>
      </c>
      <c r="K1464" s="70">
        <v>0</v>
      </c>
      <c r="L1464" s="70">
        <v>0</v>
      </c>
      <c r="M1464" s="70">
        <v>1779074</v>
      </c>
    </row>
    <row r="1465" spans="1:13" x14ac:dyDescent="0.25">
      <c r="A1465" s="44" t="s">
        <v>62</v>
      </c>
      <c r="B1465" s="61">
        <v>1123</v>
      </c>
      <c r="C1465" s="148" t="s">
        <v>1074</v>
      </c>
      <c r="D1465" s="70">
        <v>0</v>
      </c>
      <c r="E1465" s="70">
        <v>14586</v>
      </c>
      <c r="F1465" s="70">
        <v>0</v>
      </c>
      <c r="G1465" s="70">
        <v>0</v>
      </c>
      <c r="H1465" s="70">
        <v>0</v>
      </c>
      <c r="I1465" s="70">
        <v>0</v>
      </c>
      <c r="J1465" s="70">
        <v>0</v>
      </c>
      <c r="K1465" s="70">
        <v>0</v>
      </c>
      <c r="L1465" s="70">
        <v>0</v>
      </c>
      <c r="M1465" s="70">
        <v>14586</v>
      </c>
    </row>
    <row r="1466" spans="1:13" x14ac:dyDescent="0.25">
      <c r="A1466" s="44" t="s">
        <v>62</v>
      </c>
      <c r="B1466" s="61">
        <v>1123</v>
      </c>
      <c r="C1466" s="148" t="s">
        <v>1075</v>
      </c>
      <c r="D1466" s="70">
        <v>0</v>
      </c>
      <c r="E1466" s="70">
        <v>3303229</v>
      </c>
      <c r="F1466" s="70">
        <v>0</v>
      </c>
      <c r="G1466" s="70">
        <v>651161</v>
      </c>
      <c r="H1466" s="70">
        <v>0</v>
      </c>
      <c r="I1466" s="70">
        <v>0</v>
      </c>
      <c r="J1466" s="70">
        <v>0</v>
      </c>
      <c r="K1466" s="70">
        <v>0</v>
      </c>
      <c r="L1466" s="70">
        <v>0</v>
      </c>
      <c r="M1466" s="70">
        <v>2652068</v>
      </c>
    </row>
    <row r="1467" spans="1:13" x14ac:dyDescent="0.25">
      <c r="A1467" s="44" t="s">
        <v>62</v>
      </c>
      <c r="B1467" s="61">
        <v>1123</v>
      </c>
      <c r="C1467" s="148" t="s">
        <v>1076</v>
      </c>
      <c r="D1467" s="70">
        <v>0</v>
      </c>
      <c r="E1467" s="70">
        <v>471085</v>
      </c>
      <c r="F1467" s="70">
        <v>0</v>
      </c>
      <c r="G1467" s="70">
        <v>36928</v>
      </c>
      <c r="H1467" s="70">
        <v>0</v>
      </c>
      <c r="I1467" s="70">
        <v>0</v>
      </c>
      <c r="J1467" s="70">
        <v>0</v>
      </c>
      <c r="K1467" s="70">
        <v>0</v>
      </c>
      <c r="L1467" s="70">
        <v>0</v>
      </c>
      <c r="M1467" s="70">
        <v>434157</v>
      </c>
    </row>
    <row r="1468" spans="1:13" x14ac:dyDescent="0.25">
      <c r="A1468" s="44" t="s">
        <v>62</v>
      </c>
      <c r="B1468" s="61">
        <v>1123</v>
      </c>
      <c r="C1468" s="148" t="s">
        <v>1077</v>
      </c>
      <c r="D1468" s="70">
        <v>0</v>
      </c>
      <c r="E1468" s="70">
        <v>14673111</v>
      </c>
      <c r="F1468" s="70">
        <v>0</v>
      </c>
      <c r="G1468" s="70">
        <v>3423439</v>
      </c>
      <c r="H1468" s="70">
        <v>0</v>
      </c>
      <c r="I1468" s="70">
        <v>0</v>
      </c>
      <c r="J1468" s="70">
        <v>0</v>
      </c>
      <c r="K1468" s="70">
        <v>0</v>
      </c>
      <c r="L1468" s="70">
        <v>0</v>
      </c>
      <c r="M1468" s="70">
        <v>11249672</v>
      </c>
    </row>
    <row r="1469" spans="1:13" x14ac:dyDescent="0.25">
      <c r="A1469" s="44" t="s">
        <v>62</v>
      </c>
      <c r="B1469" s="61">
        <v>1123</v>
      </c>
      <c r="C1469" s="148" t="s">
        <v>1079</v>
      </c>
      <c r="D1469" s="70">
        <v>0</v>
      </c>
      <c r="E1469" s="70">
        <v>2174</v>
      </c>
      <c r="F1469" s="70">
        <v>0</v>
      </c>
      <c r="G1469" s="70">
        <v>0</v>
      </c>
      <c r="H1469" s="70">
        <v>0</v>
      </c>
      <c r="I1469" s="70">
        <v>0</v>
      </c>
      <c r="J1469" s="70">
        <v>0</v>
      </c>
      <c r="K1469" s="70">
        <v>0</v>
      </c>
      <c r="L1469" s="70">
        <v>0</v>
      </c>
      <c r="M1469" s="70">
        <v>2174</v>
      </c>
    </row>
    <row r="1470" spans="1:13" x14ac:dyDescent="0.25">
      <c r="A1470" s="44" t="s">
        <v>62</v>
      </c>
      <c r="B1470" s="61">
        <v>1123</v>
      </c>
      <c r="C1470" s="148" t="s">
        <v>1080</v>
      </c>
      <c r="D1470" s="70">
        <v>0</v>
      </c>
      <c r="E1470" s="70">
        <v>1517347</v>
      </c>
      <c r="F1470" s="70">
        <v>0</v>
      </c>
      <c r="G1470" s="70">
        <v>0</v>
      </c>
      <c r="H1470" s="70">
        <v>0</v>
      </c>
      <c r="I1470" s="70">
        <v>0</v>
      </c>
      <c r="J1470" s="70">
        <v>0</v>
      </c>
      <c r="K1470" s="70">
        <v>0</v>
      </c>
      <c r="L1470" s="70">
        <v>0</v>
      </c>
      <c r="M1470" s="70">
        <v>1517347</v>
      </c>
    </row>
    <row r="1471" spans="1:13" x14ac:dyDescent="0.25">
      <c r="A1471" s="44" t="s">
        <v>62</v>
      </c>
      <c r="B1471" s="61">
        <v>1123</v>
      </c>
      <c r="C1471" s="148" t="s">
        <v>1081</v>
      </c>
      <c r="D1471" s="70">
        <v>0</v>
      </c>
      <c r="E1471" s="70">
        <v>436997</v>
      </c>
      <c r="F1471" s="70">
        <v>0</v>
      </c>
      <c r="G1471" s="70">
        <v>0</v>
      </c>
      <c r="H1471" s="70">
        <v>0</v>
      </c>
      <c r="I1471" s="70">
        <v>0</v>
      </c>
      <c r="J1471" s="70">
        <v>0</v>
      </c>
      <c r="K1471" s="70">
        <v>0</v>
      </c>
      <c r="L1471" s="70">
        <v>0</v>
      </c>
      <c r="M1471" s="70">
        <v>436997</v>
      </c>
    </row>
    <row r="1472" spans="1:13" x14ac:dyDescent="0.25">
      <c r="A1472" s="44" t="s">
        <v>62</v>
      </c>
      <c r="B1472" s="61">
        <v>1123</v>
      </c>
      <c r="C1472" s="148" t="s">
        <v>1082</v>
      </c>
      <c r="D1472" s="70">
        <v>0</v>
      </c>
      <c r="E1472" s="70">
        <v>299082</v>
      </c>
      <c r="F1472" s="70">
        <v>0</v>
      </c>
      <c r="G1472" s="70">
        <v>0</v>
      </c>
      <c r="H1472" s="70">
        <v>0</v>
      </c>
      <c r="I1472" s="70">
        <v>0</v>
      </c>
      <c r="J1472" s="70">
        <v>0</v>
      </c>
      <c r="K1472" s="70">
        <v>0</v>
      </c>
      <c r="L1472" s="70">
        <v>0</v>
      </c>
      <c r="M1472" s="70">
        <v>299082</v>
      </c>
    </row>
    <row r="1473" spans="1:13" x14ac:dyDescent="0.25">
      <c r="A1473" s="44" t="s">
        <v>62</v>
      </c>
      <c r="B1473" s="61">
        <v>1123</v>
      </c>
      <c r="C1473" s="148" t="s">
        <v>1083</v>
      </c>
      <c r="D1473" s="70">
        <v>22710.961800000001</v>
      </c>
      <c r="E1473" s="70">
        <v>396598717</v>
      </c>
      <c r="F1473" s="70">
        <v>0</v>
      </c>
      <c r="G1473" s="70">
        <v>0</v>
      </c>
      <c r="H1473" s="70">
        <v>0</v>
      </c>
      <c r="I1473" s="70">
        <v>0</v>
      </c>
      <c r="J1473" s="70">
        <v>0</v>
      </c>
      <c r="K1473" s="70">
        <v>396598717</v>
      </c>
      <c r="L1473" s="70">
        <v>0</v>
      </c>
      <c r="M1473" s="70">
        <v>0</v>
      </c>
    </row>
    <row r="1474" spans="1:13" x14ac:dyDescent="0.25">
      <c r="A1474" s="10" t="s">
        <v>1085</v>
      </c>
      <c r="B1474" s="10"/>
      <c r="C1474" s="10"/>
      <c r="D1474" s="71">
        <f>SUM(D1436:D1473)</f>
        <v>75077.064700000003</v>
      </c>
      <c r="E1474" s="71">
        <f>SUM(E1436:E1473)</f>
        <v>1431473314</v>
      </c>
      <c r="F1474" s="71">
        <f t="shared" ref="F1474" si="55">SUM(F1436:F1473)</f>
        <v>144059100</v>
      </c>
      <c r="G1474" s="71">
        <f t="shared" ref="G1474" si="56">SUM(G1436:G1473)</f>
        <v>44275425</v>
      </c>
      <c r="H1474" s="71">
        <f t="shared" ref="H1474" si="57">SUM(H1436:H1473)</f>
        <v>0</v>
      </c>
      <c r="I1474" s="71">
        <f t="shared" ref="I1474" si="58">SUM(I1436:I1473)</f>
        <v>0</v>
      </c>
      <c r="J1474" s="71">
        <f t="shared" ref="J1474" si="59">SUM(J1436:J1473)</f>
        <v>0</v>
      </c>
      <c r="K1474" s="71">
        <f t="shared" ref="K1474" si="60">SUM(K1436:K1473)</f>
        <v>396598717</v>
      </c>
      <c r="L1474" s="71">
        <f t="shared" ref="L1474" si="61">SUM(L1436:L1473)</f>
        <v>0</v>
      </c>
      <c r="M1474" s="71">
        <f t="shared" ref="M1474" si="62">SUM(M1436:M1473)</f>
        <v>846540072</v>
      </c>
    </row>
    <row r="1475" spans="1:13" x14ac:dyDescent="0.25">
      <c r="A1475" s="10"/>
      <c r="B1475" s="10"/>
      <c r="C1475" s="10"/>
      <c r="D1475" s="71"/>
      <c r="E1475" s="71"/>
      <c r="F1475" s="71"/>
      <c r="G1475" s="71"/>
      <c r="H1475" s="71"/>
      <c r="I1475" s="71"/>
      <c r="J1475" s="71"/>
      <c r="K1475" s="71"/>
      <c r="L1475" s="71"/>
      <c r="M1475" s="71"/>
    </row>
    <row r="1476" spans="1:13" x14ac:dyDescent="0.25">
      <c r="A1476" s="44" t="s">
        <v>63</v>
      </c>
      <c r="B1476" s="61">
        <v>1125</v>
      </c>
      <c r="C1476" s="146" t="s">
        <v>1037</v>
      </c>
      <c r="D1476" s="70">
        <v>5.3</v>
      </c>
      <c r="E1476" s="70">
        <v>6196</v>
      </c>
      <c r="F1476" s="70">
        <v>0</v>
      </c>
      <c r="G1476" s="70">
        <v>0</v>
      </c>
      <c r="H1476" s="70">
        <v>0</v>
      </c>
      <c r="I1476" s="70">
        <v>0</v>
      </c>
      <c r="J1476" s="70">
        <v>0</v>
      </c>
      <c r="K1476" s="70">
        <v>0</v>
      </c>
      <c r="L1476" s="70">
        <v>0</v>
      </c>
      <c r="M1476" s="70">
        <v>6196</v>
      </c>
    </row>
    <row r="1477" spans="1:13" x14ac:dyDescent="0.25">
      <c r="A1477" s="44" t="s">
        <v>63</v>
      </c>
      <c r="B1477" s="61">
        <v>1125</v>
      </c>
      <c r="C1477" s="146" t="s">
        <v>1038</v>
      </c>
      <c r="D1477" s="70">
        <v>20155.502799999998</v>
      </c>
      <c r="E1477" s="70">
        <v>26734427</v>
      </c>
      <c r="F1477" s="70">
        <v>0</v>
      </c>
      <c r="G1477" s="70">
        <v>0</v>
      </c>
      <c r="H1477" s="70">
        <v>0</v>
      </c>
      <c r="I1477" s="70">
        <v>0</v>
      </c>
      <c r="J1477" s="70">
        <v>0</v>
      </c>
      <c r="K1477" s="70">
        <v>0</v>
      </c>
      <c r="L1477" s="70">
        <v>0</v>
      </c>
      <c r="M1477" s="70">
        <v>26734427</v>
      </c>
    </row>
    <row r="1478" spans="1:13" s="12" customFormat="1" x14ac:dyDescent="0.25">
      <c r="A1478" s="44" t="s">
        <v>63</v>
      </c>
      <c r="B1478" s="61">
        <v>1125</v>
      </c>
      <c r="C1478" s="146" t="s">
        <v>1040</v>
      </c>
      <c r="D1478" s="70">
        <v>514.27800000000002</v>
      </c>
      <c r="E1478" s="70">
        <v>139308</v>
      </c>
      <c r="F1478" s="70">
        <v>0</v>
      </c>
      <c r="G1478" s="70">
        <v>0</v>
      </c>
      <c r="H1478" s="70">
        <v>0</v>
      </c>
      <c r="I1478" s="70">
        <v>0</v>
      </c>
      <c r="J1478" s="70">
        <v>0</v>
      </c>
      <c r="K1478" s="70">
        <v>0</v>
      </c>
      <c r="L1478" s="70">
        <v>0</v>
      </c>
      <c r="M1478" s="70">
        <v>139308</v>
      </c>
    </row>
    <row r="1479" spans="1:13" s="12" customFormat="1" x14ac:dyDescent="0.25">
      <c r="A1479" s="44" t="s">
        <v>63</v>
      </c>
      <c r="B1479" s="61">
        <v>1125</v>
      </c>
      <c r="C1479" s="146" t="s">
        <v>1041</v>
      </c>
      <c r="D1479" s="70">
        <v>14012.7932</v>
      </c>
      <c r="E1479" s="70">
        <v>99650199</v>
      </c>
      <c r="F1479" s="70">
        <v>93801552</v>
      </c>
      <c r="G1479" s="70">
        <v>0</v>
      </c>
      <c r="H1479" s="70">
        <v>0</v>
      </c>
      <c r="I1479" s="70">
        <v>0</v>
      </c>
      <c r="J1479" s="70">
        <v>0</v>
      </c>
      <c r="K1479" s="70">
        <v>0</v>
      </c>
      <c r="L1479" s="70">
        <v>0</v>
      </c>
      <c r="M1479" s="70">
        <v>5848647</v>
      </c>
    </row>
    <row r="1480" spans="1:13" x14ac:dyDescent="0.25">
      <c r="A1480" s="44" t="s">
        <v>63</v>
      </c>
      <c r="B1480" s="61">
        <v>1125</v>
      </c>
      <c r="C1480" s="146" t="s">
        <v>1042</v>
      </c>
      <c r="D1480" s="70">
        <v>7740.0608000000002</v>
      </c>
      <c r="E1480" s="70">
        <v>51340779</v>
      </c>
      <c r="F1480" s="70">
        <v>50257548</v>
      </c>
      <c r="G1480" s="70">
        <v>0</v>
      </c>
      <c r="H1480" s="70">
        <v>0</v>
      </c>
      <c r="I1480" s="70">
        <v>0</v>
      </c>
      <c r="J1480" s="70">
        <v>0</v>
      </c>
      <c r="K1480" s="70">
        <v>0</v>
      </c>
      <c r="L1480" s="70">
        <v>0</v>
      </c>
      <c r="M1480" s="70">
        <v>1083231</v>
      </c>
    </row>
    <row r="1481" spans="1:13" x14ac:dyDescent="0.25">
      <c r="A1481" s="44" t="s">
        <v>63</v>
      </c>
      <c r="B1481" s="61">
        <v>1125</v>
      </c>
      <c r="C1481" s="146" t="s">
        <v>1044</v>
      </c>
      <c r="D1481" s="70">
        <v>247.31620000000001</v>
      </c>
      <c r="E1481" s="70">
        <v>34400907</v>
      </c>
      <c r="F1481" s="70">
        <v>0</v>
      </c>
      <c r="G1481" s="70">
        <v>3917622</v>
      </c>
      <c r="H1481" s="70">
        <v>0</v>
      </c>
      <c r="I1481" s="70">
        <v>0</v>
      </c>
      <c r="J1481" s="70">
        <v>0</v>
      </c>
      <c r="K1481" s="70">
        <v>0</v>
      </c>
      <c r="L1481" s="70">
        <v>0</v>
      </c>
      <c r="M1481" s="70">
        <v>30483285</v>
      </c>
    </row>
    <row r="1482" spans="1:13" x14ac:dyDescent="0.25">
      <c r="A1482" s="44" t="s">
        <v>63</v>
      </c>
      <c r="B1482" s="61">
        <v>1125</v>
      </c>
      <c r="C1482" s="146" t="s">
        <v>1046</v>
      </c>
      <c r="D1482" s="70">
        <v>7738.1383999999998</v>
      </c>
      <c r="E1482" s="70">
        <v>172764959</v>
      </c>
      <c r="F1482" s="70">
        <v>0</v>
      </c>
      <c r="G1482" s="70">
        <v>4499926</v>
      </c>
      <c r="H1482" s="70">
        <v>0</v>
      </c>
      <c r="I1482" s="70">
        <v>0</v>
      </c>
      <c r="J1482" s="70">
        <v>0</v>
      </c>
      <c r="K1482" s="70">
        <v>0</v>
      </c>
      <c r="L1482" s="70">
        <v>0</v>
      </c>
      <c r="M1482" s="70">
        <v>168265033</v>
      </c>
    </row>
    <row r="1483" spans="1:13" x14ac:dyDescent="0.25">
      <c r="A1483" s="44" t="s">
        <v>63</v>
      </c>
      <c r="B1483" s="61">
        <v>1125</v>
      </c>
      <c r="C1483" s="146" t="s">
        <v>1047</v>
      </c>
      <c r="D1483" s="70">
        <v>36.4114</v>
      </c>
      <c r="E1483" s="70">
        <v>442650</v>
      </c>
      <c r="F1483" s="70">
        <v>0</v>
      </c>
      <c r="G1483" s="70">
        <v>0</v>
      </c>
      <c r="H1483" s="70">
        <v>0</v>
      </c>
      <c r="I1483" s="70">
        <v>0</v>
      </c>
      <c r="J1483" s="70">
        <v>0</v>
      </c>
      <c r="K1483" s="70">
        <v>0</v>
      </c>
      <c r="L1483" s="70">
        <v>0</v>
      </c>
      <c r="M1483" s="70">
        <v>442650</v>
      </c>
    </row>
    <row r="1484" spans="1:13" x14ac:dyDescent="0.25">
      <c r="A1484" s="44" t="s">
        <v>63</v>
      </c>
      <c r="B1484" s="61">
        <v>1125</v>
      </c>
      <c r="C1484" s="146" t="s">
        <v>1048</v>
      </c>
      <c r="D1484" s="70">
        <v>39.573599999999999</v>
      </c>
      <c r="E1484" s="70">
        <v>820088</v>
      </c>
      <c r="F1484" s="70">
        <v>0</v>
      </c>
      <c r="G1484" s="70">
        <v>0</v>
      </c>
      <c r="H1484" s="70">
        <v>0</v>
      </c>
      <c r="I1484" s="70">
        <v>0</v>
      </c>
      <c r="J1484" s="70">
        <v>0</v>
      </c>
      <c r="K1484" s="70">
        <v>0</v>
      </c>
      <c r="L1484" s="70">
        <v>0</v>
      </c>
      <c r="M1484" s="70">
        <v>820088</v>
      </c>
    </row>
    <row r="1485" spans="1:13" x14ac:dyDescent="0.25">
      <c r="A1485" s="44" t="s">
        <v>63</v>
      </c>
      <c r="B1485" s="61">
        <v>1125</v>
      </c>
      <c r="C1485" s="146" t="s">
        <v>1049</v>
      </c>
      <c r="D1485" s="70">
        <v>1321.3161</v>
      </c>
      <c r="E1485" s="70">
        <v>333321824</v>
      </c>
      <c r="F1485" s="70">
        <v>0</v>
      </c>
      <c r="G1485" s="70">
        <v>9139746</v>
      </c>
      <c r="H1485" s="70">
        <v>0</v>
      </c>
      <c r="I1485" s="70">
        <v>0</v>
      </c>
      <c r="J1485" s="70">
        <v>0</v>
      </c>
      <c r="K1485" s="70">
        <v>0</v>
      </c>
      <c r="L1485" s="70">
        <v>0</v>
      </c>
      <c r="M1485" s="70">
        <v>324182078</v>
      </c>
    </row>
    <row r="1486" spans="1:13" x14ac:dyDescent="0.25">
      <c r="A1486" s="44" t="s">
        <v>63</v>
      </c>
      <c r="B1486" s="61">
        <v>1125</v>
      </c>
      <c r="C1486" s="146" t="s">
        <v>1050</v>
      </c>
      <c r="D1486" s="70">
        <v>3.6991999999999998</v>
      </c>
      <c r="E1486" s="70">
        <v>2209284</v>
      </c>
      <c r="F1486" s="70">
        <v>0</v>
      </c>
      <c r="G1486" s="70">
        <v>0</v>
      </c>
      <c r="H1486" s="70">
        <v>0</v>
      </c>
      <c r="I1486" s="70">
        <v>0</v>
      </c>
      <c r="J1486" s="70">
        <v>0</v>
      </c>
      <c r="K1486" s="70">
        <v>0</v>
      </c>
      <c r="L1486" s="70">
        <v>0</v>
      </c>
      <c r="M1486" s="70">
        <v>2209284</v>
      </c>
    </row>
    <row r="1487" spans="1:13" x14ac:dyDescent="0.25">
      <c r="A1487" s="44" t="s">
        <v>63</v>
      </c>
      <c r="B1487" s="61">
        <v>1125</v>
      </c>
      <c r="C1487" s="146" t="s">
        <v>1052</v>
      </c>
      <c r="D1487" s="70">
        <v>30.808</v>
      </c>
      <c r="E1487" s="70">
        <v>308</v>
      </c>
      <c r="F1487" s="70">
        <v>0</v>
      </c>
      <c r="G1487" s="70">
        <v>0</v>
      </c>
      <c r="H1487" s="70">
        <v>0</v>
      </c>
      <c r="I1487" s="70">
        <v>0</v>
      </c>
      <c r="J1487" s="70">
        <v>0</v>
      </c>
      <c r="K1487" s="70">
        <v>0</v>
      </c>
      <c r="L1487" s="70">
        <v>0</v>
      </c>
      <c r="M1487" s="70">
        <v>308</v>
      </c>
    </row>
    <row r="1488" spans="1:13" x14ac:dyDescent="0.25">
      <c r="A1488" s="44" t="s">
        <v>63</v>
      </c>
      <c r="B1488" s="61">
        <v>1125</v>
      </c>
      <c r="C1488" s="146" t="s">
        <v>1053</v>
      </c>
      <c r="D1488" s="70">
        <v>455.25970000000001</v>
      </c>
      <c r="E1488" s="70">
        <v>0</v>
      </c>
      <c r="F1488" s="70">
        <v>0</v>
      </c>
      <c r="G1488" s="70">
        <v>0</v>
      </c>
      <c r="H1488" s="70">
        <v>0</v>
      </c>
      <c r="I1488" s="70">
        <v>0</v>
      </c>
      <c r="J1488" s="70">
        <v>0</v>
      </c>
      <c r="K1488" s="70">
        <v>0</v>
      </c>
      <c r="L1488" s="70">
        <v>0</v>
      </c>
      <c r="M1488" s="70">
        <v>0</v>
      </c>
    </row>
    <row r="1489" spans="1:13" x14ac:dyDescent="0.25">
      <c r="A1489" s="44" t="s">
        <v>63</v>
      </c>
      <c r="B1489" s="61">
        <v>1125</v>
      </c>
      <c r="C1489" s="146" t="s">
        <v>1054</v>
      </c>
      <c r="D1489" s="70">
        <v>36.039499999999997</v>
      </c>
      <c r="E1489" s="70">
        <v>8383500</v>
      </c>
      <c r="F1489" s="70">
        <v>0</v>
      </c>
      <c r="G1489" s="70">
        <v>1362631</v>
      </c>
      <c r="H1489" s="70">
        <v>0</v>
      </c>
      <c r="I1489" s="70">
        <v>0</v>
      </c>
      <c r="J1489" s="70">
        <v>0</v>
      </c>
      <c r="K1489" s="70">
        <v>0</v>
      </c>
      <c r="L1489" s="70">
        <v>0</v>
      </c>
      <c r="M1489" s="70">
        <v>7020869</v>
      </c>
    </row>
    <row r="1490" spans="1:13" x14ac:dyDescent="0.25">
      <c r="A1490" s="44" t="s">
        <v>63</v>
      </c>
      <c r="B1490" s="61">
        <v>1125</v>
      </c>
      <c r="C1490" s="146" t="s">
        <v>1055</v>
      </c>
      <c r="D1490" s="70">
        <v>4.3463000000000003</v>
      </c>
      <c r="E1490" s="70">
        <v>303940</v>
      </c>
      <c r="F1490" s="70">
        <v>0</v>
      </c>
      <c r="G1490" s="70">
        <v>0</v>
      </c>
      <c r="H1490" s="70">
        <v>0</v>
      </c>
      <c r="I1490" s="70">
        <v>0</v>
      </c>
      <c r="J1490" s="70">
        <v>0</v>
      </c>
      <c r="K1490" s="70">
        <v>0</v>
      </c>
      <c r="L1490" s="70">
        <v>0</v>
      </c>
      <c r="M1490" s="70">
        <v>303940</v>
      </c>
    </row>
    <row r="1491" spans="1:13" x14ac:dyDescent="0.25">
      <c r="A1491" s="44" t="s">
        <v>63</v>
      </c>
      <c r="B1491" s="61">
        <v>1125</v>
      </c>
      <c r="C1491" s="146" t="s">
        <v>1057</v>
      </c>
      <c r="D1491" s="70">
        <v>0</v>
      </c>
      <c r="E1491" s="70">
        <v>500</v>
      </c>
      <c r="F1491" s="70">
        <v>0</v>
      </c>
      <c r="G1491" s="70">
        <v>0</v>
      </c>
      <c r="H1491" s="70">
        <v>0</v>
      </c>
      <c r="I1491" s="70">
        <v>0</v>
      </c>
      <c r="J1491" s="70">
        <v>0</v>
      </c>
      <c r="K1491" s="70">
        <v>0</v>
      </c>
      <c r="L1491" s="70">
        <v>0</v>
      </c>
      <c r="M1491" s="70">
        <v>500</v>
      </c>
    </row>
    <row r="1492" spans="1:13" x14ac:dyDescent="0.25">
      <c r="A1492" s="44" t="s">
        <v>63</v>
      </c>
      <c r="B1492" s="61">
        <v>1125</v>
      </c>
      <c r="C1492" s="146" t="s">
        <v>1058</v>
      </c>
      <c r="D1492" s="70">
        <v>23.560700000000001</v>
      </c>
      <c r="E1492" s="70">
        <v>10105</v>
      </c>
      <c r="F1492" s="70">
        <v>0</v>
      </c>
      <c r="G1492" s="70">
        <v>0</v>
      </c>
      <c r="H1492" s="70">
        <v>0</v>
      </c>
      <c r="I1492" s="70">
        <v>0</v>
      </c>
      <c r="J1492" s="70">
        <v>0</v>
      </c>
      <c r="K1492" s="70">
        <v>0</v>
      </c>
      <c r="L1492" s="70">
        <v>0</v>
      </c>
      <c r="M1492" s="70">
        <v>10105</v>
      </c>
    </row>
    <row r="1493" spans="1:13" x14ac:dyDescent="0.25">
      <c r="A1493" s="44" t="s">
        <v>63</v>
      </c>
      <c r="B1493" s="61">
        <v>1125</v>
      </c>
      <c r="C1493" s="146" t="s">
        <v>1059</v>
      </c>
      <c r="D1493" s="70">
        <v>1.3460000000000001</v>
      </c>
      <c r="E1493" s="70">
        <v>1933060</v>
      </c>
      <c r="F1493" s="70">
        <v>0</v>
      </c>
      <c r="G1493" s="70">
        <v>0</v>
      </c>
      <c r="H1493" s="70">
        <v>0</v>
      </c>
      <c r="I1493" s="70">
        <v>0</v>
      </c>
      <c r="J1493" s="70">
        <v>0</v>
      </c>
      <c r="K1493" s="70">
        <v>0</v>
      </c>
      <c r="L1493" s="70">
        <v>0</v>
      </c>
      <c r="M1493" s="70">
        <v>1933060</v>
      </c>
    </row>
    <row r="1494" spans="1:13" x14ac:dyDescent="0.25">
      <c r="A1494" s="44" t="s">
        <v>63</v>
      </c>
      <c r="B1494" s="61">
        <v>1125</v>
      </c>
      <c r="C1494" s="146" t="s">
        <v>1060</v>
      </c>
      <c r="D1494" s="70">
        <v>0.35299999999999998</v>
      </c>
      <c r="E1494" s="70">
        <v>23</v>
      </c>
      <c r="F1494" s="70">
        <v>0</v>
      </c>
      <c r="G1494" s="70">
        <v>0</v>
      </c>
      <c r="H1494" s="70">
        <v>0</v>
      </c>
      <c r="I1494" s="70">
        <v>0</v>
      </c>
      <c r="J1494" s="70">
        <v>0</v>
      </c>
      <c r="K1494" s="70">
        <v>0</v>
      </c>
      <c r="L1494" s="70">
        <v>0</v>
      </c>
      <c r="M1494" s="70">
        <v>23</v>
      </c>
    </row>
    <row r="1495" spans="1:13" x14ac:dyDescent="0.25">
      <c r="A1495" s="44" t="s">
        <v>63</v>
      </c>
      <c r="B1495" s="61">
        <v>1125</v>
      </c>
      <c r="C1495" s="146" t="s">
        <v>1061</v>
      </c>
      <c r="D1495" s="70">
        <v>0</v>
      </c>
      <c r="E1495" s="70">
        <v>127109</v>
      </c>
      <c r="F1495" s="70">
        <v>0</v>
      </c>
      <c r="G1495" s="70">
        <v>0</v>
      </c>
      <c r="H1495" s="70">
        <v>0</v>
      </c>
      <c r="I1495" s="70">
        <v>0</v>
      </c>
      <c r="J1495" s="70">
        <v>0</v>
      </c>
      <c r="K1495" s="70">
        <v>0</v>
      </c>
      <c r="L1495" s="70">
        <v>0</v>
      </c>
      <c r="M1495" s="70">
        <v>127109</v>
      </c>
    </row>
    <row r="1496" spans="1:13" x14ac:dyDescent="0.25">
      <c r="A1496" s="44" t="s">
        <v>63</v>
      </c>
      <c r="B1496" s="61">
        <v>1125</v>
      </c>
      <c r="C1496" s="146" t="s">
        <v>1062</v>
      </c>
      <c r="D1496" s="70">
        <v>0</v>
      </c>
      <c r="E1496" s="70">
        <v>49416109</v>
      </c>
      <c r="F1496" s="70">
        <v>0</v>
      </c>
      <c r="G1496" s="70">
        <v>5492343</v>
      </c>
      <c r="H1496" s="70">
        <v>0</v>
      </c>
      <c r="I1496" s="70">
        <v>0</v>
      </c>
      <c r="J1496" s="70">
        <v>0</v>
      </c>
      <c r="K1496" s="70">
        <v>0</v>
      </c>
      <c r="L1496" s="70">
        <v>0</v>
      </c>
      <c r="M1496" s="70">
        <v>43923766</v>
      </c>
    </row>
    <row r="1497" spans="1:13" x14ac:dyDescent="0.25">
      <c r="A1497" s="44" t="s">
        <v>63</v>
      </c>
      <c r="B1497" s="61">
        <v>1125</v>
      </c>
      <c r="C1497" s="146" t="s">
        <v>1063</v>
      </c>
      <c r="D1497" s="70">
        <v>0</v>
      </c>
      <c r="E1497" s="70">
        <v>6853347</v>
      </c>
      <c r="F1497" s="70">
        <v>0</v>
      </c>
      <c r="G1497" s="70">
        <v>0</v>
      </c>
      <c r="H1497" s="70">
        <v>0</v>
      </c>
      <c r="I1497" s="70">
        <v>0</v>
      </c>
      <c r="J1497" s="70">
        <v>0</v>
      </c>
      <c r="K1497" s="70">
        <v>0</v>
      </c>
      <c r="L1497" s="70">
        <v>0</v>
      </c>
      <c r="M1497" s="70">
        <v>6853347</v>
      </c>
    </row>
    <row r="1498" spans="1:13" x14ac:dyDescent="0.25">
      <c r="A1498" s="44" t="s">
        <v>63</v>
      </c>
      <c r="B1498" s="61">
        <v>1125</v>
      </c>
      <c r="C1498" s="146" t="s">
        <v>1065</v>
      </c>
      <c r="D1498" s="70">
        <v>0</v>
      </c>
      <c r="E1498" s="70">
        <v>54503232</v>
      </c>
      <c r="F1498" s="70">
        <v>0</v>
      </c>
      <c r="G1498" s="70">
        <v>4746126</v>
      </c>
      <c r="H1498" s="70">
        <v>0</v>
      </c>
      <c r="I1498" s="70">
        <v>0</v>
      </c>
      <c r="J1498" s="70">
        <v>0</v>
      </c>
      <c r="K1498" s="70">
        <v>0</v>
      </c>
      <c r="L1498" s="70">
        <v>0</v>
      </c>
      <c r="M1498" s="70">
        <v>49757106</v>
      </c>
    </row>
    <row r="1499" spans="1:13" x14ac:dyDescent="0.25">
      <c r="A1499" s="44" t="s">
        <v>63</v>
      </c>
      <c r="B1499" s="61">
        <v>1125</v>
      </c>
      <c r="C1499" s="146" t="s">
        <v>1066</v>
      </c>
      <c r="D1499" s="70">
        <v>0</v>
      </c>
      <c r="E1499" s="70">
        <v>2550824</v>
      </c>
      <c r="F1499" s="70">
        <v>0</v>
      </c>
      <c r="G1499" s="70">
        <v>0</v>
      </c>
      <c r="H1499" s="70">
        <v>0</v>
      </c>
      <c r="I1499" s="70">
        <v>0</v>
      </c>
      <c r="J1499" s="70">
        <v>0</v>
      </c>
      <c r="K1499" s="70">
        <v>0</v>
      </c>
      <c r="L1499" s="70">
        <v>0</v>
      </c>
      <c r="M1499" s="70">
        <v>2550824</v>
      </c>
    </row>
    <row r="1500" spans="1:13" x14ac:dyDescent="0.25">
      <c r="A1500" s="44" t="s">
        <v>63</v>
      </c>
      <c r="B1500" s="61">
        <v>1125</v>
      </c>
      <c r="C1500" s="146" t="s">
        <v>1067</v>
      </c>
      <c r="D1500" s="70">
        <v>0</v>
      </c>
      <c r="E1500" s="70">
        <v>612861</v>
      </c>
      <c r="F1500" s="70">
        <v>0</v>
      </c>
      <c r="G1500" s="70">
        <v>0</v>
      </c>
      <c r="H1500" s="70">
        <v>0</v>
      </c>
      <c r="I1500" s="70">
        <v>0</v>
      </c>
      <c r="J1500" s="70">
        <v>0</v>
      </c>
      <c r="K1500" s="70">
        <v>0</v>
      </c>
      <c r="L1500" s="70">
        <v>0</v>
      </c>
      <c r="M1500" s="70">
        <v>612861</v>
      </c>
    </row>
    <row r="1501" spans="1:13" x14ac:dyDescent="0.25">
      <c r="A1501" s="44" t="s">
        <v>63</v>
      </c>
      <c r="B1501" s="61">
        <v>1125</v>
      </c>
      <c r="C1501" s="146" t="s">
        <v>1068</v>
      </c>
      <c r="D1501" s="70">
        <v>0</v>
      </c>
      <c r="E1501" s="70">
        <v>157127507</v>
      </c>
      <c r="F1501" s="70">
        <v>0</v>
      </c>
      <c r="G1501" s="70">
        <v>9391657</v>
      </c>
      <c r="H1501" s="70">
        <v>0</v>
      </c>
      <c r="I1501" s="70">
        <v>0</v>
      </c>
      <c r="J1501" s="70">
        <v>0</v>
      </c>
      <c r="K1501" s="70">
        <v>0</v>
      </c>
      <c r="L1501" s="70">
        <v>0</v>
      </c>
      <c r="M1501" s="70">
        <v>147735850</v>
      </c>
    </row>
    <row r="1502" spans="1:13" x14ac:dyDescent="0.25">
      <c r="A1502" s="44" t="s">
        <v>63</v>
      </c>
      <c r="B1502" s="61">
        <v>1125</v>
      </c>
      <c r="C1502" s="146" t="s">
        <v>1069</v>
      </c>
      <c r="D1502" s="70">
        <v>0</v>
      </c>
      <c r="E1502" s="70">
        <v>1633008</v>
      </c>
      <c r="F1502" s="70">
        <v>0</v>
      </c>
      <c r="G1502" s="70">
        <v>0</v>
      </c>
      <c r="H1502" s="70">
        <v>0</v>
      </c>
      <c r="I1502" s="70">
        <v>0</v>
      </c>
      <c r="J1502" s="70">
        <v>0</v>
      </c>
      <c r="K1502" s="70">
        <v>0</v>
      </c>
      <c r="L1502" s="70">
        <v>0</v>
      </c>
      <c r="M1502" s="70">
        <v>1633008</v>
      </c>
    </row>
    <row r="1503" spans="1:13" x14ac:dyDescent="0.25">
      <c r="A1503" s="44" t="s">
        <v>63</v>
      </c>
      <c r="B1503" s="61">
        <v>1125</v>
      </c>
      <c r="C1503" s="146" t="s">
        <v>1071</v>
      </c>
      <c r="D1503" s="70">
        <v>0</v>
      </c>
      <c r="E1503" s="70">
        <v>7091858</v>
      </c>
      <c r="F1503" s="70">
        <v>0</v>
      </c>
      <c r="G1503" s="70">
        <v>1613846</v>
      </c>
      <c r="H1503" s="70">
        <v>0</v>
      </c>
      <c r="I1503" s="70">
        <v>0</v>
      </c>
      <c r="J1503" s="70">
        <v>0</v>
      </c>
      <c r="K1503" s="70">
        <v>0</v>
      </c>
      <c r="L1503" s="70">
        <v>0</v>
      </c>
      <c r="M1503" s="70">
        <v>5478012</v>
      </c>
    </row>
    <row r="1504" spans="1:13" x14ac:dyDescent="0.25">
      <c r="A1504" s="44" t="s">
        <v>63</v>
      </c>
      <c r="B1504" s="61">
        <v>1125</v>
      </c>
      <c r="C1504" s="146" t="s">
        <v>1072</v>
      </c>
      <c r="D1504" s="70">
        <v>0</v>
      </c>
      <c r="E1504" s="70">
        <v>1779074</v>
      </c>
      <c r="F1504" s="70">
        <v>0</v>
      </c>
      <c r="G1504" s="70">
        <v>0</v>
      </c>
      <c r="H1504" s="70">
        <v>0</v>
      </c>
      <c r="I1504" s="70">
        <v>0</v>
      </c>
      <c r="J1504" s="70">
        <v>0</v>
      </c>
      <c r="K1504" s="70">
        <v>0</v>
      </c>
      <c r="L1504" s="70">
        <v>0</v>
      </c>
      <c r="M1504" s="70">
        <v>1779074</v>
      </c>
    </row>
    <row r="1505" spans="1:13" x14ac:dyDescent="0.25">
      <c r="A1505" s="44" t="s">
        <v>63</v>
      </c>
      <c r="B1505" s="61">
        <v>1125</v>
      </c>
      <c r="C1505" s="146" t="s">
        <v>1074</v>
      </c>
      <c r="D1505" s="70">
        <v>0</v>
      </c>
      <c r="E1505" s="70">
        <v>14586</v>
      </c>
      <c r="F1505" s="70">
        <v>0</v>
      </c>
      <c r="G1505" s="70">
        <v>0</v>
      </c>
      <c r="H1505" s="70">
        <v>0</v>
      </c>
      <c r="I1505" s="70">
        <v>0</v>
      </c>
      <c r="J1505" s="70">
        <v>0</v>
      </c>
      <c r="K1505" s="70">
        <v>0</v>
      </c>
      <c r="L1505" s="70">
        <v>0</v>
      </c>
      <c r="M1505" s="70">
        <v>14586</v>
      </c>
    </row>
    <row r="1506" spans="1:13" x14ac:dyDescent="0.25">
      <c r="A1506" s="44" t="s">
        <v>63</v>
      </c>
      <c r="B1506" s="61">
        <v>1125</v>
      </c>
      <c r="C1506" s="146" t="s">
        <v>1075</v>
      </c>
      <c r="D1506" s="70">
        <v>0</v>
      </c>
      <c r="E1506" s="70">
        <v>3303229</v>
      </c>
      <c r="F1506" s="70">
        <v>0</v>
      </c>
      <c r="G1506" s="70">
        <v>651161</v>
      </c>
      <c r="H1506" s="70">
        <v>0</v>
      </c>
      <c r="I1506" s="70">
        <v>0</v>
      </c>
      <c r="J1506" s="70">
        <v>0</v>
      </c>
      <c r="K1506" s="70">
        <v>0</v>
      </c>
      <c r="L1506" s="70">
        <v>0</v>
      </c>
      <c r="M1506" s="70">
        <v>2652068</v>
      </c>
    </row>
    <row r="1507" spans="1:13" x14ac:dyDescent="0.25">
      <c r="A1507" s="44" t="s">
        <v>63</v>
      </c>
      <c r="B1507" s="61">
        <v>1125</v>
      </c>
      <c r="C1507" s="146" t="s">
        <v>1076</v>
      </c>
      <c r="D1507" s="70">
        <v>0</v>
      </c>
      <c r="E1507" s="70">
        <v>471085</v>
      </c>
      <c r="F1507" s="70">
        <v>0</v>
      </c>
      <c r="G1507" s="70">
        <v>36928</v>
      </c>
      <c r="H1507" s="70">
        <v>0</v>
      </c>
      <c r="I1507" s="70">
        <v>0</v>
      </c>
      <c r="J1507" s="70">
        <v>0</v>
      </c>
      <c r="K1507" s="70">
        <v>0</v>
      </c>
      <c r="L1507" s="70">
        <v>0</v>
      </c>
      <c r="M1507" s="70">
        <v>434157</v>
      </c>
    </row>
    <row r="1508" spans="1:13" x14ac:dyDescent="0.25">
      <c r="A1508" s="44" t="s">
        <v>63</v>
      </c>
      <c r="B1508" s="61">
        <v>1125</v>
      </c>
      <c r="C1508" s="146" t="s">
        <v>1077</v>
      </c>
      <c r="D1508" s="70">
        <v>0</v>
      </c>
      <c r="E1508" s="70">
        <v>14673111</v>
      </c>
      <c r="F1508" s="70">
        <v>0</v>
      </c>
      <c r="G1508" s="70">
        <v>3423439</v>
      </c>
      <c r="H1508" s="70">
        <v>0</v>
      </c>
      <c r="I1508" s="70">
        <v>0</v>
      </c>
      <c r="J1508" s="70">
        <v>0</v>
      </c>
      <c r="K1508" s="70">
        <v>0</v>
      </c>
      <c r="L1508" s="70">
        <v>0</v>
      </c>
      <c r="M1508" s="70">
        <v>11249672</v>
      </c>
    </row>
    <row r="1509" spans="1:13" x14ac:dyDescent="0.25">
      <c r="A1509" s="44" t="s">
        <v>63</v>
      </c>
      <c r="B1509" s="61">
        <v>1125</v>
      </c>
      <c r="C1509" s="146" t="s">
        <v>1079</v>
      </c>
      <c r="D1509" s="70">
        <v>0</v>
      </c>
      <c r="E1509" s="70">
        <v>2174</v>
      </c>
      <c r="F1509" s="70">
        <v>0</v>
      </c>
      <c r="G1509" s="70">
        <v>0</v>
      </c>
      <c r="H1509" s="70">
        <v>0</v>
      </c>
      <c r="I1509" s="70">
        <v>0</v>
      </c>
      <c r="J1509" s="70">
        <v>0</v>
      </c>
      <c r="K1509" s="70">
        <v>0</v>
      </c>
      <c r="L1509" s="70">
        <v>0</v>
      </c>
      <c r="M1509" s="70">
        <v>2174</v>
      </c>
    </row>
    <row r="1510" spans="1:13" x14ac:dyDescent="0.25">
      <c r="A1510" s="44" t="s">
        <v>63</v>
      </c>
      <c r="B1510" s="61">
        <v>1125</v>
      </c>
      <c r="C1510" s="146" t="s">
        <v>1080</v>
      </c>
      <c r="D1510" s="70">
        <v>0</v>
      </c>
      <c r="E1510" s="70">
        <v>1517347</v>
      </c>
      <c r="F1510" s="70">
        <v>0</v>
      </c>
      <c r="G1510" s="70">
        <v>0</v>
      </c>
      <c r="H1510" s="70">
        <v>0</v>
      </c>
      <c r="I1510" s="70">
        <v>0</v>
      </c>
      <c r="J1510" s="70">
        <v>0</v>
      </c>
      <c r="K1510" s="70">
        <v>0</v>
      </c>
      <c r="L1510" s="70">
        <v>0</v>
      </c>
      <c r="M1510" s="70">
        <v>1517347</v>
      </c>
    </row>
    <row r="1511" spans="1:13" x14ac:dyDescent="0.25">
      <c r="A1511" s="44" t="s">
        <v>63</v>
      </c>
      <c r="B1511" s="61">
        <v>1125</v>
      </c>
      <c r="C1511" s="146" t="s">
        <v>1081</v>
      </c>
      <c r="D1511" s="70">
        <v>0</v>
      </c>
      <c r="E1511" s="70">
        <v>436997</v>
      </c>
      <c r="F1511" s="70">
        <v>0</v>
      </c>
      <c r="G1511" s="70">
        <v>0</v>
      </c>
      <c r="H1511" s="70">
        <v>0</v>
      </c>
      <c r="I1511" s="70">
        <v>0</v>
      </c>
      <c r="J1511" s="70">
        <v>0</v>
      </c>
      <c r="K1511" s="70">
        <v>0</v>
      </c>
      <c r="L1511" s="70">
        <v>0</v>
      </c>
      <c r="M1511" s="70">
        <v>436997</v>
      </c>
    </row>
    <row r="1512" spans="1:13" x14ac:dyDescent="0.25">
      <c r="A1512" s="44" t="s">
        <v>63</v>
      </c>
      <c r="B1512" s="61">
        <v>1125</v>
      </c>
      <c r="C1512" s="146" t="s">
        <v>1082</v>
      </c>
      <c r="D1512" s="70">
        <v>0</v>
      </c>
      <c r="E1512" s="70">
        <v>299082</v>
      </c>
      <c r="F1512" s="70">
        <v>0</v>
      </c>
      <c r="G1512" s="70">
        <v>0</v>
      </c>
      <c r="H1512" s="70">
        <v>0</v>
      </c>
      <c r="I1512" s="70">
        <v>0</v>
      </c>
      <c r="J1512" s="70">
        <v>0</v>
      </c>
      <c r="K1512" s="70">
        <v>0</v>
      </c>
      <c r="L1512" s="70">
        <v>0</v>
      </c>
      <c r="M1512" s="70">
        <v>299082</v>
      </c>
    </row>
    <row r="1513" spans="1:13" x14ac:dyDescent="0.25">
      <c r="A1513" s="44" t="s">
        <v>63</v>
      </c>
      <c r="B1513" s="61">
        <v>1125</v>
      </c>
      <c r="C1513" s="146" t="s">
        <v>1083</v>
      </c>
      <c r="D1513" s="70">
        <v>22710.961800000001</v>
      </c>
      <c r="E1513" s="70">
        <v>396598717</v>
      </c>
      <c r="F1513" s="70">
        <v>0</v>
      </c>
      <c r="G1513" s="70">
        <v>0</v>
      </c>
      <c r="H1513" s="70">
        <v>0</v>
      </c>
      <c r="I1513" s="70">
        <v>0</v>
      </c>
      <c r="J1513" s="70">
        <v>0</v>
      </c>
      <c r="K1513" s="70">
        <v>396598717</v>
      </c>
      <c r="L1513" s="70">
        <v>0</v>
      </c>
      <c r="M1513" s="70">
        <v>0</v>
      </c>
    </row>
    <row r="1514" spans="1:13" x14ac:dyDescent="0.25">
      <c r="A1514" s="10" t="s">
        <v>1085</v>
      </c>
      <c r="B1514" s="10"/>
      <c r="C1514" s="10"/>
      <c r="D1514" s="71">
        <f>SUM(D1476:D1513)</f>
        <v>75077.064700000003</v>
      </c>
      <c r="E1514" s="71">
        <f>SUM(E1476:E1513)</f>
        <v>1431473314</v>
      </c>
      <c r="F1514" s="71">
        <f t="shared" ref="F1514" si="63">SUM(F1476:F1513)</f>
        <v>144059100</v>
      </c>
      <c r="G1514" s="71">
        <f t="shared" ref="G1514" si="64">SUM(G1476:G1513)</f>
        <v>44275425</v>
      </c>
      <c r="H1514" s="71">
        <f t="shared" ref="H1514" si="65">SUM(H1476:H1513)</f>
        <v>0</v>
      </c>
      <c r="I1514" s="71">
        <f t="shared" ref="I1514" si="66">SUM(I1476:I1513)</f>
        <v>0</v>
      </c>
      <c r="J1514" s="71">
        <f t="shared" ref="J1514" si="67">SUM(J1476:J1513)</f>
        <v>0</v>
      </c>
      <c r="K1514" s="71">
        <f t="shared" ref="K1514" si="68">SUM(K1476:K1513)</f>
        <v>396598717</v>
      </c>
      <c r="L1514" s="71">
        <f t="shared" ref="L1514" si="69">SUM(L1476:L1513)</f>
        <v>0</v>
      </c>
      <c r="M1514" s="71">
        <f t="shared" ref="M1514" si="70">SUM(M1476:M1513)</f>
        <v>846540072</v>
      </c>
    </row>
    <row r="1515" spans="1:13" x14ac:dyDescent="0.25">
      <c r="A1515" s="10"/>
      <c r="B1515" s="10"/>
      <c r="C1515" s="10"/>
      <c r="D1515" s="71"/>
      <c r="E1515" s="71"/>
      <c r="F1515" s="71"/>
      <c r="G1515" s="71"/>
      <c r="H1515" s="71"/>
      <c r="I1515" s="71"/>
      <c r="J1515" s="71"/>
      <c r="K1515" s="71"/>
      <c r="L1515" s="71"/>
      <c r="M1515" s="71"/>
    </row>
    <row r="1516" spans="1:13" x14ac:dyDescent="0.25">
      <c r="A1516" s="44" t="s">
        <v>64</v>
      </c>
      <c r="B1516" s="61">
        <v>1018</v>
      </c>
      <c r="C1516" s="150" t="s">
        <v>1037</v>
      </c>
      <c r="D1516" s="70">
        <v>3.85</v>
      </c>
      <c r="E1516" s="70">
        <v>7119</v>
      </c>
      <c r="F1516" s="70">
        <v>0</v>
      </c>
      <c r="G1516" s="70">
        <v>0</v>
      </c>
      <c r="H1516" s="70">
        <v>0</v>
      </c>
      <c r="I1516" s="70">
        <v>0</v>
      </c>
      <c r="J1516" s="70">
        <v>0</v>
      </c>
      <c r="K1516" s="70">
        <v>0</v>
      </c>
      <c r="L1516" s="70">
        <v>0</v>
      </c>
      <c r="M1516" s="70">
        <v>7119</v>
      </c>
    </row>
    <row r="1517" spans="1:13" x14ac:dyDescent="0.25">
      <c r="A1517" s="44" t="s">
        <v>64</v>
      </c>
      <c r="B1517" s="61">
        <v>1018</v>
      </c>
      <c r="C1517" s="150" t="s">
        <v>1038</v>
      </c>
      <c r="D1517" s="70">
        <v>836.4547</v>
      </c>
      <c r="E1517" s="70">
        <v>906182</v>
      </c>
      <c r="F1517" s="70">
        <v>0</v>
      </c>
      <c r="G1517" s="70">
        <v>0</v>
      </c>
      <c r="H1517" s="70">
        <v>0</v>
      </c>
      <c r="I1517" s="70">
        <v>0</v>
      </c>
      <c r="J1517" s="70">
        <v>0</v>
      </c>
      <c r="K1517" s="70">
        <v>0</v>
      </c>
      <c r="L1517" s="70">
        <v>0</v>
      </c>
      <c r="M1517" s="70">
        <v>906182</v>
      </c>
    </row>
    <row r="1518" spans="1:13" s="12" customFormat="1" x14ac:dyDescent="0.25">
      <c r="A1518" s="44" t="s">
        <v>64</v>
      </c>
      <c r="B1518" s="61">
        <v>1018</v>
      </c>
      <c r="C1518" s="150" t="s">
        <v>1039</v>
      </c>
      <c r="D1518" s="70">
        <v>72.578000000000003</v>
      </c>
      <c r="E1518" s="70">
        <v>23071</v>
      </c>
      <c r="F1518" s="70">
        <v>0</v>
      </c>
      <c r="G1518" s="70">
        <v>0</v>
      </c>
      <c r="H1518" s="70">
        <v>0</v>
      </c>
      <c r="I1518" s="70">
        <v>0</v>
      </c>
      <c r="J1518" s="70">
        <v>0</v>
      </c>
      <c r="K1518" s="70">
        <v>0</v>
      </c>
      <c r="L1518" s="70">
        <v>0</v>
      </c>
      <c r="M1518" s="70">
        <v>23071</v>
      </c>
    </row>
    <row r="1519" spans="1:13" x14ac:dyDescent="0.25">
      <c r="A1519" s="44" t="s">
        <v>64</v>
      </c>
      <c r="B1519" s="61">
        <v>1018</v>
      </c>
      <c r="C1519" s="150" t="s">
        <v>1040</v>
      </c>
      <c r="D1519" s="70">
        <v>1401.7467999999999</v>
      </c>
      <c r="E1519" s="70">
        <v>384436</v>
      </c>
      <c r="F1519" s="70">
        <v>0</v>
      </c>
      <c r="G1519" s="70">
        <v>0</v>
      </c>
      <c r="H1519" s="70">
        <v>0</v>
      </c>
      <c r="I1519" s="70">
        <v>0</v>
      </c>
      <c r="J1519" s="70">
        <v>0</v>
      </c>
      <c r="K1519" s="70">
        <v>0</v>
      </c>
      <c r="L1519" s="70">
        <v>0</v>
      </c>
      <c r="M1519" s="70">
        <v>384436</v>
      </c>
    </row>
    <row r="1520" spans="1:13" x14ac:dyDescent="0.25">
      <c r="A1520" s="44" t="s">
        <v>64</v>
      </c>
      <c r="B1520" s="61">
        <v>1018</v>
      </c>
      <c r="C1520" s="150" t="s">
        <v>1041</v>
      </c>
      <c r="D1520" s="70">
        <v>25764.757600000001</v>
      </c>
      <c r="E1520" s="70">
        <v>113103214</v>
      </c>
      <c r="F1520" s="70">
        <v>102656891</v>
      </c>
      <c r="G1520" s="70">
        <v>0</v>
      </c>
      <c r="H1520" s="70">
        <v>0</v>
      </c>
      <c r="I1520" s="70">
        <v>0</v>
      </c>
      <c r="J1520" s="70">
        <v>0</v>
      </c>
      <c r="K1520" s="70">
        <v>0</v>
      </c>
      <c r="L1520" s="70">
        <v>0</v>
      </c>
      <c r="M1520" s="70">
        <v>10446323</v>
      </c>
    </row>
    <row r="1521" spans="1:13" x14ac:dyDescent="0.25">
      <c r="A1521" s="44" t="s">
        <v>64</v>
      </c>
      <c r="B1521" s="61">
        <v>1018</v>
      </c>
      <c r="C1521" s="150" t="s">
        <v>1042</v>
      </c>
      <c r="D1521" s="70">
        <v>4477.7484000000004</v>
      </c>
      <c r="E1521" s="70">
        <v>21754370</v>
      </c>
      <c r="F1521" s="70">
        <v>21114682</v>
      </c>
      <c r="G1521" s="70">
        <v>0</v>
      </c>
      <c r="H1521" s="70">
        <v>0</v>
      </c>
      <c r="I1521" s="70">
        <v>0</v>
      </c>
      <c r="J1521" s="70">
        <v>0</v>
      </c>
      <c r="K1521" s="70">
        <v>0</v>
      </c>
      <c r="L1521" s="70">
        <v>0</v>
      </c>
      <c r="M1521" s="70">
        <v>639688</v>
      </c>
    </row>
    <row r="1522" spans="1:13" x14ac:dyDescent="0.25">
      <c r="A1522" s="44" t="s">
        <v>64</v>
      </c>
      <c r="B1522" s="61">
        <v>1018</v>
      </c>
      <c r="C1522" s="150" t="s">
        <v>1044</v>
      </c>
      <c r="D1522" s="70">
        <v>191.77099999999999</v>
      </c>
      <c r="E1522" s="70">
        <v>29209343</v>
      </c>
      <c r="F1522" s="70">
        <v>0</v>
      </c>
      <c r="G1522" s="70">
        <v>6093049</v>
      </c>
      <c r="H1522" s="70">
        <v>0</v>
      </c>
      <c r="I1522" s="70">
        <v>0</v>
      </c>
      <c r="J1522" s="70">
        <v>0</v>
      </c>
      <c r="K1522" s="70">
        <v>0</v>
      </c>
      <c r="L1522" s="70">
        <v>0</v>
      </c>
      <c r="M1522" s="70">
        <v>23116294</v>
      </c>
    </row>
    <row r="1523" spans="1:13" x14ac:dyDescent="0.25">
      <c r="A1523" s="44" t="s">
        <v>64</v>
      </c>
      <c r="B1523" s="61">
        <v>1018</v>
      </c>
      <c r="C1523" s="150" t="s">
        <v>1045</v>
      </c>
      <c r="D1523" s="70">
        <v>2</v>
      </c>
      <c r="E1523" s="70">
        <v>145000</v>
      </c>
      <c r="F1523" s="70">
        <v>0</v>
      </c>
      <c r="G1523" s="70">
        <v>0</v>
      </c>
      <c r="H1523" s="70">
        <v>0</v>
      </c>
      <c r="I1523" s="70">
        <v>0</v>
      </c>
      <c r="J1523" s="70">
        <v>0</v>
      </c>
      <c r="K1523" s="70">
        <v>0</v>
      </c>
      <c r="L1523" s="70">
        <v>0</v>
      </c>
      <c r="M1523" s="70">
        <v>145000</v>
      </c>
    </row>
    <row r="1524" spans="1:13" x14ac:dyDescent="0.25">
      <c r="A1524" s="44" t="s">
        <v>64</v>
      </c>
      <c r="B1524" s="61">
        <v>1018</v>
      </c>
      <c r="C1524" s="150" t="s">
        <v>1046</v>
      </c>
      <c r="D1524" s="70">
        <v>4103.0259999999998</v>
      </c>
      <c r="E1524" s="70">
        <v>63149257</v>
      </c>
      <c r="F1524" s="70">
        <v>0</v>
      </c>
      <c r="G1524" s="70">
        <v>9564465</v>
      </c>
      <c r="H1524" s="70">
        <v>0</v>
      </c>
      <c r="I1524" s="70">
        <v>0</v>
      </c>
      <c r="J1524" s="70">
        <v>0</v>
      </c>
      <c r="K1524" s="70">
        <v>0</v>
      </c>
      <c r="L1524" s="70">
        <v>0</v>
      </c>
      <c r="M1524" s="70">
        <v>53584792</v>
      </c>
    </row>
    <row r="1525" spans="1:13" x14ac:dyDescent="0.25">
      <c r="A1525" s="44" t="s">
        <v>64</v>
      </c>
      <c r="B1525" s="150">
        <v>1018</v>
      </c>
      <c r="C1525" s="150" t="s">
        <v>1047</v>
      </c>
      <c r="D1525" s="70">
        <v>30.597999999999999</v>
      </c>
      <c r="E1525" s="70">
        <v>1240152</v>
      </c>
      <c r="F1525" s="70">
        <v>0</v>
      </c>
      <c r="G1525" s="70">
        <v>0</v>
      </c>
      <c r="H1525" s="70">
        <v>0</v>
      </c>
      <c r="I1525" s="70">
        <v>0</v>
      </c>
      <c r="J1525" s="70">
        <v>0</v>
      </c>
      <c r="K1525" s="70">
        <v>0</v>
      </c>
      <c r="L1525" s="70">
        <v>0</v>
      </c>
      <c r="M1525" s="70">
        <v>1240152</v>
      </c>
    </row>
    <row r="1526" spans="1:13" s="149" customFormat="1" x14ac:dyDescent="0.25">
      <c r="A1526" s="44" t="s">
        <v>64</v>
      </c>
      <c r="B1526" s="150">
        <v>1018</v>
      </c>
      <c r="C1526" s="150" t="s">
        <v>1048</v>
      </c>
      <c r="D1526" s="70">
        <v>12</v>
      </c>
      <c r="E1526" s="70">
        <v>140677</v>
      </c>
      <c r="F1526" s="70">
        <v>0</v>
      </c>
      <c r="G1526" s="70">
        <v>0</v>
      </c>
      <c r="H1526" s="70">
        <v>0</v>
      </c>
      <c r="I1526" s="70">
        <v>0</v>
      </c>
      <c r="J1526" s="70">
        <v>0</v>
      </c>
      <c r="K1526" s="70">
        <v>0</v>
      </c>
      <c r="L1526" s="70">
        <v>0</v>
      </c>
      <c r="M1526" s="70">
        <v>140677</v>
      </c>
    </row>
    <row r="1527" spans="1:13" s="149" customFormat="1" x14ac:dyDescent="0.25">
      <c r="A1527" s="44" t="s">
        <v>64</v>
      </c>
      <c r="B1527" s="150">
        <v>1018</v>
      </c>
      <c r="C1527" s="150" t="s">
        <v>1049</v>
      </c>
      <c r="D1527" s="70">
        <v>207.92679999999999</v>
      </c>
      <c r="E1527" s="70">
        <v>15680581</v>
      </c>
      <c r="F1527" s="70">
        <v>0</v>
      </c>
      <c r="G1527" s="70">
        <v>2031140</v>
      </c>
      <c r="H1527" s="70">
        <v>0</v>
      </c>
      <c r="I1527" s="70">
        <v>0</v>
      </c>
      <c r="J1527" s="70">
        <v>0</v>
      </c>
      <c r="K1527" s="70">
        <v>0</v>
      </c>
      <c r="L1527" s="70">
        <v>0</v>
      </c>
      <c r="M1527" s="70">
        <v>13649441</v>
      </c>
    </row>
    <row r="1528" spans="1:13" x14ac:dyDescent="0.25">
      <c r="A1528" s="44" t="s">
        <v>64</v>
      </c>
      <c r="B1528" s="150">
        <v>1018</v>
      </c>
      <c r="C1528" s="150" t="s">
        <v>1050</v>
      </c>
      <c r="D1528" s="70">
        <v>0.26800000000000002</v>
      </c>
      <c r="E1528" s="70">
        <v>61950</v>
      </c>
      <c r="F1528" s="70">
        <v>0</v>
      </c>
      <c r="G1528" s="70">
        <v>0</v>
      </c>
      <c r="H1528" s="70">
        <v>0</v>
      </c>
      <c r="I1528" s="70">
        <v>0</v>
      </c>
      <c r="J1528" s="70">
        <v>0</v>
      </c>
      <c r="K1528" s="70">
        <v>0</v>
      </c>
      <c r="L1528" s="70">
        <v>0</v>
      </c>
      <c r="M1528" s="70">
        <v>61950</v>
      </c>
    </row>
    <row r="1529" spans="1:13" x14ac:dyDescent="0.25">
      <c r="A1529" s="44" t="s">
        <v>64</v>
      </c>
      <c r="B1529" s="61">
        <v>1018</v>
      </c>
      <c r="C1529" s="150" t="s">
        <v>1051</v>
      </c>
      <c r="D1529" s="70">
        <v>4.2</v>
      </c>
      <c r="E1529" s="70">
        <v>16739</v>
      </c>
      <c r="F1529" s="70">
        <v>0</v>
      </c>
      <c r="G1529" s="70">
        <v>0</v>
      </c>
      <c r="H1529" s="70">
        <v>0</v>
      </c>
      <c r="I1529" s="70">
        <v>0</v>
      </c>
      <c r="J1529" s="70">
        <v>0</v>
      </c>
      <c r="K1529" s="70">
        <v>0</v>
      </c>
      <c r="L1529" s="70">
        <v>0</v>
      </c>
      <c r="M1529" s="70">
        <v>16739</v>
      </c>
    </row>
    <row r="1530" spans="1:13" x14ac:dyDescent="0.25">
      <c r="A1530" s="44" t="s">
        <v>64</v>
      </c>
      <c r="B1530" s="61">
        <v>1018</v>
      </c>
      <c r="C1530" s="150" t="s">
        <v>1052</v>
      </c>
      <c r="D1530" s="70">
        <v>1537.8598</v>
      </c>
      <c r="E1530" s="70">
        <v>94088</v>
      </c>
      <c r="F1530" s="70">
        <v>0</v>
      </c>
      <c r="G1530" s="70">
        <v>0</v>
      </c>
      <c r="H1530" s="70">
        <v>0</v>
      </c>
      <c r="I1530" s="70">
        <v>0</v>
      </c>
      <c r="J1530" s="70">
        <v>0</v>
      </c>
      <c r="K1530" s="70">
        <v>0</v>
      </c>
      <c r="L1530" s="70">
        <v>0</v>
      </c>
      <c r="M1530" s="70">
        <v>94088</v>
      </c>
    </row>
    <row r="1531" spans="1:13" x14ac:dyDescent="0.25">
      <c r="A1531" s="44" t="s">
        <v>64</v>
      </c>
      <c r="B1531" s="61">
        <v>1018</v>
      </c>
      <c r="C1531" s="150" t="s">
        <v>1053</v>
      </c>
      <c r="D1531" s="70">
        <v>305.41500000000002</v>
      </c>
      <c r="E1531" s="70">
        <v>0</v>
      </c>
      <c r="F1531" s="70">
        <v>0</v>
      </c>
      <c r="G1531" s="70">
        <v>0</v>
      </c>
      <c r="H1531" s="70">
        <v>0</v>
      </c>
      <c r="I1531" s="70">
        <v>0</v>
      </c>
      <c r="J1531" s="70">
        <v>0</v>
      </c>
      <c r="K1531" s="70">
        <v>0</v>
      </c>
      <c r="L1531" s="70">
        <v>0</v>
      </c>
      <c r="M1531" s="70">
        <v>0</v>
      </c>
    </row>
    <row r="1532" spans="1:13" x14ac:dyDescent="0.25">
      <c r="A1532" s="44" t="s">
        <v>64</v>
      </c>
      <c r="B1532" s="61">
        <v>1018</v>
      </c>
      <c r="C1532" s="150" t="s">
        <v>1061</v>
      </c>
      <c r="D1532" s="70">
        <v>0</v>
      </c>
      <c r="E1532" s="70">
        <v>143560</v>
      </c>
      <c r="F1532" s="70">
        <v>0</v>
      </c>
      <c r="G1532" s="70">
        <v>0</v>
      </c>
      <c r="H1532" s="70">
        <v>0</v>
      </c>
      <c r="I1532" s="70">
        <v>0</v>
      </c>
      <c r="J1532" s="70">
        <v>0</v>
      </c>
      <c r="K1532" s="70">
        <v>0</v>
      </c>
      <c r="L1532" s="70">
        <v>0</v>
      </c>
      <c r="M1532" s="70">
        <v>143560</v>
      </c>
    </row>
    <row r="1533" spans="1:13" x14ac:dyDescent="0.25">
      <c r="A1533" s="44" t="s">
        <v>64</v>
      </c>
      <c r="B1533" s="61">
        <v>1018</v>
      </c>
      <c r="C1533" s="150" t="s">
        <v>1062</v>
      </c>
      <c r="D1533" s="70">
        <v>0</v>
      </c>
      <c r="E1533" s="70">
        <v>38170454</v>
      </c>
      <c r="F1533" s="70">
        <v>0</v>
      </c>
      <c r="G1533" s="70">
        <v>7857471</v>
      </c>
      <c r="H1533" s="70">
        <v>0</v>
      </c>
      <c r="I1533" s="70">
        <v>0</v>
      </c>
      <c r="J1533" s="70">
        <v>0</v>
      </c>
      <c r="K1533" s="70">
        <v>0</v>
      </c>
      <c r="L1533" s="70">
        <v>0</v>
      </c>
      <c r="M1533" s="70">
        <v>30312983</v>
      </c>
    </row>
    <row r="1534" spans="1:13" x14ac:dyDescent="0.25">
      <c r="A1534" s="44" t="s">
        <v>64</v>
      </c>
      <c r="B1534" s="61">
        <v>1018</v>
      </c>
      <c r="C1534" s="150" t="s">
        <v>1063</v>
      </c>
      <c r="D1534" s="70">
        <v>0</v>
      </c>
      <c r="E1534" s="70">
        <v>3322270</v>
      </c>
      <c r="F1534" s="70">
        <v>0</v>
      </c>
      <c r="G1534" s="70">
        <v>0</v>
      </c>
      <c r="H1534" s="70">
        <v>0</v>
      </c>
      <c r="I1534" s="70">
        <v>0</v>
      </c>
      <c r="J1534" s="70">
        <v>0</v>
      </c>
      <c r="K1534" s="70">
        <v>0</v>
      </c>
      <c r="L1534" s="70">
        <v>0</v>
      </c>
      <c r="M1534" s="70">
        <v>3322270</v>
      </c>
    </row>
    <row r="1535" spans="1:13" x14ac:dyDescent="0.25">
      <c r="A1535" s="44" t="s">
        <v>64</v>
      </c>
      <c r="B1535" s="61">
        <v>1018</v>
      </c>
      <c r="C1535" s="150" t="s">
        <v>1065</v>
      </c>
      <c r="D1535" s="70">
        <v>0</v>
      </c>
      <c r="E1535" s="70">
        <v>41989538</v>
      </c>
      <c r="F1535" s="70">
        <v>0</v>
      </c>
      <c r="G1535" s="70">
        <v>9434166</v>
      </c>
      <c r="H1535" s="70">
        <v>0</v>
      </c>
      <c r="I1535" s="70">
        <v>0</v>
      </c>
      <c r="J1535" s="70">
        <v>0</v>
      </c>
      <c r="K1535" s="70">
        <v>0</v>
      </c>
      <c r="L1535" s="70">
        <v>0</v>
      </c>
      <c r="M1535" s="70">
        <v>32555372</v>
      </c>
    </row>
    <row r="1536" spans="1:13" x14ac:dyDescent="0.25">
      <c r="A1536" s="44" t="s">
        <v>64</v>
      </c>
      <c r="B1536" s="61">
        <v>1018</v>
      </c>
      <c r="C1536" s="150" t="s">
        <v>1066</v>
      </c>
      <c r="D1536" s="70">
        <v>0</v>
      </c>
      <c r="E1536" s="70">
        <v>1593495</v>
      </c>
      <c r="F1536" s="70">
        <v>0</v>
      </c>
      <c r="G1536" s="70">
        <v>0</v>
      </c>
      <c r="H1536" s="70">
        <v>0</v>
      </c>
      <c r="I1536" s="70">
        <v>0</v>
      </c>
      <c r="J1536" s="70">
        <v>0</v>
      </c>
      <c r="K1536" s="70">
        <v>0</v>
      </c>
      <c r="L1536" s="70">
        <v>0</v>
      </c>
      <c r="M1536" s="70">
        <v>1593495</v>
      </c>
    </row>
    <row r="1537" spans="1:13" x14ac:dyDescent="0.25">
      <c r="A1537" s="44" t="s">
        <v>64</v>
      </c>
      <c r="B1537" s="61">
        <v>1018</v>
      </c>
      <c r="C1537" s="150" t="s">
        <v>1067</v>
      </c>
      <c r="D1537" s="70">
        <v>0</v>
      </c>
      <c r="E1537" s="70">
        <v>639830</v>
      </c>
      <c r="F1537" s="70">
        <v>0</v>
      </c>
      <c r="G1537" s="70">
        <v>0</v>
      </c>
      <c r="H1537" s="70">
        <v>0</v>
      </c>
      <c r="I1537" s="70">
        <v>0</v>
      </c>
      <c r="J1537" s="70">
        <v>0</v>
      </c>
      <c r="K1537" s="70">
        <v>0</v>
      </c>
      <c r="L1537" s="70">
        <v>0</v>
      </c>
      <c r="M1537" s="70">
        <v>639830</v>
      </c>
    </row>
    <row r="1538" spans="1:13" x14ac:dyDescent="0.25">
      <c r="A1538" s="44" t="s">
        <v>64</v>
      </c>
      <c r="B1538" s="61">
        <v>1018</v>
      </c>
      <c r="C1538" s="150" t="s">
        <v>1068</v>
      </c>
      <c r="D1538" s="70">
        <v>0</v>
      </c>
      <c r="E1538" s="70">
        <v>9852710</v>
      </c>
      <c r="F1538" s="70">
        <v>0</v>
      </c>
      <c r="G1538" s="70">
        <v>1830466</v>
      </c>
      <c r="H1538" s="70">
        <v>0</v>
      </c>
      <c r="I1538" s="70">
        <v>0</v>
      </c>
      <c r="J1538" s="70">
        <v>0</v>
      </c>
      <c r="K1538" s="70">
        <v>0</v>
      </c>
      <c r="L1538" s="70">
        <v>0</v>
      </c>
      <c r="M1538" s="70">
        <v>8022244</v>
      </c>
    </row>
    <row r="1539" spans="1:13" x14ac:dyDescent="0.25">
      <c r="A1539" s="44" t="s">
        <v>64</v>
      </c>
      <c r="B1539" s="61">
        <v>1018</v>
      </c>
      <c r="C1539" s="150" t="s">
        <v>1069</v>
      </c>
      <c r="D1539" s="70">
        <v>0</v>
      </c>
      <c r="E1539" s="70">
        <v>232391</v>
      </c>
      <c r="F1539" s="70">
        <v>0</v>
      </c>
      <c r="G1539" s="70">
        <v>0</v>
      </c>
      <c r="H1539" s="70">
        <v>0</v>
      </c>
      <c r="I1539" s="70">
        <v>0</v>
      </c>
      <c r="J1539" s="70">
        <v>0</v>
      </c>
      <c r="K1539" s="70">
        <v>0</v>
      </c>
      <c r="L1539" s="70">
        <v>0</v>
      </c>
      <c r="M1539" s="70">
        <v>232391</v>
      </c>
    </row>
    <row r="1540" spans="1:13" x14ac:dyDescent="0.25">
      <c r="A1540" s="44" t="s">
        <v>64</v>
      </c>
      <c r="B1540" s="61">
        <v>1018</v>
      </c>
      <c r="C1540" s="150" t="s">
        <v>1075</v>
      </c>
      <c r="D1540" s="70">
        <v>0</v>
      </c>
      <c r="E1540" s="70">
        <v>3450541</v>
      </c>
      <c r="F1540" s="70">
        <v>0</v>
      </c>
      <c r="G1540" s="70">
        <v>1117159</v>
      </c>
      <c r="H1540" s="70">
        <v>0</v>
      </c>
      <c r="I1540" s="70">
        <v>0</v>
      </c>
      <c r="J1540" s="70">
        <v>0</v>
      </c>
      <c r="K1540" s="70">
        <v>0</v>
      </c>
      <c r="L1540" s="70">
        <v>0</v>
      </c>
      <c r="M1540" s="70">
        <v>2333382</v>
      </c>
    </row>
    <row r="1541" spans="1:13" x14ac:dyDescent="0.25">
      <c r="A1541" s="44" t="s">
        <v>64</v>
      </c>
      <c r="B1541" s="61">
        <v>1018</v>
      </c>
      <c r="C1541" s="150" t="s">
        <v>1076</v>
      </c>
      <c r="D1541" s="70">
        <v>0</v>
      </c>
      <c r="E1541" s="70">
        <v>280523</v>
      </c>
      <c r="F1541" s="70">
        <v>0</v>
      </c>
      <c r="G1541" s="70">
        <v>69130</v>
      </c>
      <c r="H1541" s="70">
        <v>0</v>
      </c>
      <c r="I1541" s="70">
        <v>0</v>
      </c>
      <c r="J1541" s="70">
        <v>0</v>
      </c>
      <c r="K1541" s="70">
        <v>0</v>
      </c>
      <c r="L1541" s="70">
        <v>0</v>
      </c>
      <c r="M1541" s="70">
        <v>211393</v>
      </c>
    </row>
    <row r="1542" spans="1:13" x14ac:dyDescent="0.25">
      <c r="A1542" s="44" t="s">
        <v>64</v>
      </c>
      <c r="B1542" s="61">
        <v>1018</v>
      </c>
      <c r="C1542" s="150" t="s">
        <v>1077</v>
      </c>
      <c r="D1542" s="70">
        <v>0</v>
      </c>
      <c r="E1542" s="70">
        <v>6228352</v>
      </c>
      <c r="F1542" s="70">
        <v>0</v>
      </c>
      <c r="G1542" s="70">
        <v>2032264</v>
      </c>
      <c r="H1542" s="70">
        <v>0</v>
      </c>
      <c r="I1542" s="70">
        <v>0</v>
      </c>
      <c r="J1542" s="70">
        <v>0</v>
      </c>
      <c r="K1542" s="70">
        <v>0</v>
      </c>
      <c r="L1542" s="70">
        <v>0</v>
      </c>
      <c r="M1542" s="70">
        <v>4196088</v>
      </c>
    </row>
    <row r="1543" spans="1:13" x14ac:dyDescent="0.25">
      <c r="A1543" s="44" t="s">
        <v>64</v>
      </c>
      <c r="B1543" s="61">
        <v>1018</v>
      </c>
      <c r="C1543" s="150" t="s">
        <v>1079</v>
      </c>
      <c r="D1543" s="70">
        <v>0</v>
      </c>
      <c r="E1543" s="70">
        <v>39786</v>
      </c>
      <c r="F1543" s="70">
        <v>0</v>
      </c>
      <c r="G1543" s="70">
        <v>0</v>
      </c>
      <c r="H1543" s="70">
        <v>0</v>
      </c>
      <c r="I1543" s="70">
        <v>0</v>
      </c>
      <c r="J1543" s="70">
        <v>0</v>
      </c>
      <c r="K1543" s="70">
        <v>0</v>
      </c>
      <c r="L1543" s="70">
        <v>0</v>
      </c>
      <c r="M1543" s="70">
        <v>39786</v>
      </c>
    </row>
    <row r="1544" spans="1:13" x14ac:dyDescent="0.25">
      <c r="A1544" s="44" t="s">
        <v>64</v>
      </c>
      <c r="B1544" s="61">
        <v>1018</v>
      </c>
      <c r="C1544" s="150" t="s">
        <v>1080</v>
      </c>
      <c r="D1544" s="70">
        <v>0</v>
      </c>
      <c r="E1544" s="70">
        <v>109279</v>
      </c>
      <c r="F1544" s="70">
        <v>0</v>
      </c>
      <c r="G1544" s="70">
        <v>0</v>
      </c>
      <c r="H1544" s="70">
        <v>0</v>
      </c>
      <c r="I1544" s="70">
        <v>0</v>
      </c>
      <c r="J1544" s="70">
        <v>0</v>
      </c>
      <c r="K1544" s="70">
        <v>0</v>
      </c>
      <c r="L1544" s="70">
        <v>0</v>
      </c>
      <c r="M1544" s="70">
        <v>109279</v>
      </c>
    </row>
    <row r="1545" spans="1:13" x14ac:dyDescent="0.25">
      <c r="A1545" s="44" t="s">
        <v>64</v>
      </c>
      <c r="B1545" s="61">
        <v>1018</v>
      </c>
      <c r="C1545" s="150" t="s">
        <v>1082</v>
      </c>
      <c r="D1545" s="70">
        <v>0</v>
      </c>
      <c r="E1545" s="70">
        <v>163997</v>
      </c>
      <c r="F1545" s="70">
        <v>0</v>
      </c>
      <c r="G1545" s="70">
        <v>32829</v>
      </c>
      <c r="H1545" s="70">
        <v>0</v>
      </c>
      <c r="I1545" s="70">
        <v>0</v>
      </c>
      <c r="J1545" s="70">
        <v>0</v>
      </c>
      <c r="K1545" s="70">
        <v>0</v>
      </c>
      <c r="L1545" s="70">
        <v>0</v>
      </c>
      <c r="M1545" s="70">
        <v>131168</v>
      </c>
    </row>
    <row r="1546" spans="1:13" x14ac:dyDescent="0.25">
      <c r="A1546" s="44" t="s">
        <v>64</v>
      </c>
      <c r="B1546" s="61">
        <v>1018</v>
      </c>
      <c r="C1546" s="150" t="s">
        <v>1083</v>
      </c>
      <c r="D1546" s="70">
        <v>76964.315199999997</v>
      </c>
      <c r="E1546" s="70">
        <v>269854168</v>
      </c>
      <c r="F1546" s="70">
        <v>0</v>
      </c>
      <c r="G1546" s="70">
        <v>0</v>
      </c>
      <c r="H1546" s="70">
        <v>0</v>
      </c>
      <c r="I1546" s="70">
        <v>0</v>
      </c>
      <c r="J1546" s="70">
        <v>0</v>
      </c>
      <c r="K1546" s="70">
        <v>269854168</v>
      </c>
      <c r="L1546" s="70">
        <v>0</v>
      </c>
      <c r="M1546" s="70">
        <v>0</v>
      </c>
    </row>
    <row r="1547" spans="1:13" x14ac:dyDescent="0.25">
      <c r="A1547" s="10" t="s">
        <v>1085</v>
      </c>
      <c r="B1547" s="10"/>
      <c r="C1547" s="44"/>
      <c r="D1547" s="71">
        <f t="shared" ref="D1547:M1547" si="71">SUM(D1516:D1546)</f>
        <v>115916.5153</v>
      </c>
      <c r="E1547" s="71">
        <f t="shared" si="71"/>
        <v>621987073</v>
      </c>
      <c r="F1547" s="71">
        <f t="shared" si="71"/>
        <v>123771573</v>
      </c>
      <c r="G1547" s="71">
        <f t="shared" si="71"/>
        <v>40062139</v>
      </c>
      <c r="H1547" s="71">
        <f t="shared" si="71"/>
        <v>0</v>
      </c>
      <c r="I1547" s="71">
        <f t="shared" si="71"/>
        <v>0</v>
      </c>
      <c r="J1547" s="71">
        <f t="shared" si="71"/>
        <v>0</v>
      </c>
      <c r="K1547" s="71">
        <f t="shared" si="71"/>
        <v>269854168</v>
      </c>
      <c r="L1547" s="71">
        <f t="shared" si="71"/>
        <v>0</v>
      </c>
      <c r="M1547" s="71">
        <f t="shared" si="71"/>
        <v>188299193</v>
      </c>
    </row>
    <row r="1548" spans="1:13" x14ac:dyDescent="0.25">
      <c r="A1548" s="10"/>
      <c r="B1548" s="10"/>
      <c r="C1548" s="10"/>
      <c r="D1548" s="71"/>
      <c r="E1548" s="71"/>
      <c r="F1548" s="71"/>
      <c r="G1548" s="71"/>
      <c r="H1548" s="71"/>
      <c r="I1548" s="71"/>
      <c r="J1548" s="71"/>
      <c r="K1548" s="71"/>
      <c r="L1548" s="71"/>
      <c r="M1548" s="71"/>
    </row>
    <row r="1549" spans="1:13" x14ac:dyDescent="0.25">
      <c r="A1549" s="44" t="s">
        <v>65</v>
      </c>
      <c r="B1549" s="61">
        <v>1016</v>
      </c>
      <c r="C1549" s="152" t="s">
        <v>1037</v>
      </c>
      <c r="D1549" s="70">
        <v>3.85</v>
      </c>
      <c r="E1549" s="70">
        <v>7119</v>
      </c>
      <c r="F1549" s="70">
        <v>0</v>
      </c>
      <c r="G1549" s="70">
        <v>0</v>
      </c>
      <c r="H1549" s="70">
        <v>0</v>
      </c>
      <c r="I1549" s="70">
        <v>0</v>
      </c>
      <c r="J1549" s="70">
        <v>0</v>
      </c>
      <c r="K1549" s="70">
        <v>0</v>
      </c>
      <c r="L1549" s="70">
        <v>0</v>
      </c>
      <c r="M1549" s="70">
        <v>7119</v>
      </c>
    </row>
    <row r="1550" spans="1:13" x14ac:dyDescent="0.25">
      <c r="A1550" s="44" t="s">
        <v>65</v>
      </c>
      <c r="B1550" s="61">
        <v>1016</v>
      </c>
      <c r="C1550" s="152" t="s">
        <v>1038</v>
      </c>
      <c r="D1550" s="70">
        <v>836.4547</v>
      </c>
      <c r="E1550" s="70">
        <v>906182</v>
      </c>
      <c r="F1550" s="70">
        <v>0</v>
      </c>
      <c r="G1550" s="70">
        <v>0</v>
      </c>
      <c r="H1550" s="70">
        <v>0</v>
      </c>
      <c r="I1550" s="70">
        <v>0</v>
      </c>
      <c r="J1550" s="70">
        <v>0</v>
      </c>
      <c r="K1550" s="70">
        <v>0</v>
      </c>
      <c r="L1550" s="70">
        <v>0</v>
      </c>
      <c r="M1550" s="70">
        <v>906182</v>
      </c>
    </row>
    <row r="1551" spans="1:13" s="12" customFormat="1" x14ac:dyDescent="0.25">
      <c r="A1551" s="44" t="s">
        <v>65</v>
      </c>
      <c r="B1551" s="61">
        <v>1016</v>
      </c>
      <c r="C1551" s="152" t="s">
        <v>1039</v>
      </c>
      <c r="D1551" s="70">
        <v>72.578000000000003</v>
      </c>
      <c r="E1551" s="70">
        <v>23071</v>
      </c>
      <c r="F1551" s="70">
        <v>0</v>
      </c>
      <c r="G1551" s="70">
        <v>0</v>
      </c>
      <c r="H1551" s="70">
        <v>0</v>
      </c>
      <c r="I1551" s="70">
        <v>0</v>
      </c>
      <c r="J1551" s="70">
        <v>0</v>
      </c>
      <c r="K1551" s="70">
        <v>0</v>
      </c>
      <c r="L1551" s="70">
        <v>0</v>
      </c>
      <c r="M1551" s="70">
        <v>23071</v>
      </c>
    </row>
    <row r="1552" spans="1:13" x14ac:dyDescent="0.25">
      <c r="A1552" s="44" t="s">
        <v>65</v>
      </c>
      <c r="B1552" s="61">
        <v>1016</v>
      </c>
      <c r="C1552" s="152" t="s">
        <v>1040</v>
      </c>
      <c r="D1552" s="70">
        <v>1401.7467999999999</v>
      </c>
      <c r="E1552" s="70">
        <v>384436</v>
      </c>
      <c r="F1552" s="70">
        <v>0</v>
      </c>
      <c r="G1552" s="70">
        <v>0</v>
      </c>
      <c r="H1552" s="70">
        <v>0</v>
      </c>
      <c r="I1552" s="70">
        <v>0</v>
      </c>
      <c r="J1552" s="70">
        <v>0</v>
      </c>
      <c r="K1552" s="70">
        <v>0</v>
      </c>
      <c r="L1552" s="70">
        <v>0</v>
      </c>
      <c r="M1552" s="70">
        <v>384436</v>
      </c>
    </row>
    <row r="1553" spans="1:13" x14ac:dyDescent="0.25">
      <c r="A1553" s="44" t="s">
        <v>65</v>
      </c>
      <c r="B1553" s="61">
        <v>1016</v>
      </c>
      <c r="C1553" s="152" t="s">
        <v>1041</v>
      </c>
      <c r="D1553" s="70">
        <v>25764.757600000001</v>
      </c>
      <c r="E1553" s="70">
        <v>113103214</v>
      </c>
      <c r="F1553" s="70">
        <v>102656891</v>
      </c>
      <c r="G1553" s="70">
        <v>0</v>
      </c>
      <c r="H1553" s="70">
        <v>0</v>
      </c>
      <c r="I1553" s="70">
        <v>0</v>
      </c>
      <c r="J1553" s="70">
        <v>0</v>
      </c>
      <c r="K1553" s="70">
        <v>0</v>
      </c>
      <c r="L1553" s="70">
        <v>0</v>
      </c>
      <c r="M1553" s="70">
        <v>10446323</v>
      </c>
    </row>
    <row r="1554" spans="1:13" x14ac:dyDescent="0.25">
      <c r="A1554" s="44" t="s">
        <v>65</v>
      </c>
      <c r="B1554" s="61">
        <v>1016</v>
      </c>
      <c r="C1554" s="152" t="s">
        <v>1042</v>
      </c>
      <c r="D1554" s="70">
        <v>4477.7484000000004</v>
      </c>
      <c r="E1554" s="70">
        <v>21754370</v>
      </c>
      <c r="F1554" s="70">
        <v>21114682</v>
      </c>
      <c r="G1554" s="70">
        <v>0</v>
      </c>
      <c r="H1554" s="70">
        <v>0</v>
      </c>
      <c r="I1554" s="70">
        <v>0</v>
      </c>
      <c r="J1554" s="70">
        <v>0</v>
      </c>
      <c r="K1554" s="70">
        <v>0</v>
      </c>
      <c r="L1554" s="70">
        <v>0</v>
      </c>
      <c r="M1554" s="70">
        <v>639688</v>
      </c>
    </row>
    <row r="1555" spans="1:13" x14ac:dyDescent="0.25">
      <c r="A1555" s="44" t="s">
        <v>65</v>
      </c>
      <c r="B1555" s="152">
        <v>1016</v>
      </c>
      <c r="C1555" s="152" t="s">
        <v>1044</v>
      </c>
      <c r="D1555" s="70">
        <v>191.77099999999999</v>
      </c>
      <c r="E1555" s="70">
        <v>29209343</v>
      </c>
      <c r="F1555" s="70">
        <v>0</v>
      </c>
      <c r="G1555" s="70">
        <v>6093049</v>
      </c>
      <c r="H1555" s="70">
        <v>0</v>
      </c>
      <c r="I1555" s="70">
        <v>0</v>
      </c>
      <c r="J1555" s="70">
        <v>0</v>
      </c>
      <c r="K1555" s="70">
        <v>0</v>
      </c>
      <c r="L1555" s="70">
        <v>0</v>
      </c>
      <c r="M1555" s="70">
        <v>23116294</v>
      </c>
    </row>
    <row r="1556" spans="1:13" s="151" customFormat="1" x14ac:dyDescent="0.25">
      <c r="A1556" s="44" t="s">
        <v>65</v>
      </c>
      <c r="B1556" s="152">
        <v>1016</v>
      </c>
      <c r="C1556" s="152" t="s">
        <v>1045</v>
      </c>
      <c r="D1556" s="70">
        <v>2</v>
      </c>
      <c r="E1556" s="70">
        <v>145000</v>
      </c>
      <c r="F1556" s="70">
        <v>0</v>
      </c>
      <c r="G1556" s="70">
        <v>0</v>
      </c>
      <c r="H1556" s="70">
        <v>0</v>
      </c>
      <c r="I1556" s="70">
        <v>0</v>
      </c>
      <c r="J1556" s="70">
        <v>0</v>
      </c>
      <c r="K1556" s="70">
        <v>0</v>
      </c>
      <c r="L1556" s="70">
        <v>0</v>
      </c>
      <c r="M1556" s="70">
        <v>145000</v>
      </c>
    </row>
    <row r="1557" spans="1:13" x14ac:dyDescent="0.25">
      <c r="A1557" s="44" t="s">
        <v>65</v>
      </c>
      <c r="B1557" s="152">
        <v>1016</v>
      </c>
      <c r="C1557" s="152" t="s">
        <v>1046</v>
      </c>
      <c r="D1557" s="70">
        <v>4103.0259999999998</v>
      </c>
      <c r="E1557" s="70">
        <v>63149257</v>
      </c>
      <c r="F1557" s="70">
        <v>0</v>
      </c>
      <c r="G1557" s="70">
        <v>9564465</v>
      </c>
      <c r="H1557" s="70">
        <v>0</v>
      </c>
      <c r="I1557" s="70">
        <v>0</v>
      </c>
      <c r="J1557" s="70">
        <v>0</v>
      </c>
      <c r="K1557" s="70">
        <v>0</v>
      </c>
      <c r="L1557" s="70">
        <v>0</v>
      </c>
      <c r="M1557" s="70">
        <v>53584792</v>
      </c>
    </row>
    <row r="1558" spans="1:13" x14ac:dyDescent="0.25">
      <c r="A1558" s="44" t="s">
        <v>65</v>
      </c>
      <c r="B1558" s="61">
        <v>1016</v>
      </c>
      <c r="C1558" s="152" t="s">
        <v>1047</v>
      </c>
      <c r="D1558" s="70">
        <v>30.597999999999999</v>
      </c>
      <c r="E1558" s="70">
        <v>1240152</v>
      </c>
      <c r="F1558" s="70">
        <v>0</v>
      </c>
      <c r="G1558" s="70">
        <v>0</v>
      </c>
      <c r="H1558" s="70">
        <v>0</v>
      </c>
      <c r="I1558" s="70">
        <v>0</v>
      </c>
      <c r="J1558" s="70">
        <v>0</v>
      </c>
      <c r="K1558" s="70">
        <v>0</v>
      </c>
      <c r="L1558" s="70">
        <v>0</v>
      </c>
      <c r="M1558" s="70">
        <v>1240152</v>
      </c>
    </row>
    <row r="1559" spans="1:13" x14ac:dyDescent="0.25">
      <c r="A1559" s="44" t="s">
        <v>65</v>
      </c>
      <c r="B1559" s="61">
        <v>1016</v>
      </c>
      <c r="C1559" s="152" t="s">
        <v>1048</v>
      </c>
      <c r="D1559" s="70">
        <v>12</v>
      </c>
      <c r="E1559" s="70">
        <v>140677</v>
      </c>
      <c r="F1559" s="70">
        <v>0</v>
      </c>
      <c r="G1559" s="70">
        <v>0</v>
      </c>
      <c r="H1559" s="70">
        <v>0</v>
      </c>
      <c r="I1559" s="70">
        <v>0</v>
      </c>
      <c r="J1559" s="70">
        <v>0</v>
      </c>
      <c r="K1559" s="70">
        <v>0</v>
      </c>
      <c r="L1559" s="70">
        <v>0</v>
      </c>
      <c r="M1559" s="70">
        <v>140677</v>
      </c>
    </row>
    <row r="1560" spans="1:13" x14ac:dyDescent="0.25">
      <c r="A1560" s="44" t="s">
        <v>65</v>
      </c>
      <c r="B1560" s="61">
        <v>1016</v>
      </c>
      <c r="C1560" s="152" t="s">
        <v>1049</v>
      </c>
      <c r="D1560" s="70">
        <v>207.92679999999999</v>
      </c>
      <c r="E1560" s="70">
        <v>15680581</v>
      </c>
      <c r="F1560" s="70">
        <v>0</v>
      </c>
      <c r="G1560" s="70">
        <v>2031140</v>
      </c>
      <c r="H1560" s="70">
        <v>0</v>
      </c>
      <c r="I1560" s="70">
        <v>0</v>
      </c>
      <c r="J1560" s="70">
        <v>0</v>
      </c>
      <c r="K1560" s="70">
        <v>0</v>
      </c>
      <c r="L1560" s="70">
        <v>0</v>
      </c>
      <c r="M1560" s="70">
        <v>13649441</v>
      </c>
    </row>
    <row r="1561" spans="1:13" x14ac:dyDescent="0.25">
      <c r="A1561" s="44" t="s">
        <v>65</v>
      </c>
      <c r="B1561" s="61">
        <v>1016</v>
      </c>
      <c r="C1561" s="152" t="s">
        <v>1050</v>
      </c>
      <c r="D1561" s="70">
        <v>0.26800000000000002</v>
      </c>
      <c r="E1561" s="70">
        <v>61950</v>
      </c>
      <c r="F1561" s="70">
        <v>0</v>
      </c>
      <c r="G1561" s="70">
        <v>0</v>
      </c>
      <c r="H1561" s="70">
        <v>0</v>
      </c>
      <c r="I1561" s="70">
        <v>0</v>
      </c>
      <c r="J1561" s="70">
        <v>0</v>
      </c>
      <c r="K1561" s="70">
        <v>0</v>
      </c>
      <c r="L1561" s="70">
        <v>0</v>
      </c>
      <c r="M1561" s="70">
        <v>61950</v>
      </c>
    </row>
    <row r="1562" spans="1:13" x14ac:dyDescent="0.25">
      <c r="A1562" s="44" t="s">
        <v>65</v>
      </c>
      <c r="B1562" s="61">
        <v>1016</v>
      </c>
      <c r="C1562" s="152" t="s">
        <v>1051</v>
      </c>
      <c r="D1562" s="70">
        <v>4.2</v>
      </c>
      <c r="E1562" s="70">
        <v>16739</v>
      </c>
      <c r="F1562" s="70">
        <v>0</v>
      </c>
      <c r="G1562" s="70">
        <v>0</v>
      </c>
      <c r="H1562" s="70">
        <v>0</v>
      </c>
      <c r="I1562" s="70">
        <v>0</v>
      </c>
      <c r="J1562" s="70">
        <v>0</v>
      </c>
      <c r="K1562" s="70">
        <v>0</v>
      </c>
      <c r="L1562" s="70">
        <v>0</v>
      </c>
      <c r="M1562" s="70">
        <v>16739</v>
      </c>
    </row>
    <row r="1563" spans="1:13" x14ac:dyDescent="0.25">
      <c r="A1563" s="44" t="s">
        <v>65</v>
      </c>
      <c r="B1563" s="61">
        <v>1016</v>
      </c>
      <c r="C1563" s="152" t="s">
        <v>1052</v>
      </c>
      <c r="D1563" s="70">
        <v>1537.8598</v>
      </c>
      <c r="E1563" s="70">
        <v>94088</v>
      </c>
      <c r="F1563" s="70">
        <v>0</v>
      </c>
      <c r="G1563" s="70">
        <v>0</v>
      </c>
      <c r="H1563" s="70">
        <v>0</v>
      </c>
      <c r="I1563" s="70">
        <v>0</v>
      </c>
      <c r="J1563" s="70">
        <v>0</v>
      </c>
      <c r="K1563" s="70">
        <v>0</v>
      </c>
      <c r="L1563" s="70">
        <v>0</v>
      </c>
      <c r="M1563" s="70">
        <v>94088</v>
      </c>
    </row>
    <row r="1564" spans="1:13" x14ac:dyDescent="0.25">
      <c r="A1564" s="44" t="s">
        <v>65</v>
      </c>
      <c r="B1564" s="61">
        <v>1016</v>
      </c>
      <c r="C1564" s="152" t="s">
        <v>1053</v>
      </c>
      <c r="D1564" s="70">
        <v>305.41500000000002</v>
      </c>
      <c r="E1564" s="70">
        <v>0</v>
      </c>
      <c r="F1564" s="70">
        <v>0</v>
      </c>
      <c r="G1564" s="70">
        <v>0</v>
      </c>
      <c r="H1564" s="70">
        <v>0</v>
      </c>
      <c r="I1564" s="70">
        <v>0</v>
      </c>
      <c r="J1564" s="70">
        <v>0</v>
      </c>
      <c r="K1564" s="70">
        <v>0</v>
      </c>
      <c r="L1564" s="70">
        <v>0</v>
      </c>
      <c r="M1564" s="70">
        <v>0</v>
      </c>
    </row>
    <row r="1565" spans="1:13" x14ac:dyDescent="0.25">
      <c r="A1565" s="44" t="s">
        <v>65</v>
      </c>
      <c r="B1565" s="61">
        <v>1016</v>
      </c>
      <c r="C1565" s="152" t="s">
        <v>1061</v>
      </c>
      <c r="D1565" s="70">
        <v>0</v>
      </c>
      <c r="E1565" s="70">
        <v>143560</v>
      </c>
      <c r="F1565" s="70">
        <v>0</v>
      </c>
      <c r="G1565" s="70">
        <v>0</v>
      </c>
      <c r="H1565" s="70">
        <v>0</v>
      </c>
      <c r="I1565" s="70">
        <v>0</v>
      </c>
      <c r="J1565" s="70">
        <v>0</v>
      </c>
      <c r="K1565" s="70">
        <v>0</v>
      </c>
      <c r="L1565" s="70">
        <v>0</v>
      </c>
      <c r="M1565" s="70">
        <v>143560</v>
      </c>
    </row>
    <row r="1566" spans="1:13" x14ac:dyDescent="0.25">
      <c r="A1566" s="44" t="s">
        <v>65</v>
      </c>
      <c r="B1566" s="61">
        <v>1016</v>
      </c>
      <c r="C1566" s="152" t="s">
        <v>1062</v>
      </c>
      <c r="D1566" s="70">
        <v>0</v>
      </c>
      <c r="E1566" s="70">
        <v>38170454</v>
      </c>
      <c r="F1566" s="70">
        <v>0</v>
      </c>
      <c r="G1566" s="70">
        <v>7857471</v>
      </c>
      <c r="H1566" s="70">
        <v>0</v>
      </c>
      <c r="I1566" s="70">
        <v>0</v>
      </c>
      <c r="J1566" s="70">
        <v>0</v>
      </c>
      <c r="K1566" s="70">
        <v>0</v>
      </c>
      <c r="L1566" s="70">
        <v>0</v>
      </c>
      <c r="M1566" s="70">
        <v>30312983</v>
      </c>
    </row>
    <row r="1567" spans="1:13" x14ac:dyDescent="0.25">
      <c r="A1567" s="44" t="s">
        <v>65</v>
      </c>
      <c r="B1567" s="61">
        <v>1016</v>
      </c>
      <c r="C1567" s="152" t="s">
        <v>1063</v>
      </c>
      <c r="D1567" s="70">
        <v>0</v>
      </c>
      <c r="E1567" s="70">
        <v>3322270</v>
      </c>
      <c r="F1567" s="70">
        <v>0</v>
      </c>
      <c r="G1567" s="70">
        <v>0</v>
      </c>
      <c r="H1567" s="70">
        <v>0</v>
      </c>
      <c r="I1567" s="70">
        <v>0</v>
      </c>
      <c r="J1567" s="70">
        <v>0</v>
      </c>
      <c r="K1567" s="70">
        <v>0</v>
      </c>
      <c r="L1567" s="70">
        <v>0</v>
      </c>
      <c r="M1567" s="70">
        <v>3322270</v>
      </c>
    </row>
    <row r="1568" spans="1:13" x14ac:dyDescent="0.25">
      <c r="A1568" s="44" t="s">
        <v>65</v>
      </c>
      <c r="B1568" s="61">
        <v>1016</v>
      </c>
      <c r="C1568" s="152" t="s">
        <v>1065</v>
      </c>
      <c r="D1568" s="70">
        <v>0</v>
      </c>
      <c r="E1568" s="70">
        <v>41989538</v>
      </c>
      <c r="F1568" s="70">
        <v>0</v>
      </c>
      <c r="G1568" s="70">
        <v>9434166</v>
      </c>
      <c r="H1568" s="70">
        <v>0</v>
      </c>
      <c r="I1568" s="70">
        <v>0</v>
      </c>
      <c r="J1568" s="70">
        <v>0</v>
      </c>
      <c r="K1568" s="70">
        <v>0</v>
      </c>
      <c r="L1568" s="70">
        <v>0</v>
      </c>
      <c r="M1568" s="70">
        <v>32555372</v>
      </c>
    </row>
    <row r="1569" spans="1:13" x14ac:dyDescent="0.25">
      <c r="A1569" s="44" t="s">
        <v>65</v>
      </c>
      <c r="B1569" s="61">
        <v>1016</v>
      </c>
      <c r="C1569" s="152" t="s">
        <v>1066</v>
      </c>
      <c r="D1569" s="70">
        <v>0</v>
      </c>
      <c r="E1569" s="70">
        <v>1593495</v>
      </c>
      <c r="F1569" s="70">
        <v>0</v>
      </c>
      <c r="G1569" s="70">
        <v>0</v>
      </c>
      <c r="H1569" s="70">
        <v>0</v>
      </c>
      <c r="I1569" s="70">
        <v>0</v>
      </c>
      <c r="J1569" s="70">
        <v>0</v>
      </c>
      <c r="K1569" s="70">
        <v>0</v>
      </c>
      <c r="L1569" s="70">
        <v>0</v>
      </c>
      <c r="M1569" s="70">
        <v>1593495</v>
      </c>
    </row>
    <row r="1570" spans="1:13" x14ac:dyDescent="0.25">
      <c r="A1570" s="44" t="s">
        <v>65</v>
      </c>
      <c r="B1570" s="61">
        <v>1016</v>
      </c>
      <c r="C1570" s="152" t="s">
        <v>1067</v>
      </c>
      <c r="D1570" s="70">
        <v>0</v>
      </c>
      <c r="E1570" s="70">
        <v>639830</v>
      </c>
      <c r="F1570" s="70">
        <v>0</v>
      </c>
      <c r="G1570" s="70">
        <v>0</v>
      </c>
      <c r="H1570" s="70">
        <v>0</v>
      </c>
      <c r="I1570" s="70">
        <v>0</v>
      </c>
      <c r="J1570" s="70">
        <v>0</v>
      </c>
      <c r="K1570" s="70">
        <v>0</v>
      </c>
      <c r="L1570" s="70">
        <v>0</v>
      </c>
      <c r="M1570" s="70">
        <v>639830</v>
      </c>
    </row>
    <row r="1571" spans="1:13" x14ac:dyDescent="0.25">
      <c r="A1571" s="44" t="s">
        <v>65</v>
      </c>
      <c r="B1571" s="61">
        <v>1016</v>
      </c>
      <c r="C1571" s="152" t="s">
        <v>1068</v>
      </c>
      <c r="D1571" s="70">
        <v>0</v>
      </c>
      <c r="E1571" s="70">
        <v>9852710</v>
      </c>
      <c r="F1571" s="70">
        <v>0</v>
      </c>
      <c r="G1571" s="70">
        <v>1830466</v>
      </c>
      <c r="H1571" s="70">
        <v>0</v>
      </c>
      <c r="I1571" s="70">
        <v>0</v>
      </c>
      <c r="J1571" s="70">
        <v>0</v>
      </c>
      <c r="K1571" s="70">
        <v>0</v>
      </c>
      <c r="L1571" s="70">
        <v>0</v>
      </c>
      <c r="M1571" s="70">
        <v>8022244</v>
      </c>
    </row>
    <row r="1572" spans="1:13" x14ac:dyDescent="0.25">
      <c r="A1572" s="44" t="s">
        <v>65</v>
      </c>
      <c r="B1572" s="61">
        <v>1016</v>
      </c>
      <c r="C1572" s="152" t="s">
        <v>1069</v>
      </c>
      <c r="D1572" s="70">
        <v>0</v>
      </c>
      <c r="E1572" s="70">
        <v>232391</v>
      </c>
      <c r="F1572" s="70">
        <v>0</v>
      </c>
      <c r="G1572" s="70">
        <v>0</v>
      </c>
      <c r="H1572" s="70">
        <v>0</v>
      </c>
      <c r="I1572" s="70">
        <v>0</v>
      </c>
      <c r="J1572" s="70">
        <v>0</v>
      </c>
      <c r="K1572" s="70">
        <v>0</v>
      </c>
      <c r="L1572" s="70">
        <v>0</v>
      </c>
      <c r="M1572" s="70">
        <v>232391</v>
      </c>
    </row>
    <row r="1573" spans="1:13" x14ac:dyDescent="0.25">
      <c r="A1573" s="44" t="s">
        <v>65</v>
      </c>
      <c r="B1573" s="61">
        <v>1016</v>
      </c>
      <c r="C1573" s="152" t="s">
        <v>1075</v>
      </c>
      <c r="D1573" s="70">
        <v>0</v>
      </c>
      <c r="E1573" s="70">
        <v>3450541</v>
      </c>
      <c r="F1573" s="70">
        <v>0</v>
      </c>
      <c r="G1573" s="70">
        <v>1117159</v>
      </c>
      <c r="H1573" s="70">
        <v>0</v>
      </c>
      <c r="I1573" s="70">
        <v>0</v>
      </c>
      <c r="J1573" s="70">
        <v>0</v>
      </c>
      <c r="K1573" s="70">
        <v>0</v>
      </c>
      <c r="L1573" s="70">
        <v>0</v>
      </c>
      <c r="M1573" s="70">
        <v>2333382</v>
      </c>
    </row>
    <row r="1574" spans="1:13" x14ac:dyDescent="0.25">
      <c r="A1574" s="44" t="s">
        <v>65</v>
      </c>
      <c r="B1574" s="61">
        <v>1016</v>
      </c>
      <c r="C1574" s="152" t="s">
        <v>1076</v>
      </c>
      <c r="D1574" s="70">
        <v>0</v>
      </c>
      <c r="E1574" s="70">
        <v>280523</v>
      </c>
      <c r="F1574" s="70">
        <v>0</v>
      </c>
      <c r="G1574" s="70">
        <v>69130</v>
      </c>
      <c r="H1574" s="70">
        <v>0</v>
      </c>
      <c r="I1574" s="70">
        <v>0</v>
      </c>
      <c r="J1574" s="70">
        <v>0</v>
      </c>
      <c r="K1574" s="70">
        <v>0</v>
      </c>
      <c r="L1574" s="70">
        <v>0</v>
      </c>
      <c r="M1574" s="70">
        <v>211393</v>
      </c>
    </row>
    <row r="1575" spans="1:13" x14ac:dyDescent="0.25">
      <c r="A1575" s="44" t="s">
        <v>65</v>
      </c>
      <c r="B1575" s="61">
        <v>1016</v>
      </c>
      <c r="C1575" s="152" t="s">
        <v>1077</v>
      </c>
      <c r="D1575" s="70">
        <v>0</v>
      </c>
      <c r="E1575" s="70">
        <v>6228352</v>
      </c>
      <c r="F1575" s="70">
        <v>0</v>
      </c>
      <c r="G1575" s="70">
        <v>2032264</v>
      </c>
      <c r="H1575" s="70">
        <v>0</v>
      </c>
      <c r="I1575" s="70">
        <v>0</v>
      </c>
      <c r="J1575" s="70">
        <v>0</v>
      </c>
      <c r="K1575" s="70">
        <v>0</v>
      </c>
      <c r="L1575" s="70">
        <v>0</v>
      </c>
      <c r="M1575" s="70">
        <v>4196088</v>
      </c>
    </row>
    <row r="1576" spans="1:13" x14ac:dyDescent="0.25">
      <c r="A1576" s="44" t="s">
        <v>65</v>
      </c>
      <c r="B1576" s="61">
        <v>1016</v>
      </c>
      <c r="C1576" s="152" t="s">
        <v>1079</v>
      </c>
      <c r="D1576" s="70">
        <v>0</v>
      </c>
      <c r="E1576" s="70">
        <v>39786</v>
      </c>
      <c r="F1576" s="70">
        <v>0</v>
      </c>
      <c r="G1576" s="70">
        <v>0</v>
      </c>
      <c r="H1576" s="70">
        <v>0</v>
      </c>
      <c r="I1576" s="70">
        <v>0</v>
      </c>
      <c r="J1576" s="70">
        <v>0</v>
      </c>
      <c r="K1576" s="70">
        <v>0</v>
      </c>
      <c r="L1576" s="70">
        <v>0</v>
      </c>
      <c r="M1576" s="70">
        <v>39786</v>
      </c>
    </row>
    <row r="1577" spans="1:13" x14ac:dyDescent="0.25">
      <c r="A1577" s="44" t="s">
        <v>65</v>
      </c>
      <c r="B1577" s="61">
        <v>1016</v>
      </c>
      <c r="C1577" s="152" t="s">
        <v>1080</v>
      </c>
      <c r="D1577" s="70">
        <v>0</v>
      </c>
      <c r="E1577" s="70">
        <v>109279</v>
      </c>
      <c r="F1577" s="70">
        <v>0</v>
      </c>
      <c r="G1577" s="70">
        <v>0</v>
      </c>
      <c r="H1577" s="70">
        <v>0</v>
      </c>
      <c r="I1577" s="70">
        <v>0</v>
      </c>
      <c r="J1577" s="70">
        <v>0</v>
      </c>
      <c r="K1577" s="70">
        <v>0</v>
      </c>
      <c r="L1577" s="70">
        <v>0</v>
      </c>
      <c r="M1577" s="70">
        <v>109279</v>
      </c>
    </row>
    <row r="1578" spans="1:13" x14ac:dyDescent="0.25">
      <c r="A1578" s="44" t="s">
        <v>65</v>
      </c>
      <c r="B1578" s="61">
        <v>1016</v>
      </c>
      <c r="C1578" s="152" t="s">
        <v>1082</v>
      </c>
      <c r="D1578" s="70">
        <v>0</v>
      </c>
      <c r="E1578" s="70">
        <v>163997</v>
      </c>
      <c r="F1578" s="70">
        <v>0</v>
      </c>
      <c r="G1578" s="70">
        <v>32829</v>
      </c>
      <c r="H1578" s="70">
        <v>0</v>
      </c>
      <c r="I1578" s="70">
        <v>0</v>
      </c>
      <c r="J1578" s="70">
        <v>0</v>
      </c>
      <c r="K1578" s="70">
        <v>0</v>
      </c>
      <c r="L1578" s="70">
        <v>0</v>
      </c>
      <c r="M1578" s="70">
        <v>131168</v>
      </c>
    </row>
    <row r="1579" spans="1:13" x14ac:dyDescent="0.25">
      <c r="A1579" s="44" t="s">
        <v>65</v>
      </c>
      <c r="B1579" s="61">
        <v>1016</v>
      </c>
      <c r="C1579" s="152" t="s">
        <v>1083</v>
      </c>
      <c r="D1579" s="70">
        <v>76964.315199999997</v>
      </c>
      <c r="E1579" s="70">
        <v>269854168</v>
      </c>
      <c r="F1579" s="70">
        <v>0</v>
      </c>
      <c r="G1579" s="70">
        <v>0</v>
      </c>
      <c r="H1579" s="70">
        <v>0</v>
      </c>
      <c r="I1579" s="70">
        <v>0</v>
      </c>
      <c r="J1579" s="70">
        <v>0</v>
      </c>
      <c r="K1579" s="70">
        <v>269854168</v>
      </c>
      <c r="L1579" s="70">
        <v>0</v>
      </c>
      <c r="M1579" s="70">
        <v>0</v>
      </c>
    </row>
    <row r="1580" spans="1:13" x14ac:dyDescent="0.25">
      <c r="A1580" s="10" t="s">
        <v>1085</v>
      </c>
      <c r="B1580" s="10"/>
      <c r="C1580" s="44"/>
      <c r="D1580" s="71">
        <f>SUM(D1549:D1579)</f>
        <v>115916.5153</v>
      </c>
      <c r="E1580" s="71">
        <f>SUM(E1549:E1579)</f>
        <v>621987073</v>
      </c>
      <c r="F1580" s="71">
        <f t="shared" ref="F1580" si="72">SUM(F1549:F1579)</f>
        <v>123771573</v>
      </c>
      <c r="G1580" s="71">
        <f t="shared" ref="G1580" si="73">SUM(G1549:G1579)</f>
        <v>40062139</v>
      </c>
      <c r="H1580" s="71">
        <f t="shared" ref="H1580" si="74">SUM(H1549:H1579)</f>
        <v>0</v>
      </c>
      <c r="I1580" s="71">
        <f t="shared" ref="I1580" si="75">SUM(I1549:I1579)</f>
        <v>0</v>
      </c>
      <c r="J1580" s="71">
        <f t="shared" ref="J1580" si="76">SUM(J1549:J1579)</f>
        <v>0</v>
      </c>
      <c r="K1580" s="71">
        <f t="shared" ref="K1580" si="77">SUM(K1549:K1579)</f>
        <v>269854168</v>
      </c>
      <c r="L1580" s="71">
        <f t="shared" ref="L1580" si="78">SUM(L1549:L1579)</f>
        <v>0</v>
      </c>
      <c r="M1580" s="71">
        <f t="shared" ref="M1580" si="79">SUM(M1549:M1579)</f>
        <v>188299193</v>
      </c>
    </row>
    <row r="1581" spans="1:13" x14ac:dyDescent="0.25">
      <c r="A1581" s="10"/>
      <c r="B1581" s="10"/>
      <c r="C1581" s="10"/>
      <c r="D1581" s="71"/>
      <c r="E1581" s="71"/>
      <c r="F1581" s="71"/>
      <c r="G1581" s="71"/>
      <c r="H1581" s="71"/>
      <c r="I1581" s="71"/>
      <c r="J1581" s="71"/>
      <c r="K1581" s="71"/>
      <c r="L1581" s="71"/>
      <c r="M1581" s="71"/>
    </row>
    <row r="1582" spans="1:13" x14ac:dyDescent="0.25">
      <c r="A1582" s="44" t="s">
        <v>66</v>
      </c>
      <c r="B1582" s="61">
        <v>1020</v>
      </c>
      <c r="C1582" s="154" t="s">
        <v>1037</v>
      </c>
      <c r="D1582" s="70">
        <v>3.85</v>
      </c>
      <c r="E1582" s="70">
        <v>7119</v>
      </c>
      <c r="F1582" s="70">
        <v>0</v>
      </c>
      <c r="G1582" s="70">
        <v>0</v>
      </c>
      <c r="H1582" s="70">
        <v>0</v>
      </c>
      <c r="I1582" s="70">
        <v>0</v>
      </c>
      <c r="J1582" s="70">
        <v>0</v>
      </c>
      <c r="K1582" s="70">
        <v>0</v>
      </c>
      <c r="L1582" s="70">
        <v>0</v>
      </c>
      <c r="M1582" s="70">
        <v>7119</v>
      </c>
    </row>
    <row r="1583" spans="1:13" x14ac:dyDescent="0.25">
      <c r="A1583" s="44" t="s">
        <v>66</v>
      </c>
      <c r="B1583" s="61">
        <v>1020</v>
      </c>
      <c r="C1583" s="154" t="s">
        <v>1038</v>
      </c>
      <c r="D1583" s="70">
        <v>836.4547</v>
      </c>
      <c r="E1583" s="70">
        <v>906182</v>
      </c>
      <c r="F1583" s="70">
        <v>0</v>
      </c>
      <c r="G1583" s="70">
        <v>0</v>
      </c>
      <c r="H1583" s="70">
        <v>0</v>
      </c>
      <c r="I1583" s="70">
        <v>0</v>
      </c>
      <c r="J1583" s="70">
        <v>0</v>
      </c>
      <c r="K1583" s="70">
        <v>0</v>
      </c>
      <c r="L1583" s="70">
        <v>0</v>
      </c>
      <c r="M1583" s="70">
        <v>906182</v>
      </c>
    </row>
    <row r="1584" spans="1:13" s="12" customFormat="1" x14ac:dyDescent="0.25">
      <c r="A1584" s="44" t="s">
        <v>66</v>
      </c>
      <c r="B1584" s="61">
        <v>1020</v>
      </c>
      <c r="C1584" s="154" t="s">
        <v>1039</v>
      </c>
      <c r="D1584" s="70">
        <v>72.578000000000003</v>
      </c>
      <c r="E1584" s="70">
        <v>23071</v>
      </c>
      <c r="F1584" s="70">
        <v>0</v>
      </c>
      <c r="G1584" s="70">
        <v>0</v>
      </c>
      <c r="H1584" s="70">
        <v>0</v>
      </c>
      <c r="I1584" s="70">
        <v>0</v>
      </c>
      <c r="J1584" s="70">
        <v>0</v>
      </c>
      <c r="K1584" s="70">
        <v>0</v>
      </c>
      <c r="L1584" s="70">
        <v>0</v>
      </c>
      <c r="M1584" s="70">
        <v>23071</v>
      </c>
    </row>
    <row r="1585" spans="1:13" x14ac:dyDescent="0.25">
      <c r="A1585" s="44" t="s">
        <v>66</v>
      </c>
      <c r="B1585" s="61">
        <v>1020</v>
      </c>
      <c r="C1585" s="154" t="s">
        <v>1040</v>
      </c>
      <c r="D1585" s="70">
        <v>1401.7467999999999</v>
      </c>
      <c r="E1585" s="70">
        <v>384436</v>
      </c>
      <c r="F1585" s="70">
        <v>0</v>
      </c>
      <c r="G1585" s="70">
        <v>0</v>
      </c>
      <c r="H1585" s="70">
        <v>0</v>
      </c>
      <c r="I1585" s="70">
        <v>0</v>
      </c>
      <c r="J1585" s="70">
        <v>0</v>
      </c>
      <c r="K1585" s="70">
        <v>0</v>
      </c>
      <c r="L1585" s="70">
        <v>0</v>
      </c>
      <c r="M1585" s="70">
        <v>384436</v>
      </c>
    </row>
    <row r="1586" spans="1:13" x14ac:dyDescent="0.25">
      <c r="A1586" s="44" t="s">
        <v>66</v>
      </c>
      <c r="B1586" s="61">
        <v>1020</v>
      </c>
      <c r="C1586" s="154" t="s">
        <v>1041</v>
      </c>
      <c r="D1586" s="70">
        <v>25764.757600000001</v>
      </c>
      <c r="E1586" s="70">
        <v>113103214</v>
      </c>
      <c r="F1586" s="70">
        <v>102656891</v>
      </c>
      <c r="G1586" s="70">
        <v>0</v>
      </c>
      <c r="H1586" s="70">
        <v>0</v>
      </c>
      <c r="I1586" s="70">
        <v>0</v>
      </c>
      <c r="J1586" s="70">
        <v>0</v>
      </c>
      <c r="K1586" s="70">
        <v>0</v>
      </c>
      <c r="L1586" s="70">
        <v>0</v>
      </c>
      <c r="M1586" s="70">
        <v>10446323</v>
      </c>
    </row>
    <row r="1587" spans="1:13" x14ac:dyDescent="0.25">
      <c r="A1587" s="44" t="s">
        <v>66</v>
      </c>
      <c r="B1587" s="61">
        <v>1020</v>
      </c>
      <c r="C1587" s="154" t="s">
        <v>1042</v>
      </c>
      <c r="D1587" s="70">
        <v>4477.7484000000004</v>
      </c>
      <c r="E1587" s="70">
        <v>21754370</v>
      </c>
      <c r="F1587" s="70">
        <v>21114682</v>
      </c>
      <c r="G1587" s="70">
        <v>0</v>
      </c>
      <c r="H1587" s="70">
        <v>0</v>
      </c>
      <c r="I1587" s="70">
        <v>0</v>
      </c>
      <c r="J1587" s="70">
        <v>0</v>
      </c>
      <c r="K1587" s="70">
        <v>0</v>
      </c>
      <c r="L1587" s="70">
        <v>0</v>
      </c>
      <c r="M1587" s="70">
        <v>639688</v>
      </c>
    </row>
    <row r="1588" spans="1:13" x14ac:dyDescent="0.25">
      <c r="A1588" s="44" t="s">
        <v>66</v>
      </c>
      <c r="B1588" s="61">
        <v>1020</v>
      </c>
      <c r="C1588" s="154" t="s">
        <v>1044</v>
      </c>
      <c r="D1588" s="70">
        <v>191.77099999999999</v>
      </c>
      <c r="E1588" s="70">
        <v>29209343</v>
      </c>
      <c r="F1588" s="70">
        <v>0</v>
      </c>
      <c r="G1588" s="70">
        <v>6093049</v>
      </c>
      <c r="H1588" s="70">
        <v>0</v>
      </c>
      <c r="I1588" s="70">
        <v>0</v>
      </c>
      <c r="J1588" s="70">
        <v>0</v>
      </c>
      <c r="K1588" s="70">
        <v>0</v>
      </c>
      <c r="L1588" s="70">
        <v>0</v>
      </c>
      <c r="M1588" s="70">
        <v>23116294</v>
      </c>
    </row>
    <row r="1589" spans="1:13" x14ac:dyDescent="0.25">
      <c r="A1589" s="44" t="s">
        <v>66</v>
      </c>
      <c r="B1589" s="61">
        <v>1020</v>
      </c>
      <c r="C1589" s="154" t="s">
        <v>1045</v>
      </c>
      <c r="D1589" s="70">
        <v>2</v>
      </c>
      <c r="E1589" s="70">
        <v>145000</v>
      </c>
      <c r="F1589" s="70">
        <v>0</v>
      </c>
      <c r="G1589" s="70">
        <v>0</v>
      </c>
      <c r="H1589" s="70">
        <v>0</v>
      </c>
      <c r="I1589" s="70">
        <v>0</v>
      </c>
      <c r="J1589" s="70">
        <v>0</v>
      </c>
      <c r="K1589" s="70">
        <v>0</v>
      </c>
      <c r="L1589" s="70">
        <v>0</v>
      </c>
      <c r="M1589" s="70">
        <v>145000</v>
      </c>
    </row>
    <row r="1590" spans="1:13" x14ac:dyDescent="0.25">
      <c r="A1590" s="44" t="s">
        <v>66</v>
      </c>
      <c r="B1590" s="154">
        <v>1020</v>
      </c>
      <c r="C1590" s="154" t="s">
        <v>1046</v>
      </c>
      <c r="D1590" s="70">
        <v>4103.0259999999998</v>
      </c>
      <c r="E1590" s="70">
        <v>63149257</v>
      </c>
      <c r="F1590" s="70">
        <v>0</v>
      </c>
      <c r="G1590" s="70">
        <v>9564465</v>
      </c>
      <c r="H1590" s="70">
        <v>0</v>
      </c>
      <c r="I1590" s="70">
        <v>0</v>
      </c>
      <c r="J1590" s="70">
        <v>0</v>
      </c>
      <c r="K1590" s="70">
        <v>0</v>
      </c>
      <c r="L1590" s="70">
        <v>0</v>
      </c>
      <c r="M1590" s="70">
        <v>53584792</v>
      </c>
    </row>
    <row r="1591" spans="1:13" s="153" customFormat="1" x14ac:dyDescent="0.25">
      <c r="A1591" s="44" t="s">
        <v>66</v>
      </c>
      <c r="B1591" s="154">
        <v>1020</v>
      </c>
      <c r="C1591" s="154" t="s">
        <v>1047</v>
      </c>
      <c r="D1591" s="70">
        <v>30.597999999999999</v>
      </c>
      <c r="E1591" s="70">
        <v>1240152</v>
      </c>
      <c r="F1591" s="70">
        <v>0</v>
      </c>
      <c r="G1591" s="70">
        <v>0</v>
      </c>
      <c r="H1591" s="70">
        <v>0</v>
      </c>
      <c r="I1591" s="70">
        <v>0</v>
      </c>
      <c r="J1591" s="70">
        <v>0</v>
      </c>
      <c r="K1591" s="70">
        <v>0</v>
      </c>
      <c r="L1591" s="70">
        <v>0</v>
      </c>
      <c r="M1591" s="70">
        <v>1240152</v>
      </c>
    </row>
    <row r="1592" spans="1:13" s="153" customFormat="1" x14ac:dyDescent="0.25">
      <c r="A1592" s="44" t="s">
        <v>66</v>
      </c>
      <c r="B1592" s="154">
        <v>1020</v>
      </c>
      <c r="C1592" s="154" t="s">
        <v>1048</v>
      </c>
      <c r="D1592" s="70">
        <v>12</v>
      </c>
      <c r="E1592" s="70">
        <v>140677</v>
      </c>
      <c r="F1592" s="70">
        <v>0</v>
      </c>
      <c r="G1592" s="70">
        <v>0</v>
      </c>
      <c r="H1592" s="70">
        <v>0</v>
      </c>
      <c r="I1592" s="70">
        <v>0</v>
      </c>
      <c r="J1592" s="70">
        <v>0</v>
      </c>
      <c r="K1592" s="70">
        <v>0</v>
      </c>
      <c r="L1592" s="70">
        <v>0</v>
      </c>
      <c r="M1592" s="70">
        <v>140677</v>
      </c>
    </row>
    <row r="1593" spans="1:13" x14ac:dyDescent="0.25">
      <c r="A1593" s="44" t="s">
        <v>66</v>
      </c>
      <c r="B1593" s="154">
        <v>1020</v>
      </c>
      <c r="C1593" s="154" t="s">
        <v>1049</v>
      </c>
      <c r="D1593" s="70">
        <v>207.92679999999999</v>
      </c>
      <c r="E1593" s="70">
        <v>15680581</v>
      </c>
      <c r="F1593" s="70">
        <v>0</v>
      </c>
      <c r="G1593" s="70">
        <v>2031140</v>
      </c>
      <c r="H1593" s="70">
        <v>0</v>
      </c>
      <c r="I1593" s="70">
        <v>0</v>
      </c>
      <c r="J1593" s="70">
        <v>0</v>
      </c>
      <c r="K1593" s="70">
        <v>0</v>
      </c>
      <c r="L1593" s="70">
        <v>0</v>
      </c>
      <c r="M1593" s="70">
        <v>13649441</v>
      </c>
    </row>
    <row r="1594" spans="1:13" x14ac:dyDescent="0.25">
      <c r="A1594" s="44" t="s">
        <v>66</v>
      </c>
      <c r="B1594" s="61">
        <v>1020</v>
      </c>
      <c r="C1594" s="154" t="s">
        <v>1050</v>
      </c>
      <c r="D1594" s="70">
        <v>0.26800000000000002</v>
      </c>
      <c r="E1594" s="70">
        <v>61950</v>
      </c>
      <c r="F1594" s="70">
        <v>0</v>
      </c>
      <c r="G1594" s="70">
        <v>0</v>
      </c>
      <c r="H1594" s="70">
        <v>0</v>
      </c>
      <c r="I1594" s="70">
        <v>0</v>
      </c>
      <c r="J1594" s="70">
        <v>0</v>
      </c>
      <c r="K1594" s="70">
        <v>0</v>
      </c>
      <c r="L1594" s="70">
        <v>0</v>
      </c>
      <c r="M1594" s="70">
        <v>61950</v>
      </c>
    </row>
    <row r="1595" spans="1:13" x14ac:dyDescent="0.25">
      <c r="A1595" s="44" t="s">
        <v>66</v>
      </c>
      <c r="B1595" s="61">
        <v>1020</v>
      </c>
      <c r="C1595" s="154" t="s">
        <v>1051</v>
      </c>
      <c r="D1595" s="70">
        <v>4.2</v>
      </c>
      <c r="E1595" s="70">
        <v>16739</v>
      </c>
      <c r="F1595" s="70">
        <v>0</v>
      </c>
      <c r="G1595" s="70">
        <v>0</v>
      </c>
      <c r="H1595" s="70">
        <v>0</v>
      </c>
      <c r="I1595" s="70">
        <v>0</v>
      </c>
      <c r="J1595" s="70">
        <v>0</v>
      </c>
      <c r="K1595" s="70">
        <v>0</v>
      </c>
      <c r="L1595" s="70">
        <v>0</v>
      </c>
      <c r="M1595" s="70">
        <v>16739</v>
      </c>
    </row>
    <row r="1596" spans="1:13" x14ac:dyDescent="0.25">
      <c r="A1596" s="44" t="s">
        <v>66</v>
      </c>
      <c r="B1596" s="61">
        <v>1020</v>
      </c>
      <c r="C1596" s="154" t="s">
        <v>1052</v>
      </c>
      <c r="D1596" s="70">
        <v>1537.8598</v>
      </c>
      <c r="E1596" s="70">
        <v>94088</v>
      </c>
      <c r="F1596" s="70">
        <v>0</v>
      </c>
      <c r="G1596" s="70">
        <v>0</v>
      </c>
      <c r="H1596" s="70">
        <v>0</v>
      </c>
      <c r="I1596" s="70">
        <v>0</v>
      </c>
      <c r="J1596" s="70">
        <v>0</v>
      </c>
      <c r="K1596" s="70">
        <v>0</v>
      </c>
      <c r="L1596" s="70">
        <v>0</v>
      </c>
      <c r="M1596" s="70">
        <v>94088</v>
      </c>
    </row>
    <row r="1597" spans="1:13" x14ac:dyDescent="0.25">
      <c r="A1597" s="44" t="s">
        <v>66</v>
      </c>
      <c r="B1597" s="61">
        <v>1020</v>
      </c>
      <c r="C1597" s="154" t="s">
        <v>1053</v>
      </c>
      <c r="D1597" s="70">
        <v>305.41500000000002</v>
      </c>
      <c r="E1597" s="70">
        <v>0</v>
      </c>
      <c r="F1597" s="70">
        <v>0</v>
      </c>
      <c r="G1597" s="70">
        <v>0</v>
      </c>
      <c r="H1597" s="70">
        <v>0</v>
      </c>
      <c r="I1597" s="70">
        <v>0</v>
      </c>
      <c r="J1597" s="70">
        <v>0</v>
      </c>
      <c r="K1597" s="70">
        <v>0</v>
      </c>
      <c r="L1597" s="70">
        <v>0</v>
      </c>
      <c r="M1597" s="70">
        <v>0</v>
      </c>
    </row>
    <row r="1598" spans="1:13" x14ac:dyDescent="0.25">
      <c r="A1598" s="44" t="s">
        <v>66</v>
      </c>
      <c r="B1598" s="61">
        <v>1020</v>
      </c>
      <c r="C1598" s="154" t="s">
        <v>1061</v>
      </c>
      <c r="D1598" s="70">
        <v>0</v>
      </c>
      <c r="E1598" s="70">
        <v>143560</v>
      </c>
      <c r="F1598" s="70">
        <v>0</v>
      </c>
      <c r="G1598" s="70">
        <v>0</v>
      </c>
      <c r="H1598" s="70">
        <v>0</v>
      </c>
      <c r="I1598" s="70">
        <v>0</v>
      </c>
      <c r="J1598" s="70">
        <v>0</v>
      </c>
      <c r="K1598" s="70">
        <v>0</v>
      </c>
      <c r="L1598" s="70">
        <v>0</v>
      </c>
      <c r="M1598" s="70">
        <v>143560</v>
      </c>
    </row>
    <row r="1599" spans="1:13" x14ac:dyDescent="0.25">
      <c r="A1599" s="44" t="s">
        <v>66</v>
      </c>
      <c r="B1599" s="61">
        <v>1020</v>
      </c>
      <c r="C1599" s="154" t="s">
        <v>1062</v>
      </c>
      <c r="D1599" s="70">
        <v>0</v>
      </c>
      <c r="E1599" s="70">
        <v>38170454</v>
      </c>
      <c r="F1599" s="70">
        <v>0</v>
      </c>
      <c r="G1599" s="70">
        <v>7857471</v>
      </c>
      <c r="H1599" s="70">
        <v>0</v>
      </c>
      <c r="I1599" s="70">
        <v>0</v>
      </c>
      <c r="J1599" s="70">
        <v>0</v>
      </c>
      <c r="K1599" s="70">
        <v>0</v>
      </c>
      <c r="L1599" s="70">
        <v>0</v>
      </c>
      <c r="M1599" s="70">
        <v>30312983</v>
      </c>
    </row>
    <row r="1600" spans="1:13" x14ac:dyDescent="0.25">
      <c r="A1600" s="44" t="s">
        <v>66</v>
      </c>
      <c r="B1600" s="61">
        <v>1020</v>
      </c>
      <c r="C1600" s="154" t="s">
        <v>1063</v>
      </c>
      <c r="D1600" s="70">
        <v>0</v>
      </c>
      <c r="E1600" s="70">
        <v>3322270</v>
      </c>
      <c r="F1600" s="70">
        <v>0</v>
      </c>
      <c r="G1600" s="70">
        <v>0</v>
      </c>
      <c r="H1600" s="70">
        <v>0</v>
      </c>
      <c r="I1600" s="70">
        <v>0</v>
      </c>
      <c r="J1600" s="70">
        <v>0</v>
      </c>
      <c r="K1600" s="70">
        <v>0</v>
      </c>
      <c r="L1600" s="70">
        <v>0</v>
      </c>
      <c r="M1600" s="70">
        <v>3322270</v>
      </c>
    </row>
    <row r="1601" spans="1:13" x14ac:dyDescent="0.25">
      <c r="A1601" s="44" t="s">
        <v>66</v>
      </c>
      <c r="B1601" s="61">
        <v>1020</v>
      </c>
      <c r="C1601" s="154" t="s">
        <v>1065</v>
      </c>
      <c r="D1601" s="70">
        <v>0</v>
      </c>
      <c r="E1601" s="70">
        <v>41989538</v>
      </c>
      <c r="F1601" s="70">
        <v>0</v>
      </c>
      <c r="G1601" s="70">
        <v>9434166</v>
      </c>
      <c r="H1601" s="70">
        <v>0</v>
      </c>
      <c r="I1601" s="70">
        <v>0</v>
      </c>
      <c r="J1601" s="70">
        <v>0</v>
      </c>
      <c r="K1601" s="70">
        <v>0</v>
      </c>
      <c r="L1601" s="70">
        <v>0</v>
      </c>
      <c r="M1601" s="70">
        <v>32555372</v>
      </c>
    </row>
    <row r="1602" spans="1:13" x14ac:dyDescent="0.25">
      <c r="A1602" s="44" t="s">
        <v>66</v>
      </c>
      <c r="B1602" s="61">
        <v>1020</v>
      </c>
      <c r="C1602" s="154" t="s">
        <v>1066</v>
      </c>
      <c r="D1602" s="70">
        <v>0</v>
      </c>
      <c r="E1602" s="70">
        <v>1593495</v>
      </c>
      <c r="F1602" s="70">
        <v>0</v>
      </c>
      <c r="G1602" s="70">
        <v>0</v>
      </c>
      <c r="H1602" s="70">
        <v>0</v>
      </c>
      <c r="I1602" s="70">
        <v>0</v>
      </c>
      <c r="J1602" s="70">
        <v>0</v>
      </c>
      <c r="K1602" s="70">
        <v>0</v>
      </c>
      <c r="L1602" s="70">
        <v>0</v>
      </c>
      <c r="M1602" s="70">
        <v>1593495</v>
      </c>
    </row>
    <row r="1603" spans="1:13" x14ac:dyDescent="0.25">
      <c r="A1603" s="44" t="s">
        <v>66</v>
      </c>
      <c r="B1603" s="61">
        <v>1020</v>
      </c>
      <c r="C1603" s="154" t="s">
        <v>1067</v>
      </c>
      <c r="D1603" s="70">
        <v>0</v>
      </c>
      <c r="E1603" s="70">
        <v>639830</v>
      </c>
      <c r="F1603" s="70">
        <v>0</v>
      </c>
      <c r="G1603" s="70">
        <v>0</v>
      </c>
      <c r="H1603" s="70">
        <v>0</v>
      </c>
      <c r="I1603" s="70">
        <v>0</v>
      </c>
      <c r="J1603" s="70">
        <v>0</v>
      </c>
      <c r="K1603" s="70">
        <v>0</v>
      </c>
      <c r="L1603" s="70">
        <v>0</v>
      </c>
      <c r="M1603" s="70">
        <v>639830</v>
      </c>
    </row>
    <row r="1604" spans="1:13" x14ac:dyDescent="0.25">
      <c r="A1604" s="44" t="s">
        <v>66</v>
      </c>
      <c r="B1604" s="61">
        <v>1020</v>
      </c>
      <c r="C1604" s="154" t="s">
        <v>1068</v>
      </c>
      <c r="D1604" s="70">
        <v>0</v>
      </c>
      <c r="E1604" s="70">
        <v>9852710</v>
      </c>
      <c r="F1604" s="70">
        <v>0</v>
      </c>
      <c r="G1604" s="70">
        <v>1830466</v>
      </c>
      <c r="H1604" s="70">
        <v>0</v>
      </c>
      <c r="I1604" s="70">
        <v>0</v>
      </c>
      <c r="J1604" s="70">
        <v>0</v>
      </c>
      <c r="K1604" s="70">
        <v>0</v>
      </c>
      <c r="L1604" s="70">
        <v>0</v>
      </c>
      <c r="M1604" s="70">
        <v>8022244</v>
      </c>
    </row>
    <row r="1605" spans="1:13" x14ac:dyDescent="0.25">
      <c r="A1605" s="44" t="s">
        <v>66</v>
      </c>
      <c r="B1605" s="61">
        <v>1020</v>
      </c>
      <c r="C1605" s="154" t="s">
        <v>1069</v>
      </c>
      <c r="D1605" s="70">
        <v>0</v>
      </c>
      <c r="E1605" s="70">
        <v>232391</v>
      </c>
      <c r="F1605" s="70">
        <v>0</v>
      </c>
      <c r="G1605" s="70">
        <v>0</v>
      </c>
      <c r="H1605" s="70">
        <v>0</v>
      </c>
      <c r="I1605" s="70">
        <v>0</v>
      </c>
      <c r="J1605" s="70">
        <v>0</v>
      </c>
      <c r="K1605" s="70">
        <v>0</v>
      </c>
      <c r="L1605" s="70">
        <v>0</v>
      </c>
      <c r="M1605" s="70">
        <v>232391</v>
      </c>
    </row>
    <row r="1606" spans="1:13" x14ac:dyDescent="0.25">
      <c r="A1606" s="44" t="s">
        <v>66</v>
      </c>
      <c r="B1606" s="61">
        <v>1020</v>
      </c>
      <c r="C1606" s="154" t="s">
        <v>1075</v>
      </c>
      <c r="D1606" s="70">
        <v>0</v>
      </c>
      <c r="E1606" s="70">
        <v>3450541</v>
      </c>
      <c r="F1606" s="70">
        <v>0</v>
      </c>
      <c r="G1606" s="70">
        <v>1117159</v>
      </c>
      <c r="H1606" s="70">
        <v>0</v>
      </c>
      <c r="I1606" s="70">
        <v>0</v>
      </c>
      <c r="J1606" s="70">
        <v>0</v>
      </c>
      <c r="K1606" s="70">
        <v>0</v>
      </c>
      <c r="L1606" s="70">
        <v>0</v>
      </c>
      <c r="M1606" s="70">
        <v>2333382</v>
      </c>
    </row>
    <row r="1607" spans="1:13" x14ac:dyDescent="0.25">
      <c r="A1607" s="44" t="s">
        <v>66</v>
      </c>
      <c r="B1607" s="61">
        <v>1020</v>
      </c>
      <c r="C1607" s="154" t="s">
        <v>1076</v>
      </c>
      <c r="D1607" s="70">
        <v>0</v>
      </c>
      <c r="E1607" s="70">
        <v>280523</v>
      </c>
      <c r="F1607" s="70">
        <v>0</v>
      </c>
      <c r="G1607" s="70">
        <v>69130</v>
      </c>
      <c r="H1607" s="70">
        <v>0</v>
      </c>
      <c r="I1607" s="70">
        <v>0</v>
      </c>
      <c r="J1607" s="70">
        <v>0</v>
      </c>
      <c r="K1607" s="70">
        <v>0</v>
      </c>
      <c r="L1607" s="70">
        <v>0</v>
      </c>
      <c r="M1607" s="70">
        <v>211393</v>
      </c>
    </row>
    <row r="1608" spans="1:13" x14ac:dyDescent="0.25">
      <c r="A1608" s="44" t="s">
        <v>66</v>
      </c>
      <c r="B1608" s="61">
        <v>1020</v>
      </c>
      <c r="C1608" s="154" t="s">
        <v>1077</v>
      </c>
      <c r="D1608" s="70">
        <v>0</v>
      </c>
      <c r="E1608" s="70">
        <v>6228352</v>
      </c>
      <c r="F1608" s="70">
        <v>0</v>
      </c>
      <c r="G1608" s="70">
        <v>2032264</v>
      </c>
      <c r="H1608" s="70">
        <v>0</v>
      </c>
      <c r="I1608" s="70">
        <v>0</v>
      </c>
      <c r="J1608" s="70">
        <v>0</v>
      </c>
      <c r="K1608" s="70">
        <v>0</v>
      </c>
      <c r="L1608" s="70">
        <v>0</v>
      </c>
      <c r="M1608" s="70">
        <v>4196088</v>
      </c>
    </row>
    <row r="1609" spans="1:13" x14ac:dyDescent="0.25">
      <c r="A1609" s="44" t="s">
        <v>66</v>
      </c>
      <c r="B1609" s="61">
        <v>1020</v>
      </c>
      <c r="C1609" s="154" t="s">
        <v>1079</v>
      </c>
      <c r="D1609" s="70">
        <v>0</v>
      </c>
      <c r="E1609" s="70">
        <v>39786</v>
      </c>
      <c r="F1609" s="70">
        <v>0</v>
      </c>
      <c r="G1609" s="70">
        <v>0</v>
      </c>
      <c r="H1609" s="70">
        <v>0</v>
      </c>
      <c r="I1609" s="70">
        <v>0</v>
      </c>
      <c r="J1609" s="70">
        <v>0</v>
      </c>
      <c r="K1609" s="70">
        <v>0</v>
      </c>
      <c r="L1609" s="70">
        <v>0</v>
      </c>
      <c r="M1609" s="70">
        <v>39786</v>
      </c>
    </row>
    <row r="1610" spans="1:13" x14ac:dyDescent="0.25">
      <c r="A1610" s="44" t="s">
        <v>66</v>
      </c>
      <c r="B1610" s="61">
        <v>1020</v>
      </c>
      <c r="C1610" s="154" t="s">
        <v>1080</v>
      </c>
      <c r="D1610" s="70">
        <v>0</v>
      </c>
      <c r="E1610" s="70">
        <v>109279</v>
      </c>
      <c r="F1610" s="70">
        <v>0</v>
      </c>
      <c r="G1610" s="70">
        <v>0</v>
      </c>
      <c r="H1610" s="70">
        <v>0</v>
      </c>
      <c r="I1610" s="70">
        <v>0</v>
      </c>
      <c r="J1610" s="70">
        <v>0</v>
      </c>
      <c r="K1610" s="70">
        <v>0</v>
      </c>
      <c r="L1610" s="70">
        <v>0</v>
      </c>
      <c r="M1610" s="70">
        <v>109279</v>
      </c>
    </row>
    <row r="1611" spans="1:13" x14ac:dyDescent="0.25">
      <c r="A1611" s="44" t="s">
        <v>66</v>
      </c>
      <c r="B1611" s="61">
        <v>1020</v>
      </c>
      <c r="C1611" s="154" t="s">
        <v>1082</v>
      </c>
      <c r="D1611" s="70">
        <v>0</v>
      </c>
      <c r="E1611" s="70">
        <v>163997</v>
      </c>
      <c r="F1611" s="70">
        <v>0</v>
      </c>
      <c r="G1611" s="70">
        <v>32829</v>
      </c>
      <c r="H1611" s="70">
        <v>0</v>
      </c>
      <c r="I1611" s="70">
        <v>0</v>
      </c>
      <c r="J1611" s="70">
        <v>0</v>
      </c>
      <c r="K1611" s="70">
        <v>0</v>
      </c>
      <c r="L1611" s="70">
        <v>0</v>
      </c>
      <c r="M1611" s="70">
        <v>131168</v>
      </c>
    </row>
    <row r="1612" spans="1:13" x14ac:dyDescent="0.25">
      <c r="A1612" s="44" t="s">
        <v>66</v>
      </c>
      <c r="B1612" s="61">
        <v>1020</v>
      </c>
      <c r="C1612" s="154" t="s">
        <v>1083</v>
      </c>
      <c r="D1612" s="70">
        <v>76964.315199999997</v>
      </c>
      <c r="E1612" s="70">
        <v>269854168</v>
      </c>
      <c r="F1612" s="70">
        <v>0</v>
      </c>
      <c r="G1612" s="70">
        <v>0</v>
      </c>
      <c r="H1612" s="70">
        <v>0</v>
      </c>
      <c r="I1612" s="70">
        <v>0</v>
      </c>
      <c r="J1612" s="70">
        <v>0</v>
      </c>
      <c r="K1612" s="70">
        <v>269854168</v>
      </c>
      <c r="L1612" s="70">
        <v>0</v>
      </c>
      <c r="M1612" s="70">
        <v>0</v>
      </c>
    </row>
    <row r="1613" spans="1:13" x14ac:dyDescent="0.25">
      <c r="A1613" s="10" t="s">
        <v>1085</v>
      </c>
      <c r="B1613" s="10"/>
      <c r="C1613" s="44"/>
      <c r="D1613" s="71">
        <f t="shared" ref="D1613:M1613" si="80">SUM(D1582:D1612)</f>
        <v>115916.5153</v>
      </c>
      <c r="E1613" s="71">
        <f t="shared" si="80"/>
        <v>621987073</v>
      </c>
      <c r="F1613" s="71">
        <f t="shared" si="80"/>
        <v>123771573</v>
      </c>
      <c r="G1613" s="71">
        <f t="shared" si="80"/>
        <v>40062139</v>
      </c>
      <c r="H1613" s="71">
        <f t="shared" si="80"/>
        <v>0</v>
      </c>
      <c r="I1613" s="71">
        <f t="shared" si="80"/>
        <v>0</v>
      </c>
      <c r="J1613" s="71">
        <f t="shared" si="80"/>
        <v>0</v>
      </c>
      <c r="K1613" s="71">
        <f t="shared" si="80"/>
        <v>269854168</v>
      </c>
      <c r="L1613" s="71">
        <f t="shared" si="80"/>
        <v>0</v>
      </c>
      <c r="M1613" s="71">
        <f t="shared" si="80"/>
        <v>188299193</v>
      </c>
    </row>
    <row r="1614" spans="1:13" x14ac:dyDescent="0.25">
      <c r="A1614" s="10"/>
      <c r="B1614" s="10"/>
      <c r="C1614" s="10"/>
      <c r="D1614" s="71"/>
      <c r="E1614" s="71"/>
      <c r="F1614" s="71"/>
      <c r="G1614" s="71"/>
      <c r="H1614" s="71"/>
      <c r="I1614" s="71"/>
      <c r="J1614" s="71"/>
      <c r="K1614" s="71"/>
      <c r="L1614" s="71"/>
      <c r="M1614" s="71"/>
    </row>
    <row r="1615" spans="1:13" x14ac:dyDescent="0.25">
      <c r="A1615" s="44" t="s">
        <v>67</v>
      </c>
      <c r="B1615" s="61">
        <v>242</v>
      </c>
      <c r="C1615" s="156" t="s">
        <v>1037</v>
      </c>
      <c r="D1615" s="70">
        <v>35.299999999999997</v>
      </c>
      <c r="E1615" s="70">
        <v>54680</v>
      </c>
      <c r="F1615" s="70">
        <v>0</v>
      </c>
      <c r="G1615" s="70">
        <v>0</v>
      </c>
      <c r="H1615" s="70">
        <v>0</v>
      </c>
      <c r="I1615" s="70">
        <v>0</v>
      </c>
      <c r="J1615" s="70">
        <v>0</v>
      </c>
      <c r="K1615" s="70">
        <v>0</v>
      </c>
      <c r="L1615" s="70">
        <v>0</v>
      </c>
      <c r="M1615" s="70">
        <v>54680</v>
      </c>
    </row>
    <row r="1616" spans="1:13" x14ac:dyDescent="0.25">
      <c r="A1616" s="44" t="s">
        <v>67</v>
      </c>
      <c r="B1616" s="61">
        <v>242</v>
      </c>
      <c r="C1616" s="156" t="s">
        <v>1038</v>
      </c>
      <c r="D1616" s="70">
        <v>167.113</v>
      </c>
      <c r="E1616" s="70">
        <v>90805</v>
      </c>
      <c r="F1616" s="70">
        <v>0</v>
      </c>
      <c r="G1616" s="70">
        <v>0</v>
      </c>
      <c r="H1616" s="70">
        <v>0</v>
      </c>
      <c r="I1616" s="70">
        <v>0</v>
      </c>
      <c r="J1616" s="70">
        <v>0</v>
      </c>
      <c r="K1616" s="70">
        <v>0</v>
      </c>
      <c r="L1616" s="70">
        <v>0</v>
      </c>
      <c r="M1616" s="70">
        <v>90805</v>
      </c>
    </row>
    <row r="1617" spans="1:13" x14ac:dyDescent="0.25">
      <c r="A1617" s="44" t="s">
        <v>67</v>
      </c>
      <c r="B1617" s="61">
        <v>242</v>
      </c>
      <c r="C1617" s="156" t="s">
        <v>1039</v>
      </c>
      <c r="D1617" s="70">
        <v>4</v>
      </c>
      <c r="E1617" s="70">
        <v>2320</v>
      </c>
      <c r="F1617" s="70">
        <v>0</v>
      </c>
      <c r="G1617" s="70">
        <v>0</v>
      </c>
      <c r="H1617" s="70">
        <v>0</v>
      </c>
      <c r="I1617" s="70">
        <v>0</v>
      </c>
      <c r="J1617" s="70">
        <v>0</v>
      </c>
      <c r="K1617" s="70">
        <v>0</v>
      </c>
      <c r="L1617" s="70">
        <v>0</v>
      </c>
      <c r="M1617" s="70">
        <v>2320</v>
      </c>
    </row>
    <row r="1618" spans="1:13" x14ac:dyDescent="0.25">
      <c r="A1618" s="44" t="s">
        <v>67</v>
      </c>
      <c r="B1618" s="61">
        <v>242</v>
      </c>
      <c r="C1618" s="156" t="s">
        <v>1040</v>
      </c>
      <c r="D1618" s="70">
        <v>216.1875</v>
      </c>
      <c r="E1618" s="70">
        <v>55910</v>
      </c>
      <c r="F1618" s="70">
        <v>0</v>
      </c>
      <c r="G1618" s="70">
        <v>0</v>
      </c>
      <c r="H1618" s="70">
        <v>0</v>
      </c>
      <c r="I1618" s="70">
        <v>0</v>
      </c>
      <c r="J1618" s="70">
        <v>0</v>
      </c>
      <c r="K1618" s="70">
        <v>0</v>
      </c>
      <c r="L1618" s="70">
        <v>0</v>
      </c>
      <c r="M1618" s="70">
        <v>55910</v>
      </c>
    </row>
    <row r="1619" spans="1:13" x14ac:dyDescent="0.25">
      <c r="A1619" s="44" t="s">
        <v>67</v>
      </c>
      <c r="B1619" s="61">
        <v>242</v>
      </c>
      <c r="C1619" s="156" t="s">
        <v>1041</v>
      </c>
      <c r="D1619" s="70">
        <v>1698.8692000000001</v>
      </c>
      <c r="E1619" s="70">
        <v>21936451</v>
      </c>
      <c r="F1619" s="70">
        <v>21075587</v>
      </c>
      <c r="G1619" s="70">
        <v>0</v>
      </c>
      <c r="H1619" s="70">
        <v>0</v>
      </c>
      <c r="I1619" s="70">
        <v>0</v>
      </c>
      <c r="J1619" s="70">
        <v>0</v>
      </c>
      <c r="K1619" s="70">
        <v>0</v>
      </c>
      <c r="L1619" s="70">
        <v>0</v>
      </c>
      <c r="M1619" s="70">
        <v>860864</v>
      </c>
    </row>
    <row r="1620" spans="1:13" x14ac:dyDescent="0.25">
      <c r="A1620" s="44" t="s">
        <v>67</v>
      </c>
      <c r="B1620" s="61">
        <v>242</v>
      </c>
      <c r="C1620" s="156" t="s">
        <v>1042</v>
      </c>
      <c r="D1620" s="70">
        <v>1424.5115000000001</v>
      </c>
      <c r="E1620" s="70">
        <v>24179706</v>
      </c>
      <c r="F1620" s="70">
        <v>23978427</v>
      </c>
      <c r="G1620" s="70">
        <v>0</v>
      </c>
      <c r="H1620" s="70">
        <v>0</v>
      </c>
      <c r="I1620" s="70">
        <v>0</v>
      </c>
      <c r="J1620" s="70">
        <v>0</v>
      </c>
      <c r="K1620" s="70">
        <v>0</v>
      </c>
      <c r="L1620" s="70">
        <v>0</v>
      </c>
      <c r="M1620" s="70">
        <v>201279</v>
      </c>
    </row>
    <row r="1621" spans="1:13" x14ac:dyDescent="0.25">
      <c r="A1621" s="44" t="s">
        <v>67</v>
      </c>
      <c r="B1621" s="156">
        <v>242</v>
      </c>
      <c r="C1621" s="156" t="s">
        <v>1044</v>
      </c>
      <c r="D1621" s="70">
        <v>101.9562</v>
      </c>
      <c r="E1621" s="70">
        <v>21844400</v>
      </c>
      <c r="F1621" s="70">
        <v>0</v>
      </c>
      <c r="G1621" s="70">
        <v>3381883</v>
      </c>
      <c r="H1621" s="70">
        <v>0</v>
      </c>
      <c r="I1621" s="70">
        <v>0</v>
      </c>
      <c r="J1621" s="70">
        <v>0</v>
      </c>
      <c r="K1621" s="70">
        <v>0</v>
      </c>
      <c r="L1621" s="70">
        <v>0</v>
      </c>
      <c r="M1621" s="70">
        <v>18462517</v>
      </c>
    </row>
    <row r="1622" spans="1:13" x14ac:dyDescent="0.25">
      <c r="A1622" s="44" t="s">
        <v>67</v>
      </c>
      <c r="B1622" s="156">
        <v>242</v>
      </c>
      <c r="C1622" s="156" t="s">
        <v>1046</v>
      </c>
      <c r="D1622" s="70">
        <v>1101.6587999999999</v>
      </c>
      <c r="E1622" s="70">
        <v>62391318</v>
      </c>
      <c r="F1622" s="70">
        <v>0</v>
      </c>
      <c r="G1622" s="70">
        <v>6992242</v>
      </c>
      <c r="H1622" s="70">
        <v>0</v>
      </c>
      <c r="I1622" s="70">
        <v>0</v>
      </c>
      <c r="J1622" s="70">
        <v>0</v>
      </c>
      <c r="K1622" s="70">
        <v>0</v>
      </c>
      <c r="L1622" s="70">
        <v>0</v>
      </c>
      <c r="M1622" s="70">
        <v>55399076</v>
      </c>
    </row>
    <row r="1623" spans="1:13" x14ac:dyDescent="0.25">
      <c r="A1623" s="44" t="s">
        <v>67</v>
      </c>
      <c r="B1623" s="156">
        <v>242</v>
      </c>
      <c r="C1623" s="156" t="s">
        <v>1047</v>
      </c>
      <c r="D1623" s="70">
        <v>3.9712999999999998</v>
      </c>
      <c r="E1623" s="70">
        <v>666008</v>
      </c>
      <c r="F1623" s="70">
        <v>0</v>
      </c>
      <c r="G1623" s="70">
        <v>0</v>
      </c>
      <c r="H1623" s="70">
        <v>0</v>
      </c>
      <c r="I1623" s="70">
        <v>0</v>
      </c>
      <c r="J1623" s="70">
        <v>0</v>
      </c>
      <c r="K1623" s="70">
        <v>0</v>
      </c>
      <c r="L1623" s="70">
        <v>0</v>
      </c>
      <c r="M1623" s="70">
        <v>666008</v>
      </c>
    </row>
    <row r="1624" spans="1:13" s="155" customFormat="1" x14ac:dyDescent="0.25">
      <c r="A1624" s="44" t="s">
        <v>67</v>
      </c>
      <c r="B1624" s="156">
        <v>242</v>
      </c>
      <c r="C1624" s="156" t="s">
        <v>1049</v>
      </c>
      <c r="D1624" s="70">
        <v>585.87639999999999</v>
      </c>
      <c r="E1624" s="70">
        <v>88419922</v>
      </c>
      <c r="F1624" s="70">
        <v>0</v>
      </c>
      <c r="G1624" s="70">
        <v>11782088</v>
      </c>
      <c r="H1624" s="70">
        <v>0</v>
      </c>
      <c r="I1624" s="70">
        <v>0</v>
      </c>
      <c r="J1624" s="70">
        <v>0</v>
      </c>
      <c r="K1624" s="70">
        <v>0</v>
      </c>
      <c r="L1624" s="70">
        <v>0</v>
      </c>
      <c r="M1624" s="70">
        <v>76637834</v>
      </c>
    </row>
    <row r="1625" spans="1:13" s="155" customFormat="1" x14ac:dyDescent="0.25">
      <c r="A1625" s="44" t="s">
        <v>67</v>
      </c>
      <c r="B1625" s="156">
        <v>242</v>
      </c>
      <c r="C1625" s="156" t="s">
        <v>1050</v>
      </c>
      <c r="D1625" s="70">
        <v>7.0542999999999996</v>
      </c>
      <c r="E1625" s="70">
        <v>255162</v>
      </c>
      <c r="F1625" s="70">
        <v>0</v>
      </c>
      <c r="G1625" s="70">
        <v>0</v>
      </c>
      <c r="H1625" s="70">
        <v>0</v>
      </c>
      <c r="I1625" s="70">
        <v>0</v>
      </c>
      <c r="J1625" s="70">
        <v>0</v>
      </c>
      <c r="K1625" s="70">
        <v>0</v>
      </c>
      <c r="L1625" s="70">
        <v>0</v>
      </c>
      <c r="M1625" s="70">
        <v>255162</v>
      </c>
    </row>
    <row r="1626" spans="1:13" x14ac:dyDescent="0.25">
      <c r="A1626" s="44" t="s">
        <v>67</v>
      </c>
      <c r="B1626" s="156">
        <v>242</v>
      </c>
      <c r="C1626" s="156" t="s">
        <v>1052</v>
      </c>
      <c r="D1626" s="70">
        <v>116.538</v>
      </c>
      <c r="E1626" s="70">
        <v>1165</v>
      </c>
      <c r="F1626" s="70">
        <v>0</v>
      </c>
      <c r="G1626" s="70">
        <v>0</v>
      </c>
      <c r="H1626" s="70">
        <v>0</v>
      </c>
      <c r="I1626" s="70">
        <v>0</v>
      </c>
      <c r="J1626" s="70">
        <v>0</v>
      </c>
      <c r="K1626" s="70">
        <v>0</v>
      </c>
      <c r="L1626" s="70">
        <v>0</v>
      </c>
      <c r="M1626" s="70">
        <v>1165</v>
      </c>
    </row>
    <row r="1627" spans="1:13" x14ac:dyDescent="0.25">
      <c r="A1627" s="44" t="s">
        <v>67</v>
      </c>
      <c r="B1627" s="61">
        <v>242</v>
      </c>
      <c r="C1627" s="156" t="s">
        <v>1053</v>
      </c>
      <c r="D1627" s="70">
        <v>47.619300000000003</v>
      </c>
      <c r="E1627" s="70">
        <v>0</v>
      </c>
      <c r="F1627" s="70">
        <v>0</v>
      </c>
      <c r="G1627" s="70">
        <v>0</v>
      </c>
      <c r="H1627" s="70">
        <v>0</v>
      </c>
      <c r="I1627" s="70">
        <v>0</v>
      </c>
      <c r="J1627" s="70">
        <v>0</v>
      </c>
      <c r="K1627" s="70">
        <v>0</v>
      </c>
      <c r="L1627" s="70">
        <v>0</v>
      </c>
      <c r="M1627" s="70">
        <v>0</v>
      </c>
    </row>
    <row r="1628" spans="1:13" x14ac:dyDescent="0.25">
      <c r="A1628" s="44" t="s">
        <v>67</v>
      </c>
      <c r="B1628" s="61">
        <v>242</v>
      </c>
      <c r="C1628" s="156" t="s">
        <v>1054</v>
      </c>
      <c r="D1628" s="70">
        <v>396.85890000000001</v>
      </c>
      <c r="E1628" s="70">
        <v>68787524</v>
      </c>
      <c r="F1628" s="70">
        <v>0</v>
      </c>
      <c r="G1628" s="70">
        <v>8881653</v>
      </c>
      <c r="H1628" s="70">
        <v>0</v>
      </c>
      <c r="I1628" s="70">
        <v>0</v>
      </c>
      <c r="J1628" s="70">
        <v>0</v>
      </c>
      <c r="K1628" s="70">
        <v>0</v>
      </c>
      <c r="L1628" s="70">
        <v>0</v>
      </c>
      <c r="M1628" s="70">
        <v>59905871</v>
      </c>
    </row>
    <row r="1629" spans="1:13" x14ac:dyDescent="0.25">
      <c r="A1629" s="44" t="s">
        <v>67</v>
      </c>
      <c r="B1629" s="61">
        <v>242</v>
      </c>
      <c r="C1629" s="156" t="s">
        <v>1055</v>
      </c>
      <c r="D1629" s="70">
        <v>106.4044</v>
      </c>
      <c r="E1629" s="70">
        <v>4948109</v>
      </c>
      <c r="F1629" s="70">
        <v>0</v>
      </c>
      <c r="G1629" s="70">
        <v>0</v>
      </c>
      <c r="H1629" s="70">
        <v>0</v>
      </c>
      <c r="I1629" s="70">
        <v>0</v>
      </c>
      <c r="J1629" s="70">
        <v>0</v>
      </c>
      <c r="K1629" s="70">
        <v>0</v>
      </c>
      <c r="L1629" s="70">
        <v>0</v>
      </c>
      <c r="M1629" s="70">
        <v>4948109</v>
      </c>
    </row>
    <row r="1630" spans="1:13" x14ac:dyDescent="0.25">
      <c r="A1630" s="44" t="s">
        <v>67</v>
      </c>
      <c r="B1630" s="61">
        <v>242</v>
      </c>
      <c r="C1630" s="156" t="s">
        <v>1057</v>
      </c>
      <c r="D1630" s="70">
        <v>0</v>
      </c>
      <c r="E1630" s="70">
        <v>500</v>
      </c>
      <c r="F1630" s="70">
        <v>0</v>
      </c>
      <c r="G1630" s="70">
        <v>0</v>
      </c>
      <c r="H1630" s="70">
        <v>0</v>
      </c>
      <c r="I1630" s="70">
        <v>0</v>
      </c>
      <c r="J1630" s="70">
        <v>0</v>
      </c>
      <c r="K1630" s="70">
        <v>0</v>
      </c>
      <c r="L1630" s="70">
        <v>0</v>
      </c>
      <c r="M1630" s="70">
        <v>500</v>
      </c>
    </row>
    <row r="1631" spans="1:13" x14ac:dyDescent="0.25">
      <c r="A1631" s="44" t="s">
        <v>67</v>
      </c>
      <c r="B1631" s="61">
        <v>242</v>
      </c>
      <c r="C1631" s="156" t="s">
        <v>1058</v>
      </c>
      <c r="D1631" s="70">
        <v>72.019900000000007</v>
      </c>
      <c r="E1631" s="70">
        <v>15000</v>
      </c>
      <c r="F1631" s="70">
        <v>0</v>
      </c>
      <c r="G1631" s="70">
        <v>0</v>
      </c>
      <c r="H1631" s="70">
        <v>0</v>
      </c>
      <c r="I1631" s="70">
        <v>0</v>
      </c>
      <c r="J1631" s="70">
        <v>0</v>
      </c>
      <c r="K1631" s="70">
        <v>0</v>
      </c>
      <c r="L1631" s="70">
        <v>0</v>
      </c>
      <c r="M1631" s="70">
        <v>15000</v>
      </c>
    </row>
    <row r="1632" spans="1:13" x14ac:dyDescent="0.25">
      <c r="A1632" s="44" t="s">
        <v>67</v>
      </c>
      <c r="B1632" s="61">
        <v>242</v>
      </c>
      <c r="C1632" s="156" t="s">
        <v>1061</v>
      </c>
      <c r="D1632" s="70">
        <v>0</v>
      </c>
      <c r="E1632" s="70">
        <v>938993</v>
      </c>
      <c r="F1632" s="70">
        <v>0</v>
      </c>
      <c r="G1632" s="70">
        <v>0</v>
      </c>
      <c r="H1632" s="70">
        <v>0</v>
      </c>
      <c r="I1632" s="70">
        <v>0</v>
      </c>
      <c r="J1632" s="70">
        <v>0</v>
      </c>
      <c r="K1632" s="70">
        <v>0</v>
      </c>
      <c r="L1632" s="70">
        <v>0</v>
      </c>
      <c r="M1632" s="70">
        <v>938993</v>
      </c>
    </row>
    <row r="1633" spans="1:13" x14ac:dyDescent="0.25">
      <c r="A1633" s="44" t="s">
        <v>67</v>
      </c>
      <c r="B1633" s="61">
        <v>242</v>
      </c>
      <c r="C1633" s="156" t="s">
        <v>1062</v>
      </c>
      <c r="D1633" s="70">
        <v>0</v>
      </c>
      <c r="E1633" s="70">
        <v>35002521</v>
      </c>
      <c r="F1633" s="70">
        <v>0</v>
      </c>
      <c r="G1633" s="70">
        <v>5059331</v>
      </c>
      <c r="H1633" s="70">
        <v>0</v>
      </c>
      <c r="I1633" s="70">
        <v>0</v>
      </c>
      <c r="J1633" s="70">
        <v>0</v>
      </c>
      <c r="K1633" s="70">
        <v>0</v>
      </c>
      <c r="L1633" s="70">
        <v>0</v>
      </c>
      <c r="M1633" s="70">
        <v>29943190</v>
      </c>
    </row>
    <row r="1634" spans="1:13" x14ac:dyDescent="0.25">
      <c r="A1634" s="44" t="s">
        <v>67</v>
      </c>
      <c r="B1634" s="61">
        <v>242</v>
      </c>
      <c r="C1634" s="156" t="s">
        <v>1063</v>
      </c>
      <c r="D1634" s="70">
        <v>0</v>
      </c>
      <c r="E1634" s="70">
        <v>2696093</v>
      </c>
      <c r="F1634" s="70">
        <v>0</v>
      </c>
      <c r="G1634" s="70">
        <v>0</v>
      </c>
      <c r="H1634" s="70">
        <v>0</v>
      </c>
      <c r="I1634" s="70">
        <v>0</v>
      </c>
      <c r="J1634" s="70">
        <v>0</v>
      </c>
      <c r="K1634" s="70">
        <v>0</v>
      </c>
      <c r="L1634" s="70">
        <v>0</v>
      </c>
      <c r="M1634" s="70">
        <v>2696093</v>
      </c>
    </row>
    <row r="1635" spans="1:13" x14ac:dyDescent="0.25">
      <c r="A1635" s="44" t="s">
        <v>67</v>
      </c>
      <c r="B1635" s="61">
        <v>242</v>
      </c>
      <c r="C1635" s="156" t="s">
        <v>1065</v>
      </c>
      <c r="D1635" s="70">
        <v>0</v>
      </c>
      <c r="E1635" s="70">
        <v>60678951</v>
      </c>
      <c r="F1635" s="70">
        <v>0</v>
      </c>
      <c r="G1635" s="70">
        <v>8843840</v>
      </c>
      <c r="H1635" s="70">
        <v>0</v>
      </c>
      <c r="I1635" s="70">
        <v>0</v>
      </c>
      <c r="J1635" s="70">
        <v>0</v>
      </c>
      <c r="K1635" s="70">
        <v>0</v>
      </c>
      <c r="L1635" s="70">
        <v>0</v>
      </c>
      <c r="M1635" s="70">
        <v>51835111</v>
      </c>
    </row>
    <row r="1636" spans="1:13" x14ac:dyDescent="0.25">
      <c r="A1636" s="44" t="s">
        <v>67</v>
      </c>
      <c r="B1636" s="61">
        <v>242</v>
      </c>
      <c r="C1636" s="156" t="s">
        <v>1066</v>
      </c>
      <c r="D1636" s="70">
        <v>0</v>
      </c>
      <c r="E1636" s="70">
        <v>666936</v>
      </c>
      <c r="F1636" s="70">
        <v>0</v>
      </c>
      <c r="G1636" s="70">
        <v>0</v>
      </c>
      <c r="H1636" s="70">
        <v>0</v>
      </c>
      <c r="I1636" s="70">
        <v>0</v>
      </c>
      <c r="J1636" s="70">
        <v>0</v>
      </c>
      <c r="K1636" s="70">
        <v>0</v>
      </c>
      <c r="L1636" s="70">
        <v>0</v>
      </c>
      <c r="M1636" s="70">
        <v>666936</v>
      </c>
    </row>
    <row r="1637" spans="1:13" x14ac:dyDescent="0.25">
      <c r="A1637" s="44" t="s">
        <v>67</v>
      </c>
      <c r="B1637" s="61">
        <v>242</v>
      </c>
      <c r="C1637" s="156" t="s">
        <v>1068</v>
      </c>
      <c r="D1637" s="70">
        <v>0</v>
      </c>
      <c r="E1637" s="70">
        <v>131938205</v>
      </c>
      <c r="F1637" s="70">
        <v>0</v>
      </c>
      <c r="G1637" s="70">
        <v>18185434</v>
      </c>
      <c r="H1637" s="70">
        <v>0</v>
      </c>
      <c r="I1637" s="70">
        <v>0</v>
      </c>
      <c r="J1637" s="70">
        <v>0</v>
      </c>
      <c r="K1637" s="70">
        <v>0</v>
      </c>
      <c r="L1637" s="70">
        <v>0</v>
      </c>
      <c r="M1637" s="70">
        <v>113752771</v>
      </c>
    </row>
    <row r="1638" spans="1:13" x14ac:dyDescent="0.25">
      <c r="A1638" s="44" t="s">
        <v>67</v>
      </c>
      <c r="B1638" s="61">
        <v>242</v>
      </c>
      <c r="C1638" s="156" t="s">
        <v>1069</v>
      </c>
      <c r="D1638" s="70">
        <v>0</v>
      </c>
      <c r="E1638" s="70">
        <v>66493</v>
      </c>
      <c r="F1638" s="70">
        <v>0</v>
      </c>
      <c r="G1638" s="70">
        <v>0</v>
      </c>
      <c r="H1638" s="70">
        <v>0</v>
      </c>
      <c r="I1638" s="70">
        <v>0</v>
      </c>
      <c r="J1638" s="70">
        <v>0</v>
      </c>
      <c r="K1638" s="70">
        <v>0</v>
      </c>
      <c r="L1638" s="70">
        <v>0</v>
      </c>
      <c r="M1638" s="70">
        <v>66493</v>
      </c>
    </row>
    <row r="1639" spans="1:13" x14ac:dyDescent="0.25">
      <c r="A1639" s="44" t="s">
        <v>67</v>
      </c>
      <c r="B1639" s="61">
        <v>242</v>
      </c>
      <c r="C1639" s="156" t="s">
        <v>1071</v>
      </c>
      <c r="D1639" s="70">
        <v>0</v>
      </c>
      <c r="E1639" s="70">
        <v>64865618</v>
      </c>
      <c r="F1639" s="70">
        <v>0</v>
      </c>
      <c r="G1639" s="70">
        <v>10721328</v>
      </c>
      <c r="H1639" s="70">
        <v>0</v>
      </c>
      <c r="I1639" s="70">
        <v>0</v>
      </c>
      <c r="J1639" s="70">
        <v>0</v>
      </c>
      <c r="K1639" s="70">
        <v>0</v>
      </c>
      <c r="L1639" s="70">
        <v>0</v>
      </c>
      <c r="M1639" s="70">
        <v>54144290</v>
      </c>
    </row>
    <row r="1640" spans="1:13" x14ac:dyDescent="0.25">
      <c r="A1640" s="44" t="s">
        <v>67</v>
      </c>
      <c r="B1640" s="61">
        <v>242</v>
      </c>
      <c r="C1640" s="156" t="s">
        <v>1072</v>
      </c>
      <c r="D1640" s="70">
        <v>0</v>
      </c>
      <c r="E1640" s="70">
        <v>7227332</v>
      </c>
      <c r="F1640" s="70">
        <v>0</v>
      </c>
      <c r="G1640" s="70">
        <v>0</v>
      </c>
      <c r="H1640" s="70">
        <v>0</v>
      </c>
      <c r="I1640" s="70">
        <v>0</v>
      </c>
      <c r="J1640" s="70">
        <v>0</v>
      </c>
      <c r="K1640" s="70">
        <v>0</v>
      </c>
      <c r="L1640" s="70">
        <v>0</v>
      </c>
      <c r="M1640" s="70">
        <v>7227332</v>
      </c>
    </row>
    <row r="1641" spans="1:13" x14ac:dyDescent="0.25">
      <c r="A1641" s="44" t="s">
        <v>67</v>
      </c>
      <c r="B1641" s="61">
        <v>242</v>
      </c>
      <c r="C1641" s="156" t="s">
        <v>1075</v>
      </c>
      <c r="D1641" s="70">
        <v>0</v>
      </c>
      <c r="E1641" s="70">
        <v>3472835</v>
      </c>
      <c r="F1641" s="70">
        <v>0</v>
      </c>
      <c r="G1641" s="70">
        <v>940718</v>
      </c>
      <c r="H1641" s="70">
        <v>0</v>
      </c>
      <c r="I1641" s="70">
        <v>0</v>
      </c>
      <c r="J1641" s="70">
        <v>0</v>
      </c>
      <c r="K1641" s="70">
        <v>0</v>
      </c>
      <c r="L1641" s="70">
        <v>0</v>
      </c>
      <c r="M1641" s="70">
        <v>2532117</v>
      </c>
    </row>
    <row r="1642" spans="1:13" x14ac:dyDescent="0.25">
      <c r="A1642" s="44" t="s">
        <v>67</v>
      </c>
      <c r="B1642" s="61">
        <v>242</v>
      </c>
      <c r="C1642" s="156" t="s">
        <v>1076</v>
      </c>
      <c r="D1642" s="70">
        <v>0</v>
      </c>
      <c r="E1642" s="70">
        <v>593510</v>
      </c>
      <c r="F1642" s="70">
        <v>0</v>
      </c>
      <c r="G1642" s="70">
        <v>180113</v>
      </c>
      <c r="H1642" s="70">
        <v>0</v>
      </c>
      <c r="I1642" s="70">
        <v>0</v>
      </c>
      <c r="J1642" s="70">
        <v>0</v>
      </c>
      <c r="K1642" s="70">
        <v>0</v>
      </c>
      <c r="L1642" s="70">
        <v>0</v>
      </c>
      <c r="M1642" s="70">
        <v>413397</v>
      </c>
    </row>
    <row r="1643" spans="1:13" x14ac:dyDescent="0.25">
      <c r="A1643" s="44" t="s">
        <v>67</v>
      </c>
      <c r="B1643" s="61">
        <v>242</v>
      </c>
      <c r="C1643" s="156" t="s">
        <v>1077</v>
      </c>
      <c r="D1643" s="70">
        <v>0</v>
      </c>
      <c r="E1643" s="70">
        <v>10662442</v>
      </c>
      <c r="F1643" s="70">
        <v>0</v>
      </c>
      <c r="G1643" s="70">
        <v>2572638</v>
      </c>
      <c r="H1643" s="70">
        <v>0</v>
      </c>
      <c r="I1643" s="70">
        <v>0</v>
      </c>
      <c r="J1643" s="70">
        <v>0</v>
      </c>
      <c r="K1643" s="70">
        <v>0</v>
      </c>
      <c r="L1643" s="70">
        <v>0</v>
      </c>
      <c r="M1643" s="70">
        <v>8089804</v>
      </c>
    </row>
    <row r="1644" spans="1:13" x14ac:dyDescent="0.25">
      <c r="A1644" s="44" t="s">
        <v>67</v>
      </c>
      <c r="B1644" s="61">
        <v>242</v>
      </c>
      <c r="C1644" s="156" t="s">
        <v>1080</v>
      </c>
      <c r="D1644" s="70">
        <v>0</v>
      </c>
      <c r="E1644" s="70">
        <v>176684</v>
      </c>
      <c r="F1644" s="70">
        <v>0</v>
      </c>
      <c r="G1644" s="70">
        <v>0</v>
      </c>
      <c r="H1644" s="70">
        <v>0</v>
      </c>
      <c r="I1644" s="70">
        <v>0</v>
      </c>
      <c r="J1644" s="70">
        <v>0</v>
      </c>
      <c r="K1644" s="70">
        <v>0</v>
      </c>
      <c r="L1644" s="70">
        <v>0</v>
      </c>
      <c r="M1644" s="70">
        <v>176684</v>
      </c>
    </row>
    <row r="1645" spans="1:13" x14ac:dyDescent="0.25">
      <c r="A1645" s="44" t="s">
        <v>67</v>
      </c>
      <c r="B1645" s="61">
        <v>242</v>
      </c>
      <c r="C1645" s="156" t="s">
        <v>1082</v>
      </c>
      <c r="D1645" s="70">
        <v>0</v>
      </c>
      <c r="E1645" s="70">
        <v>12097985</v>
      </c>
      <c r="F1645" s="70">
        <v>0</v>
      </c>
      <c r="G1645" s="70">
        <v>4306816</v>
      </c>
      <c r="H1645" s="70">
        <v>0</v>
      </c>
      <c r="I1645" s="70">
        <v>0</v>
      </c>
      <c r="J1645" s="70">
        <v>0</v>
      </c>
      <c r="K1645" s="70">
        <v>0</v>
      </c>
      <c r="L1645" s="70">
        <v>0</v>
      </c>
      <c r="M1645" s="70">
        <v>7791169</v>
      </c>
    </row>
    <row r="1646" spans="1:13" x14ac:dyDescent="0.25">
      <c r="A1646" s="44" t="s">
        <v>67</v>
      </c>
      <c r="B1646" s="61">
        <v>242</v>
      </c>
      <c r="C1646" s="156" t="s">
        <v>1083</v>
      </c>
      <c r="D1646" s="70">
        <v>817.13350000000003</v>
      </c>
      <c r="E1646" s="70">
        <v>10332369</v>
      </c>
      <c r="F1646" s="70">
        <v>0</v>
      </c>
      <c r="G1646" s="70">
        <v>0</v>
      </c>
      <c r="H1646" s="70">
        <v>0</v>
      </c>
      <c r="I1646" s="70">
        <v>0</v>
      </c>
      <c r="J1646" s="70">
        <v>0</v>
      </c>
      <c r="K1646" s="70">
        <v>10332369</v>
      </c>
      <c r="L1646" s="70">
        <v>0</v>
      </c>
      <c r="M1646" s="70">
        <v>0</v>
      </c>
    </row>
    <row r="1647" spans="1:13" x14ac:dyDescent="0.25">
      <c r="A1647" s="10" t="s">
        <v>1085</v>
      </c>
      <c r="B1647" s="10"/>
      <c r="C1647" s="44"/>
      <c r="D1647" s="71">
        <f t="shared" ref="D1647:M1647" si="81">SUM(D1615:D1646)</f>
        <v>6903.0722000000005</v>
      </c>
      <c r="E1647" s="71">
        <f t="shared" si="81"/>
        <v>635065947</v>
      </c>
      <c r="F1647" s="71">
        <f t="shared" si="81"/>
        <v>45054014</v>
      </c>
      <c r="G1647" s="71">
        <f t="shared" si="81"/>
        <v>81848084</v>
      </c>
      <c r="H1647" s="71">
        <f t="shared" si="81"/>
        <v>0</v>
      </c>
      <c r="I1647" s="71">
        <f t="shared" si="81"/>
        <v>0</v>
      </c>
      <c r="J1647" s="71">
        <f t="shared" si="81"/>
        <v>0</v>
      </c>
      <c r="K1647" s="71">
        <f t="shared" si="81"/>
        <v>10332369</v>
      </c>
      <c r="L1647" s="71">
        <f t="shared" si="81"/>
        <v>0</v>
      </c>
      <c r="M1647" s="71">
        <f t="shared" si="81"/>
        <v>497831480</v>
      </c>
    </row>
    <row r="1648" spans="1:13" x14ac:dyDescent="0.25">
      <c r="A1648" s="10"/>
      <c r="B1648" s="10"/>
      <c r="C1648" s="10"/>
      <c r="D1648" s="71"/>
      <c r="E1648" s="71"/>
      <c r="F1648" s="71"/>
      <c r="G1648" s="71"/>
      <c r="H1648" s="71"/>
      <c r="I1648" s="71"/>
      <c r="J1648" s="71"/>
      <c r="K1648" s="71"/>
      <c r="L1648" s="71"/>
      <c r="M1648" s="71"/>
    </row>
    <row r="1649" spans="1:13" x14ac:dyDescent="0.25">
      <c r="A1649" s="44" t="s">
        <v>68</v>
      </c>
      <c r="B1649" s="61">
        <v>246</v>
      </c>
      <c r="C1649" s="157" t="s">
        <v>1038</v>
      </c>
      <c r="D1649" s="70">
        <v>6</v>
      </c>
      <c r="E1649" s="70">
        <v>3594</v>
      </c>
      <c r="F1649" s="70">
        <v>0</v>
      </c>
      <c r="G1649" s="70">
        <v>0</v>
      </c>
      <c r="H1649" s="70">
        <v>0</v>
      </c>
      <c r="I1649" s="70">
        <v>0</v>
      </c>
      <c r="J1649" s="70">
        <v>0</v>
      </c>
      <c r="K1649" s="70">
        <v>0</v>
      </c>
      <c r="L1649" s="70">
        <v>0</v>
      </c>
      <c r="M1649" s="70">
        <v>3594</v>
      </c>
    </row>
    <row r="1650" spans="1:13" x14ac:dyDescent="0.25">
      <c r="A1650" s="44" t="s">
        <v>68</v>
      </c>
      <c r="B1650" s="61">
        <v>246</v>
      </c>
      <c r="C1650" s="157" t="s">
        <v>1040</v>
      </c>
      <c r="D1650" s="70">
        <v>33.78</v>
      </c>
      <c r="E1650" s="70">
        <v>14282</v>
      </c>
      <c r="F1650" s="70">
        <v>0</v>
      </c>
      <c r="G1650" s="70">
        <v>0</v>
      </c>
      <c r="H1650" s="70">
        <v>0</v>
      </c>
      <c r="I1650" s="70">
        <v>0</v>
      </c>
      <c r="J1650" s="70">
        <v>0</v>
      </c>
      <c r="K1650" s="70">
        <v>0</v>
      </c>
      <c r="L1650" s="70">
        <v>0</v>
      </c>
      <c r="M1650" s="70">
        <v>14282</v>
      </c>
    </row>
    <row r="1651" spans="1:13" x14ac:dyDescent="0.25">
      <c r="A1651" s="44" t="s">
        <v>68</v>
      </c>
      <c r="B1651" s="61">
        <v>246</v>
      </c>
      <c r="C1651" s="157" t="s">
        <v>1041</v>
      </c>
      <c r="D1651" s="70">
        <v>6229.4803000000002</v>
      </c>
      <c r="E1651" s="70">
        <v>79704840</v>
      </c>
      <c r="F1651" s="70">
        <v>76764748</v>
      </c>
      <c r="G1651" s="70">
        <v>0</v>
      </c>
      <c r="H1651" s="70">
        <v>0</v>
      </c>
      <c r="I1651" s="70">
        <v>5293</v>
      </c>
      <c r="J1651" s="70">
        <v>0</v>
      </c>
      <c r="K1651" s="70">
        <v>0</v>
      </c>
      <c r="L1651" s="70">
        <v>153709</v>
      </c>
      <c r="M1651" s="70">
        <v>2934799</v>
      </c>
    </row>
    <row r="1652" spans="1:13" x14ac:dyDescent="0.25">
      <c r="A1652" s="44" t="s">
        <v>68</v>
      </c>
      <c r="B1652" s="61">
        <v>246</v>
      </c>
      <c r="C1652" s="157" t="s">
        <v>1042</v>
      </c>
      <c r="D1652" s="70">
        <v>2139.1048000000001</v>
      </c>
      <c r="E1652" s="70">
        <v>33117724</v>
      </c>
      <c r="F1652" s="70">
        <v>32804464</v>
      </c>
      <c r="G1652" s="70">
        <v>0</v>
      </c>
      <c r="H1652" s="70">
        <v>0</v>
      </c>
      <c r="I1652" s="70">
        <v>0</v>
      </c>
      <c r="J1652" s="70">
        <v>0</v>
      </c>
      <c r="K1652" s="70">
        <v>0</v>
      </c>
      <c r="L1652" s="70">
        <v>784</v>
      </c>
      <c r="M1652" s="70">
        <v>313260</v>
      </c>
    </row>
    <row r="1653" spans="1:13" x14ac:dyDescent="0.25">
      <c r="A1653" s="44" t="s">
        <v>68</v>
      </c>
      <c r="B1653" s="61">
        <v>246</v>
      </c>
      <c r="C1653" s="157" t="s">
        <v>1044</v>
      </c>
      <c r="D1653" s="70">
        <v>108.044</v>
      </c>
      <c r="E1653" s="70">
        <v>30169623</v>
      </c>
      <c r="F1653" s="70">
        <v>0</v>
      </c>
      <c r="G1653" s="70">
        <v>5390801</v>
      </c>
      <c r="H1653" s="70">
        <v>0</v>
      </c>
      <c r="I1653" s="70">
        <v>0</v>
      </c>
      <c r="J1653" s="70">
        <v>0</v>
      </c>
      <c r="K1653" s="70">
        <v>0</v>
      </c>
      <c r="L1653" s="70">
        <v>0</v>
      </c>
      <c r="M1653" s="70">
        <v>24778822</v>
      </c>
    </row>
    <row r="1654" spans="1:13" x14ac:dyDescent="0.25">
      <c r="A1654" s="44" t="s">
        <v>68</v>
      </c>
      <c r="B1654" s="61">
        <v>246</v>
      </c>
      <c r="C1654" s="157" t="s">
        <v>1046</v>
      </c>
      <c r="D1654" s="70">
        <v>1626.5243</v>
      </c>
      <c r="E1654" s="70">
        <v>135642854</v>
      </c>
      <c r="F1654" s="70">
        <v>0</v>
      </c>
      <c r="G1654" s="70">
        <v>9832966</v>
      </c>
      <c r="H1654" s="70">
        <v>0</v>
      </c>
      <c r="I1654" s="70">
        <v>0</v>
      </c>
      <c r="J1654" s="70">
        <v>0</v>
      </c>
      <c r="K1654" s="70">
        <v>0</v>
      </c>
      <c r="L1654" s="70">
        <v>0</v>
      </c>
      <c r="M1654" s="70">
        <v>125809888</v>
      </c>
    </row>
    <row r="1655" spans="1:13" x14ac:dyDescent="0.25">
      <c r="A1655" s="44" t="s">
        <v>68</v>
      </c>
      <c r="B1655" s="61">
        <v>246</v>
      </c>
      <c r="C1655" s="157" t="s">
        <v>1047</v>
      </c>
      <c r="D1655" s="70">
        <v>49.333300000000001</v>
      </c>
      <c r="E1655" s="70">
        <v>6692731</v>
      </c>
      <c r="F1655" s="70">
        <v>0</v>
      </c>
      <c r="G1655" s="70">
        <v>0</v>
      </c>
      <c r="H1655" s="70">
        <v>0</v>
      </c>
      <c r="I1655" s="70">
        <v>0</v>
      </c>
      <c r="J1655" s="70">
        <v>0</v>
      </c>
      <c r="K1655" s="70">
        <v>0</v>
      </c>
      <c r="L1655" s="70">
        <v>0</v>
      </c>
      <c r="M1655" s="70">
        <v>6692731</v>
      </c>
    </row>
    <row r="1656" spans="1:13" x14ac:dyDescent="0.25">
      <c r="A1656" s="44" t="s">
        <v>68</v>
      </c>
      <c r="B1656" s="61">
        <v>246</v>
      </c>
      <c r="C1656" s="157" t="s">
        <v>1049</v>
      </c>
      <c r="D1656" s="70">
        <v>2217.0482000000002</v>
      </c>
      <c r="E1656" s="70">
        <v>228312735</v>
      </c>
      <c r="F1656" s="70">
        <v>0</v>
      </c>
      <c r="G1656" s="70">
        <v>20729645</v>
      </c>
      <c r="H1656" s="70">
        <v>0</v>
      </c>
      <c r="I1656" s="70">
        <v>0</v>
      </c>
      <c r="J1656" s="70">
        <v>0</v>
      </c>
      <c r="K1656" s="70">
        <v>0</v>
      </c>
      <c r="L1656" s="70">
        <v>0</v>
      </c>
      <c r="M1656" s="70">
        <v>207583090</v>
      </c>
    </row>
    <row r="1657" spans="1:13" x14ac:dyDescent="0.25">
      <c r="A1657" s="44" t="s">
        <v>68</v>
      </c>
      <c r="B1657" s="61">
        <v>246</v>
      </c>
      <c r="C1657" s="157" t="s">
        <v>1052</v>
      </c>
      <c r="D1657" s="70">
        <v>0.62</v>
      </c>
      <c r="E1657" s="70">
        <v>6</v>
      </c>
      <c r="F1657" s="70">
        <v>0</v>
      </c>
      <c r="G1657" s="70">
        <v>0</v>
      </c>
      <c r="H1657" s="70">
        <v>0</v>
      </c>
      <c r="I1657" s="70">
        <v>0</v>
      </c>
      <c r="J1657" s="70">
        <v>0</v>
      </c>
      <c r="K1657" s="70">
        <v>0</v>
      </c>
      <c r="L1657" s="70">
        <v>0</v>
      </c>
      <c r="M1657" s="70">
        <v>6</v>
      </c>
    </row>
    <row r="1658" spans="1:13" x14ac:dyDescent="0.25">
      <c r="A1658" s="44" t="s">
        <v>68</v>
      </c>
      <c r="B1658" s="61">
        <v>246</v>
      </c>
      <c r="C1658" s="157" t="s">
        <v>1053</v>
      </c>
      <c r="D1658" s="70">
        <v>86.272999999999996</v>
      </c>
      <c r="E1658" s="70">
        <v>0</v>
      </c>
      <c r="F1658" s="70">
        <v>0</v>
      </c>
      <c r="G1658" s="70">
        <v>0</v>
      </c>
      <c r="H1658" s="70">
        <v>0</v>
      </c>
      <c r="I1658" s="70">
        <v>0</v>
      </c>
      <c r="J1658" s="70">
        <v>0</v>
      </c>
      <c r="K1658" s="70">
        <v>0</v>
      </c>
      <c r="L1658" s="70">
        <v>0</v>
      </c>
      <c r="M1658" s="70">
        <v>0</v>
      </c>
    </row>
    <row r="1659" spans="1:13" x14ac:dyDescent="0.25">
      <c r="A1659" s="44" t="s">
        <v>68</v>
      </c>
      <c r="B1659" s="61">
        <v>246</v>
      </c>
      <c r="C1659" s="157" t="s">
        <v>1054</v>
      </c>
      <c r="D1659" s="70">
        <v>667.73360000000002</v>
      </c>
      <c r="E1659" s="70">
        <v>213286655</v>
      </c>
      <c r="F1659" s="70">
        <v>0</v>
      </c>
      <c r="G1659" s="70">
        <v>42421637</v>
      </c>
      <c r="H1659" s="70">
        <v>0</v>
      </c>
      <c r="I1659" s="70">
        <v>38740049</v>
      </c>
      <c r="J1659" s="70">
        <v>0</v>
      </c>
      <c r="K1659" s="70">
        <v>0</v>
      </c>
      <c r="L1659" s="70">
        <v>1558551</v>
      </c>
      <c r="M1659" s="70">
        <v>132124969</v>
      </c>
    </row>
    <row r="1660" spans="1:13" x14ac:dyDescent="0.25">
      <c r="A1660" s="44" t="s">
        <v>68</v>
      </c>
      <c r="B1660" s="61">
        <v>246</v>
      </c>
      <c r="C1660" s="157" t="s">
        <v>1055</v>
      </c>
      <c r="D1660" s="70">
        <v>42.407600000000002</v>
      </c>
      <c r="E1660" s="70">
        <v>8132783</v>
      </c>
      <c r="F1660" s="70">
        <v>0</v>
      </c>
      <c r="G1660" s="70">
        <v>0</v>
      </c>
      <c r="H1660" s="70">
        <v>0</v>
      </c>
      <c r="I1660" s="70">
        <v>2607094</v>
      </c>
      <c r="J1660" s="70">
        <v>0</v>
      </c>
      <c r="K1660" s="70">
        <v>0</v>
      </c>
      <c r="L1660" s="70">
        <v>1702334</v>
      </c>
      <c r="M1660" s="70">
        <v>5525689</v>
      </c>
    </row>
    <row r="1661" spans="1:13" x14ac:dyDescent="0.25">
      <c r="A1661" s="44" t="s">
        <v>68</v>
      </c>
      <c r="B1661" s="61">
        <v>246</v>
      </c>
      <c r="C1661" s="157" t="s">
        <v>1057</v>
      </c>
      <c r="D1661" s="70">
        <v>0</v>
      </c>
      <c r="E1661" s="70">
        <v>1500</v>
      </c>
      <c r="F1661" s="70">
        <v>0</v>
      </c>
      <c r="G1661" s="70">
        <v>0</v>
      </c>
      <c r="H1661" s="70">
        <v>0</v>
      </c>
      <c r="I1661" s="70">
        <v>0</v>
      </c>
      <c r="J1661" s="70">
        <v>0</v>
      </c>
      <c r="K1661" s="70">
        <v>0</v>
      </c>
      <c r="L1661" s="70">
        <v>0</v>
      </c>
      <c r="M1661" s="70">
        <v>1500</v>
      </c>
    </row>
    <row r="1662" spans="1:13" x14ac:dyDescent="0.25">
      <c r="A1662" s="44" t="s">
        <v>68</v>
      </c>
      <c r="B1662" s="61">
        <v>246</v>
      </c>
      <c r="C1662" s="157" t="s">
        <v>1058</v>
      </c>
      <c r="D1662" s="70">
        <v>71.903599999999997</v>
      </c>
      <c r="E1662" s="70">
        <v>6568</v>
      </c>
      <c r="F1662" s="70">
        <v>0</v>
      </c>
      <c r="G1662" s="70">
        <v>0</v>
      </c>
      <c r="H1662" s="70">
        <v>0</v>
      </c>
      <c r="I1662" s="70">
        <v>0</v>
      </c>
      <c r="J1662" s="70">
        <v>0</v>
      </c>
      <c r="K1662" s="70">
        <v>0</v>
      </c>
      <c r="L1662" s="70">
        <v>0</v>
      </c>
      <c r="M1662" s="70">
        <v>6568</v>
      </c>
    </row>
    <row r="1663" spans="1:13" x14ac:dyDescent="0.25">
      <c r="A1663" s="44" t="s">
        <v>68</v>
      </c>
      <c r="B1663" s="61">
        <v>246</v>
      </c>
      <c r="C1663" s="157" t="s">
        <v>1059</v>
      </c>
      <c r="D1663" s="70">
        <v>0.51770000000000005</v>
      </c>
      <c r="E1663" s="70">
        <v>1689052</v>
      </c>
      <c r="F1663" s="70">
        <v>0</v>
      </c>
      <c r="G1663" s="70">
        <v>375000</v>
      </c>
      <c r="H1663" s="70">
        <v>0</v>
      </c>
      <c r="I1663" s="70">
        <v>0</v>
      </c>
      <c r="J1663" s="70">
        <v>0</v>
      </c>
      <c r="K1663" s="70">
        <v>0</v>
      </c>
      <c r="L1663" s="70">
        <v>0</v>
      </c>
      <c r="M1663" s="70">
        <v>1314052</v>
      </c>
    </row>
    <row r="1664" spans="1:13" x14ac:dyDescent="0.25">
      <c r="A1664" s="44" t="s">
        <v>68</v>
      </c>
      <c r="B1664" s="61">
        <v>246</v>
      </c>
      <c r="C1664" s="157" t="s">
        <v>1061</v>
      </c>
      <c r="D1664" s="70">
        <v>0</v>
      </c>
      <c r="E1664" s="70">
        <v>394160</v>
      </c>
      <c r="F1664" s="70">
        <v>0</v>
      </c>
      <c r="G1664" s="70">
        <v>0</v>
      </c>
      <c r="H1664" s="70">
        <v>0</v>
      </c>
      <c r="I1664" s="70">
        <v>0</v>
      </c>
      <c r="J1664" s="70">
        <v>0</v>
      </c>
      <c r="K1664" s="70">
        <v>0</v>
      </c>
      <c r="L1664" s="70">
        <v>0</v>
      </c>
      <c r="M1664" s="70">
        <v>394160</v>
      </c>
    </row>
    <row r="1665" spans="1:13" x14ac:dyDescent="0.25">
      <c r="A1665" s="44" t="s">
        <v>68</v>
      </c>
      <c r="B1665" s="61">
        <v>246</v>
      </c>
      <c r="C1665" s="157" t="s">
        <v>1062</v>
      </c>
      <c r="D1665" s="70">
        <v>0</v>
      </c>
      <c r="E1665" s="70">
        <v>21901651</v>
      </c>
      <c r="F1665" s="70">
        <v>0</v>
      </c>
      <c r="G1665" s="70">
        <v>3659066</v>
      </c>
      <c r="H1665" s="70">
        <v>0</v>
      </c>
      <c r="I1665" s="70">
        <v>0</v>
      </c>
      <c r="J1665" s="70">
        <v>0</v>
      </c>
      <c r="K1665" s="70">
        <v>0</v>
      </c>
      <c r="L1665" s="70">
        <v>0</v>
      </c>
      <c r="M1665" s="70">
        <v>18242585</v>
      </c>
    </row>
    <row r="1666" spans="1:13" x14ac:dyDescent="0.25">
      <c r="A1666" s="44" t="s">
        <v>68</v>
      </c>
      <c r="B1666" s="61">
        <v>246</v>
      </c>
      <c r="C1666" s="157" t="s">
        <v>1063</v>
      </c>
      <c r="D1666" s="70">
        <v>0</v>
      </c>
      <c r="E1666" s="70">
        <v>5561412</v>
      </c>
      <c r="F1666" s="70">
        <v>0</v>
      </c>
      <c r="G1666" s="70">
        <v>0</v>
      </c>
      <c r="H1666" s="70">
        <v>0</v>
      </c>
      <c r="I1666" s="70">
        <v>0</v>
      </c>
      <c r="J1666" s="70">
        <v>0</v>
      </c>
      <c r="K1666" s="70">
        <v>0</v>
      </c>
      <c r="L1666" s="70">
        <v>0</v>
      </c>
      <c r="M1666" s="70">
        <v>5561412</v>
      </c>
    </row>
    <row r="1667" spans="1:13" x14ac:dyDescent="0.25">
      <c r="A1667" s="44" t="s">
        <v>68</v>
      </c>
      <c r="B1667" s="61">
        <v>246</v>
      </c>
      <c r="C1667" s="157" t="s">
        <v>1065</v>
      </c>
      <c r="D1667" s="70">
        <v>0</v>
      </c>
      <c r="E1667" s="70">
        <v>56665573</v>
      </c>
      <c r="F1667" s="70">
        <v>0</v>
      </c>
      <c r="G1667" s="70">
        <v>6873658</v>
      </c>
      <c r="H1667" s="70">
        <v>0</v>
      </c>
      <c r="I1667" s="70">
        <v>0</v>
      </c>
      <c r="J1667" s="70">
        <v>0</v>
      </c>
      <c r="K1667" s="70">
        <v>0</v>
      </c>
      <c r="L1667" s="70">
        <v>0</v>
      </c>
      <c r="M1667" s="70">
        <v>49791915</v>
      </c>
    </row>
    <row r="1668" spans="1:13" x14ac:dyDescent="0.25">
      <c r="A1668" s="44" t="s">
        <v>68</v>
      </c>
      <c r="B1668" s="61">
        <v>246</v>
      </c>
      <c r="C1668" s="157" t="s">
        <v>1066</v>
      </c>
      <c r="D1668" s="70">
        <v>0</v>
      </c>
      <c r="E1668" s="70">
        <v>2576481</v>
      </c>
      <c r="F1668" s="70">
        <v>0</v>
      </c>
      <c r="G1668" s="70">
        <v>0</v>
      </c>
      <c r="H1668" s="70">
        <v>0</v>
      </c>
      <c r="I1668" s="70">
        <v>0</v>
      </c>
      <c r="J1668" s="70">
        <v>0</v>
      </c>
      <c r="K1668" s="70">
        <v>0</v>
      </c>
      <c r="L1668" s="70">
        <v>0</v>
      </c>
      <c r="M1668" s="70">
        <v>2576481</v>
      </c>
    </row>
    <row r="1669" spans="1:13" x14ac:dyDescent="0.25">
      <c r="A1669" s="44" t="s">
        <v>68</v>
      </c>
      <c r="B1669" s="61">
        <v>246</v>
      </c>
      <c r="C1669" s="157" t="s">
        <v>1068</v>
      </c>
      <c r="D1669" s="70">
        <v>0</v>
      </c>
      <c r="E1669" s="70">
        <v>178602770</v>
      </c>
      <c r="F1669" s="70">
        <v>0</v>
      </c>
      <c r="G1669" s="70">
        <v>24145830</v>
      </c>
      <c r="H1669" s="70">
        <v>0</v>
      </c>
      <c r="I1669" s="70">
        <v>0</v>
      </c>
      <c r="J1669" s="70">
        <v>0</v>
      </c>
      <c r="K1669" s="70">
        <v>0</v>
      </c>
      <c r="L1669" s="70">
        <v>0</v>
      </c>
      <c r="M1669" s="70">
        <v>154456940</v>
      </c>
    </row>
    <row r="1670" spans="1:13" x14ac:dyDescent="0.25">
      <c r="A1670" s="44" t="s">
        <v>68</v>
      </c>
      <c r="B1670" s="61">
        <v>246</v>
      </c>
      <c r="C1670" s="157" t="s">
        <v>1071</v>
      </c>
      <c r="D1670" s="70">
        <v>0</v>
      </c>
      <c r="E1670" s="70">
        <v>223739515</v>
      </c>
      <c r="F1670" s="70">
        <v>0</v>
      </c>
      <c r="G1670" s="70">
        <v>50191583</v>
      </c>
      <c r="H1670" s="70">
        <v>0</v>
      </c>
      <c r="I1670" s="70">
        <v>39954013</v>
      </c>
      <c r="J1670" s="70">
        <v>0</v>
      </c>
      <c r="K1670" s="70">
        <v>0</v>
      </c>
      <c r="L1670" s="70">
        <v>1077733</v>
      </c>
      <c r="M1670" s="70">
        <v>133593919</v>
      </c>
    </row>
    <row r="1671" spans="1:13" x14ac:dyDescent="0.25">
      <c r="A1671" s="44" t="s">
        <v>68</v>
      </c>
      <c r="B1671" s="61">
        <v>246</v>
      </c>
      <c r="C1671" s="157" t="s">
        <v>1072</v>
      </c>
      <c r="D1671" s="70">
        <v>0</v>
      </c>
      <c r="E1671" s="70">
        <v>20970313</v>
      </c>
      <c r="F1671" s="70">
        <v>0</v>
      </c>
      <c r="G1671" s="70">
        <v>0</v>
      </c>
      <c r="H1671" s="70">
        <v>0</v>
      </c>
      <c r="I1671" s="70">
        <v>6850071</v>
      </c>
      <c r="J1671" s="70">
        <v>0</v>
      </c>
      <c r="K1671" s="70">
        <v>0</v>
      </c>
      <c r="L1671" s="70">
        <v>2145911</v>
      </c>
      <c r="M1671" s="70">
        <v>14120242</v>
      </c>
    </row>
    <row r="1672" spans="1:13" x14ac:dyDescent="0.25">
      <c r="A1672" s="44" t="s">
        <v>68</v>
      </c>
      <c r="B1672" s="61">
        <v>246</v>
      </c>
      <c r="C1672" s="157" t="s">
        <v>1075</v>
      </c>
      <c r="D1672" s="70">
        <v>0</v>
      </c>
      <c r="E1672" s="70">
        <v>5721489</v>
      </c>
      <c r="F1672" s="70">
        <v>0</v>
      </c>
      <c r="G1672" s="70">
        <v>1343215</v>
      </c>
      <c r="H1672" s="70">
        <v>0</v>
      </c>
      <c r="I1672" s="70">
        <v>173190</v>
      </c>
      <c r="J1672" s="70">
        <v>0</v>
      </c>
      <c r="K1672" s="70">
        <v>0</v>
      </c>
      <c r="L1672" s="70">
        <v>0</v>
      </c>
      <c r="M1672" s="70">
        <v>4205084</v>
      </c>
    </row>
    <row r="1673" spans="1:13" x14ac:dyDescent="0.25">
      <c r="A1673" s="44" t="s">
        <v>68</v>
      </c>
      <c r="B1673" s="61">
        <v>246</v>
      </c>
      <c r="C1673" s="157" t="s">
        <v>1076</v>
      </c>
      <c r="D1673" s="70">
        <v>0</v>
      </c>
      <c r="E1673" s="70">
        <v>1078565</v>
      </c>
      <c r="F1673" s="70">
        <v>0</v>
      </c>
      <c r="G1673" s="70">
        <v>203820</v>
      </c>
      <c r="H1673" s="70">
        <v>0</v>
      </c>
      <c r="I1673" s="70">
        <v>0</v>
      </c>
      <c r="J1673" s="70">
        <v>0</v>
      </c>
      <c r="K1673" s="70">
        <v>0</v>
      </c>
      <c r="L1673" s="70">
        <v>0</v>
      </c>
      <c r="M1673" s="70">
        <v>874745</v>
      </c>
    </row>
    <row r="1674" spans="1:13" x14ac:dyDescent="0.25">
      <c r="A1674" s="44" t="s">
        <v>68</v>
      </c>
      <c r="B1674" s="61">
        <v>246</v>
      </c>
      <c r="C1674" s="157" t="s">
        <v>1077</v>
      </c>
      <c r="D1674" s="70">
        <v>0</v>
      </c>
      <c r="E1674" s="70">
        <v>34750055</v>
      </c>
      <c r="F1674" s="70">
        <v>0</v>
      </c>
      <c r="G1674" s="70">
        <v>9274795</v>
      </c>
      <c r="H1674" s="70">
        <v>0</v>
      </c>
      <c r="I1674" s="70">
        <v>0</v>
      </c>
      <c r="J1674" s="70">
        <v>0</v>
      </c>
      <c r="K1674" s="70">
        <v>0</v>
      </c>
      <c r="L1674" s="70">
        <v>0</v>
      </c>
      <c r="M1674" s="70">
        <v>25475260</v>
      </c>
    </row>
    <row r="1675" spans="1:13" x14ac:dyDescent="0.25">
      <c r="A1675" s="44" t="s">
        <v>68</v>
      </c>
      <c r="B1675" s="61">
        <v>246</v>
      </c>
      <c r="C1675" s="157" t="s">
        <v>1079</v>
      </c>
      <c r="D1675" s="70">
        <v>0</v>
      </c>
      <c r="E1675" s="70">
        <v>1000</v>
      </c>
      <c r="F1675" s="70">
        <v>0</v>
      </c>
      <c r="G1675" s="70">
        <v>0</v>
      </c>
      <c r="H1675" s="70">
        <v>0</v>
      </c>
      <c r="I1675" s="70">
        <v>0</v>
      </c>
      <c r="J1675" s="70">
        <v>0</v>
      </c>
      <c r="K1675" s="70">
        <v>0</v>
      </c>
      <c r="L1675" s="70">
        <v>0</v>
      </c>
      <c r="M1675" s="70">
        <v>1000</v>
      </c>
    </row>
    <row r="1676" spans="1:13" x14ac:dyDescent="0.25">
      <c r="A1676" s="44" t="s">
        <v>68</v>
      </c>
      <c r="B1676" s="61">
        <v>246</v>
      </c>
      <c r="C1676" s="157" t="s">
        <v>1080</v>
      </c>
      <c r="D1676" s="70">
        <v>0</v>
      </c>
      <c r="E1676" s="70">
        <v>264425</v>
      </c>
      <c r="F1676" s="70">
        <v>0</v>
      </c>
      <c r="G1676" s="70">
        <v>0</v>
      </c>
      <c r="H1676" s="70">
        <v>0</v>
      </c>
      <c r="I1676" s="70">
        <v>0</v>
      </c>
      <c r="J1676" s="70">
        <v>0</v>
      </c>
      <c r="K1676" s="70">
        <v>0</v>
      </c>
      <c r="L1676" s="70">
        <v>0</v>
      </c>
      <c r="M1676" s="70">
        <v>264425</v>
      </c>
    </row>
    <row r="1677" spans="1:13" x14ac:dyDescent="0.25">
      <c r="A1677" s="44" t="s">
        <v>68</v>
      </c>
      <c r="B1677" s="61">
        <v>246</v>
      </c>
      <c r="C1677" s="157" t="s">
        <v>1082</v>
      </c>
      <c r="D1677" s="70">
        <v>0</v>
      </c>
      <c r="E1677" s="70">
        <v>13427349</v>
      </c>
      <c r="F1677" s="70">
        <v>0</v>
      </c>
      <c r="G1677" s="70">
        <v>1776981</v>
      </c>
      <c r="H1677" s="70">
        <v>0</v>
      </c>
      <c r="I1677" s="70">
        <v>0</v>
      </c>
      <c r="J1677" s="70">
        <v>0</v>
      </c>
      <c r="K1677" s="70">
        <v>0</v>
      </c>
      <c r="L1677" s="70">
        <v>0</v>
      </c>
      <c r="M1677" s="70">
        <v>11650368</v>
      </c>
    </row>
    <row r="1678" spans="1:13" x14ac:dyDescent="0.25">
      <c r="A1678" s="44" t="s">
        <v>68</v>
      </c>
      <c r="B1678" s="61">
        <v>246</v>
      </c>
      <c r="C1678" s="157" t="s">
        <v>1083</v>
      </c>
      <c r="D1678" s="70">
        <v>1017.5391</v>
      </c>
      <c r="E1678" s="70">
        <v>58212502</v>
      </c>
      <c r="F1678" s="70">
        <v>0</v>
      </c>
      <c r="G1678" s="70">
        <v>0</v>
      </c>
      <c r="H1678" s="70">
        <v>0</v>
      </c>
      <c r="I1678" s="70">
        <v>0</v>
      </c>
      <c r="J1678" s="70">
        <v>0</v>
      </c>
      <c r="K1678" s="70">
        <v>58212502</v>
      </c>
      <c r="L1678" s="70">
        <v>0</v>
      </c>
      <c r="M1678" s="70">
        <v>0</v>
      </c>
    </row>
    <row r="1679" spans="1:13" x14ac:dyDescent="0.25">
      <c r="A1679" s="10" t="s">
        <v>1085</v>
      </c>
      <c r="B1679" s="10"/>
      <c r="C1679" s="10"/>
      <c r="D1679" s="71">
        <f t="shared" ref="D1679:M1679" si="82">SUM(D1649:D1678)</f>
        <v>14296.309499999998</v>
      </c>
      <c r="E1679" s="71">
        <f t="shared" si="82"/>
        <v>1360642207</v>
      </c>
      <c r="F1679" s="71">
        <f t="shared" si="82"/>
        <v>109569212</v>
      </c>
      <c r="G1679" s="71">
        <f t="shared" si="82"/>
        <v>176218997</v>
      </c>
      <c r="H1679" s="71">
        <f t="shared" si="82"/>
        <v>0</v>
      </c>
      <c r="I1679" s="71">
        <f t="shared" si="82"/>
        <v>88329710</v>
      </c>
      <c r="J1679" s="71">
        <f t="shared" si="82"/>
        <v>0</v>
      </c>
      <c r="K1679" s="71">
        <f t="shared" si="82"/>
        <v>58212502</v>
      </c>
      <c r="L1679" s="71">
        <f t="shared" si="82"/>
        <v>6639022</v>
      </c>
      <c r="M1679" s="71">
        <f t="shared" si="82"/>
        <v>928311786</v>
      </c>
    </row>
    <row r="1680" spans="1:13" x14ac:dyDescent="0.25">
      <c r="A1680" s="10"/>
      <c r="B1680" s="10"/>
      <c r="C1680" s="10"/>
      <c r="D1680" s="71"/>
      <c r="E1680" s="71"/>
      <c r="F1680" s="71"/>
      <c r="G1680" s="71"/>
      <c r="H1680" s="71"/>
      <c r="I1680" s="71"/>
      <c r="J1680" s="71"/>
      <c r="K1680" s="71"/>
      <c r="L1680" s="71"/>
      <c r="M1680" s="71"/>
    </row>
    <row r="1681" spans="1:13" x14ac:dyDescent="0.25">
      <c r="A1681" s="44" t="s">
        <v>69</v>
      </c>
      <c r="B1681" s="61">
        <v>247</v>
      </c>
      <c r="C1681" s="158" t="s">
        <v>1037</v>
      </c>
      <c r="D1681" s="70">
        <v>6.3</v>
      </c>
      <c r="E1681" s="70">
        <v>7745</v>
      </c>
      <c r="F1681" s="70">
        <v>0</v>
      </c>
      <c r="G1681" s="70">
        <v>0</v>
      </c>
      <c r="H1681" s="70">
        <v>0</v>
      </c>
      <c r="I1681" s="70">
        <v>0</v>
      </c>
      <c r="J1681" s="70">
        <v>0</v>
      </c>
      <c r="K1681" s="70">
        <v>0</v>
      </c>
      <c r="L1681" s="70">
        <v>0</v>
      </c>
      <c r="M1681" s="70">
        <v>7745</v>
      </c>
    </row>
    <row r="1682" spans="1:13" s="12" customFormat="1" x14ac:dyDescent="0.25">
      <c r="A1682" s="44" t="s">
        <v>69</v>
      </c>
      <c r="B1682" s="61">
        <v>247</v>
      </c>
      <c r="C1682" s="158" t="s">
        <v>1038</v>
      </c>
      <c r="D1682" s="70">
        <v>20460.9941</v>
      </c>
      <c r="E1682" s="70">
        <v>27086187</v>
      </c>
      <c r="F1682" s="70">
        <v>0</v>
      </c>
      <c r="G1682" s="70">
        <v>0</v>
      </c>
      <c r="H1682" s="70">
        <v>0</v>
      </c>
      <c r="I1682" s="70">
        <v>0</v>
      </c>
      <c r="J1682" s="70">
        <v>0</v>
      </c>
      <c r="K1682" s="70">
        <v>0</v>
      </c>
      <c r="L1682" s="70">
        <v>0</v>
      </c>
      <c r="M1682" s="70">
        <v>27086187</v>
      </c>
    </row>
    <row r="1683" spans="1:13" x14ac:dyDescent="0.25">
      <c r="A1683" s="44" t="s">
        <v>69</v>
      </c>
      <c r="B1683" s="61">
        <v>247</v>
      </c>
      <c r="C1683" s="158" t="s">
        <v>1040</v>
      </c>
      <c r="D1683" s="70">
        <v>823.85760000000005</v>
      </c>
      <c r="E1683" s="70">
        <v>204253</v>
      </c>
      <c r="F1683" s="70">
        <v>0</v>
      </c>
      <c r="G1683" s="70">
        <v>0</v>
      </c>
      <c r="H1683" s="70">
        <v>0</v>
      </c>
      <c r="I1683" s="70">
        <v>0</v>
      </c>
      <c r="J1683" s="70">
        <v>0</v>
      </c>
      <c r="K1683" s="70">
        <v>0</v>
      </c>
      <c r="L1683" s="70">
        <v>0</v>
      </c>
      <c r="M1683" s="70">
        <v>204253</v>
      </c>
    </row>
    <row r="1684" spans="1:13" s="12" customFormat="1" x14ac:dyDescent="0.25">
      <c r="A1684" s="44" t="s">
        <v>69</v>
      </c>
      <c r="B1684" s="61">
        <v>247</v>
      </c>
      <c r="C1684" s="158" t="s">
        <v>1041</v>
      </c>
      <c r="D1684" s="70">
        <v>11198.515600000001</v>
      </c>
      <c r="E1684" s="70">
        <v>131108138</v>
      </c>
      <c r="F1684" s="70">
        <v>126096385</v>
      </c>
      <c r="G1684" s="70">
        <v>0</v>
      </c>
      <c r="H1684" s="70">
        <v>0</v>
      </c>
      <c r="I1684" s="70">
        <v>0</v>
      </c>
      <c r="J1684" s="70">
        <v>0</v>
      </c>
      <c r="K1684" s="70">
        <v>0</v>
      </c>
      <c r="L1684" s="70">
        <v>0</v>
      </c>
      <c r="M1684" s="70">
        <v>5011753</v>
      </c>
    </row>
    <row r="1685" spans="1:13" x14ac:dyDescent="0.25">
      <c r="A1685" s="44" t="s">
        <v>69</v>
      </c>
      <c r="B1685" s="61">
        <v>247</v>
      </c>
      <c r="C1685" s="158" t="s">
        <v>1042</v>
      </c>
      <c r="D1685" s="70">
        <v>6807.1352999999999</v>
      </c>
      <c r="E1685" s="70">
        <v>60062563</v>
      </c>
      <c r="F1685" s="70">
        <v>59112781</v>
      </c>
      <c r="G1685" s="70">
        <v>0</v>
      </c>
      <c r="H1685" s="70">
        <v>0</v>
      </c>
      <c r="I1685" s="70">
        <v>0</v>
      </c>
      <c r="J1685" s="70">
        <v>0</v>
      </c>
      <c r="K1685" s="70">
        <v>0</v>
      </c>
      <c r="L1685" s="70">
        <v>0</v>
      </c>
      <c r="M1685" s="70">
        <v>949782</v>
      </c>
    </row>
    <row r="1686" spans="1:13" x14ac:dyDescent="0.25">
      <c r="A1686" s="44" t="s">
        <v>69</v>
      </c>
      <c r="B1686" s="61">
        <v>247</v>
      </c>
      <c r="C1686" s="158" t="s">
        <v>1044</v>
      </c>
      <c r="D1686" s="70">
        <v>326.06689999999998</v>
      </c>
      <c r="E1686" s="70">
        <v>87576805</v>
      </c>
      <c r="F1686" s="70">
        <v>0</v>
      </c>
      <c r="G1686" s="70">
        <v>6292678</v>
      </c>
      <c r="H1686" s="70">
        <v>0</v>
      </c>
      <c r="I1686" s="70">
        <v>0</v>
      </c>
      <c r="J1686" s="70">
        <v>0</v>
      </c>
      <c r="K1686" s="70">
        <v>0</v>
      </c>
      <c r="L1686" s="70">
        <v>0</v>
      </c>
      <c r="M1686" s="70">
        <v>81284127</v>
      </c>
    </row>
    <row r="1687" spans="1:13" x14ac:dyDescent="0.25">
      <c r="A1687" s="44" t="s">
        <v>69</v>
      </c>
      <c r="B1687" s="61">
        <v>247</v>
      </c>
      <c r="C1687" s="158" t="s">
        <v>1046</v>
      </c>
      <c r="D1687" s="70">
        <v>9523.5702000000001</v>
      </c>
      <c r="E1687" s="70">
        <v>396707564</v>
      </c>
      <c r="F1687" s="70">
        <v>0</v>
      </c>
      <c r="G1687" s="70">
        <v>7555026</v>
      </c>
      <c r="H1687" s="70">
        <v>0</v>
      </c>
      <c r="I1687" s="70">
        <v>0</v>
      </c>
      <c r="J1687" s="70">
        <v>0</v>
      </c>
      <c r="K1687" s="70">
        <v>0</v>
      </c>
      <c r="L1687" s="70">
        <v>0</v>
      </c>
      <c r="M1687" s="70">
        <v>389152538</v>
      </c>
    </row>
    <row r="1688" spans="1:13" x14ac:dyDescent="0.25">
      <c r="A1688" s="44" t="s">
        <v>69</v>
      </c>
      <c r="B1688" s="61">
        <v>247</v>
      </c>
      <c r="C1688" s="158" t="s">
        <v>1047</v>
      </c>
      <c r="D1688" s="70">
        <v>310.83909999999997</v>
      </c>
      <c r="E1688" s="70">
        <v>2782096</v>
      </c>
      <c r="F1688" s="70">
        <v>0</v>
      </c>
      <c r="G1688" s="70">
        <v>0</v>
      </c>
      <c r="H1688" s="70">
        <v>0</v>
      </c>
      <c r="I1688" s="70">
        <v>0</v>
      </c>
      <c r="J1688" s="70">
        <v>0</v>
      </c>
      <c r="K1688" s="70">
        <v>0</v>
      </c>
      <c r="L1688" s="70">
        <v>0</v>
      </c>
      <c r="M1688" s="70">
        <v>2782096</v>
      </c>
    </row>
    <row r="1689" spans="1:13" x14ac:dyDescent="0.25">
      <c r="A1689" s="44" t="s">
        <v>69</v>
      </c>
      <c r="B1689" s="61">
        <v>247</v>
      </c>
      <c r="C1689" s="158" t="s">
        <v>1048</v>
      </c>
      <c r="D1689" s="70">
        <v>92.793599999999998</v>
      </c>
      <c r="E1689" s="70">
        <v>2747543</v>
      </c>
      <c r="F1689" s="70">
        <v>0</v>
      </c>
      <c r="G1689" s="70">
        <v>0</v>
      </c>
      <c r="H1689" s="70">
        <v>0</v>
      </c>
      <c r="I1689" s="70">
        <v>0</v>
      </c>
      <c r="J1689" s="70">
        <v>0</v>
      </c>
      <c r="K1689" s="70">
        <v>0</v>
      </c>
      <c r="L1689" s="70">
        <v>0</v>
      </c>
      <c r="M1689" s="70">
        <v>2747543</v>
      </c>
    </row>
    <row r="1690" spans="1:13" x14ac:dyDescent="0.25">
      <c r="A1690" s="44" t="s">
        <v>69</v>
      </c>
      <c r="B1690" s="61">
        <v>247</v>
      </c>
      <c r="C1690" s="158" t="s">
        <v>1049</v>
      </c>
      <c r="D1690" s="70">
        <v>2620.4549999999999</v>
      </c>
      <c r="E1690" s="70">
        <v>870793629</v>
      </c>
      <c r="F1690" s="70">
        <v>0</v>
      </c>
      <c r="G1690" s="70">
        <v>15948547</v>
      </c>
      <c r="H1690" s="70">
        <v>0</v>
      </c>
      <c r="I1690" s="70">
        <v>0</v>
      </c>
      <c r="J1690" s="70">
        <v>0</v>
      </c>
      <c r="K1690" s="70">
        <v>0</v>
      </c>
      <c r="L1690" s="70">
        <v>0</v>
      </c>
      <c r="M1690" s="70">
        <v>854845082</v>
      </c>
    </row>
    <row r="1691" spans="1:13" x14ac:dyDescent="0.25">
      <c r="A1691" s="44" t="s">
        <v>69</v>
      </c>
      <c r="B1691" s="61">
        <v>247</v>
      </c>
      <c r="C1691" s="158" t="s">
        <v>1050</v>
      </c>
      <c r="D1691" s="70">
        <v>267.5102</v>
      </c>
      <c r="E1691" s="70">
        <v>6047052</v>
      </c>
      <c r="F1691" s="70">
        <v>0</v>
      </c>
      <c r="G1691" s="70">
        <v>0</v>
      </c>
      <c r="H1691" s="70">
        <v>0</v>
      </c>
      <c r="I1691" s="70">
        <v>0</v>
      </c>
      <c r="J1691" s="70">
        <v>0</v>
      </c>
      <c r="K1691" s="70">
        <v>0</v>
      </c>
      <c r="L1691" s="70">
        <v>0</v>
      </c>
      <c r="M1691" s="70">
        <v>6047052</v>
      </c>
    </row>
    <row r="1692" spans="1:13" x14ac:dyDescent="0.25">
      <c r="A1692" s="44" t="s">
        <v>69</v>
      </c>
      <c r="B1692" s="61">
        <v>247</v>
      </c>
      <c r="C1692" s="158" t="s">
        <v>1052</v>
      </c>
      <c r="D1692" s="70">
        <v>43.7194</v>
      </c>
      <c r="E1692" s="70">
        <v>438</v>
      </c>
      <c r="F1692" s="70">
        <v>0</v>
      </c>
      <c r="G1692" s="70">
        <v>0</v>
      </c>
      <c r="H1692" s="70">
        <v>0</v>
      </c>
      <c r="I1692" s="70">
        <v>0</v>
      </c>
      <c r="J1692" s="70">
        <v>0</v>
      </c>
      <c r="K1692" s="70">
        <v>0</v>
      </c>
      <c r="L1692" s="70">
        <v>0</v>
      </c>
      <c r="M1692" s="70">
        <v>438</v>
      </c>
    </row>
    <row r="1693" spans="1:13" x14ac:dyDescent="0.25">
      <c r="A1693" s="44" t="s">
        <v>69</v>
      </c>
      <c r="B1693" s="61">
        <v>247</v>
      </c>
      <c r="C1693" s="158" t="s">
        <v>1053</v>
      </c>
      <c r="D1693" s="70">
        <v>492.33890000000002</v>
      </c>
      <c r="E1693" s="70">
        <v>0</v>
      </c>
      <c r="F1693" s="70">
        <v>0</v>
      </c>
      <c r="G1693" s="70">
        <v>0</v>
      </c>
      <c r="H1693" s="70">
        <v>0</v>
      </c>
      <c r="I1693" s="70">
        <v>0</v>
      </c>
      <c r="J1693" s="70">
        <v>0</v>
      </c>
      <c r="K1693" s="70">
        <v>0</v>
      </c>
      <c r="L1693" s="70">
        <v>0</v>
      </c>
      <c r="M1693" s="70">
        <v>0</v>
      </c>
    </row>
    <row r="1694" spans="1:13" x14ac:dyDescent="0.25">
      <c r="A1694" s="44" t="s">
        <v>69</v>
      </c>
      <c r="B1694" s="61">
        <v>247</v>
      </c>
      <c r="C1694" s="158" t="s">
        <v>1054</v>
      </c>
      <c r="D1694" s="70">
        <v>36.039499999999997</v>
      </c>
      <c r="E1694" s="70">
        <v>8383500</v>
      </c>
      <c r="F1694" s="70">
        <v>0</v>
      </c>
      <c r="G1694" s="70">
        <v>1362631</v>
      </c>
      <c r="H1694" s="70">
        <v>0</v>
      </c>
      <c r="I1694" s="70">
        <v>0</v>
      </c>
      <c r="J1694" s="70">
        <v>0</v>
      </c>
      <c r="K1694" s="70">
        <v>0</v>
      </c>
      <c r="L1694" s="70">
        <v>0</v>
      </c>
      <c r="M1694" s="70">
        <v>7020869</v>
      </c>
    </row>
    <row r="1695" spans="1:13" x14ac:dyDescent="0.25">
      <c r="A1695" s="44" t="s">
        <v>69</v>
      </c>
      <c r="B1695" s="61">
        <v>247</v>
      </c>
      <c r="C1695" s="158" t="s">
        <v>1055</v>
      </c>
      <c r="D1695" s="70">
        <v>4.3463000000000003</v>
      </c>
      <c r="E1695" s="70">
        <v>303940</v>
      </c>
      <c r="F1695" s="70">
        <v>0</v>
      </c>
      <c r="G1695" s="70">
        <v>0</v>
      </c>
      <c r="H1695" s="70">
        <v>0</v>
      </c>
      <c r="I1695" s="70">
        <v>0</v>
      </c>
      <c r="J1695" s="70">
        <v>0</v>
      </c>
      <c r="K1695" s="70">
        <v>0</v>
      </c>
      <c r="L1695" s="70">
        <v>0</v>
      </c>
      <c r="M1695" s="70">
        <v>303940</v>
      </c>
    </row>
    <row r="1696" spans="1:13" x14ac:dyDescent="0.25">
      <c r="A1696" s="44" t="s">
        <v>69</v>
      </c>
      <c r="B1696" s="61">
        <v>247</v>
      </c>
      <c r="C1696" s="158" t="s">
        <v>1057</v>
      </c>
      <c r="D1696" s="70">
        <v>0</v>
      </c>
      <c r="E1696" s="70">
        <v>149024</v>
      </c>
      <c r="F1696" s="70">
        <v>0</v>
      </c>
      <c r="G1696" s="70">
        <v>0</v>
      </c>
      <c r="H1696" s="70">
        <v>0</v>
      </c>
      <c r="I1696" s="70">
        <v>0</v>
      </c>
      <c r="J1696" s="70">
        <v>0</v>
      </c>
      <c r="K1696" s="70">
        <v>0</v>
      </c>
      <c r="L1696" s="70">
        <v>0</v>
      </c>
      <c r="M1696" s="70">
        <v>149024</v>
      </c>
    </row>
    <row r="1697" spans="1:13" x14ac:dyDescent="0.25">
      <c r="A1697" s="44" t="s">
        <v>69</v>
      </c>
      <c r="B1697" s="61">
        <v>247</v>
      </c>
      <c r="C1697" s="158" t="s">
        <v>1058</v>
      </c>
      <c r="D1697" s="70">
        <v>146.65309999999999</v>
      </c>
      <c r="E1697" s="70">
        <v>70535</v>
      </c>
      <c r="F1697" s="70">
        <v>0</v>
      </c>
      <c r="G1697" s="70">
        <v>0</v>
      </c>
      <c r="H1697" s="70">
        <v>0</v>
      </c>
      <c r="I1697" s="70">
        <v>0</v>
      </c>
      <c r="J1697" s="70">
        <v>0</v>
      </c>
      <c r="K1697" s="70">
        <v>0</v>
      </c>
      <c r="L1697" s="70">
        <v>0</v>
      </c>
      <c r="M1697" s="70">
        <v>70535</v>
      </c>
    </row>
    <row r="1698" spans="1:13" x14ac:dyDescent="0.25">
      <c r="A1698" s="44" t="s">
        <v>69</v>
      </c>
      <c r="B1698" s="61">
        <v>247</v>
      </c>
      <c r="C1698" s="158" t="s">
        <v>1059</v>
      </c>
      <c r="D1698" s="70">
        <v>13.8604</v>
      </c>
      <c r="E1698" s="70">
        <v>23869983</v>
      </c>
      <c r="F1698" s="70">
        <v>0</v>
      </c>
      <c r="G1698" s="70">
        <v>0</v>
      </c>
      <c r="H1698" s="70">
        <v>0</v>
      </c>
      <c r="I1698" s="70">
        <v>0</v>
      </c>
      <c r="J1698" s="70">
        <v>0</v>
      </c>
      <c r="K1698" s="70">
        <v>0</v>
      </c>
      <c r="L1698" s="70">
        <v>0</v>
      </c>
      <c r="M1698" s="70">
        <v>23869983</v>
      </c>
    </row>
    <row r="1699" spans="1:13" x14ac:dyDescent="0.25">
      <c r="A1699" s="44" t="s">
        <v>69</v>
      </c>
      <c r="B1699" s="61">
        <v>247</v>
      </c>
      <c r="C1699" s="158" t="s">
        <v>1060</v>
      </c>
      <c r="D1699" s="70">
        <v>0.35299999999999998</v>
      </c>
      <c r="E1699" s="70">
        <v>23</v>
      </c>
      <c r="F1699" s="70">
        <v>0</v>
      </c>
      <c r="G1699" s="70">
        <v>0</v>
      </c>
      <c r="H1699" s="70">
        <v>0</v>
      </c>
      <c r="I1699" s="70">
        <v>0</v>
      </c>
      <c r="J1699" s="70">
        <v>0</v>
      </c>
      <c r="K1699" s="70">
        <v>0</v>
      </c>
      <c r="L1699" s="70">
        <v>0</v>
      </c>
      <c r="M1699" s="70">
        <v>23</v>
      </c>
    </row>
    <row r="1700" spans="1:13" x14ac:dyDescent="0.25">
      <c r="A1700" s="44" t="s">
        <v>69</v>
      </c>
      <c r="B1700" s="61">
        <v>247</v>
      </c>
      <c r="C1700" s="158" t="s">
        <v>1061</v>
      </c>
      <c r="D1700" s="70">
        <v>0</v>
      </c>
      <c r="E1700" s="70">
        <v>127109</v>
      </c>
      <c r="F1700" s="70">
        <v>0</v>
      </c>
      <c r="G1700" s="70">
        <v>0</v>
      </c>
      <c r="H1700" s="70">
        <v>0</v>
      </c>
      <c r="I1700" s="70">
        <v>0</v>
      </c>
      <c r="J1700" s="70">
        <v>0</v>
      </c>
      <c r="K1700" s="70">
        <v>0</v>
      </c>
      <c r="L1700" s="70">
        <v>0</v>
      </c>
      <c r="M1700" s="70">
        <v>127109</v>
      </c>
    </row>
    <row r="1701" spans="1:13" x14ac:dyDescent="0.25">
      <c r="A1701" s="44" t="s">
        <v>69</v>
      </c>
      <c r="B1701" s="61">
        <v>247</v>
      </c>
      <c r="C1701" s="158" t="s">
        <v>1062</v>
      </c>
      <c r="D1701" s="70">
        <v>0</v>
      </c>
      <c r="E1701" s="70">
        <v>106847932</v>
      </c>
      <c r="F1701" s="70">
        <v>0</v>
      </c>
      <c r="G1701" s="70">
        <v>8730260</v>
      </c>
      <c r="H1701" s="70">
        <v>0</v>
      </c>
      <c r="I1701" s="70">
        <v>0</v>
      </c>
      <c r="J1701" s="70">
        <v>0</v>
      </c>
      <c r="K1701" s="70">
        <v>0</v>
      </c>
      <c r="L1701" s="70">
        <v>0</v>
      </c>
      <c r="M1701" s="70">
        <v>98117672</v>
      </c>
    </row>
    <row r="1702" spans="1:13" x14ac:dyDescent="0.25">
      <c r="A1702" s="44" t="s">
        <v>69</v>
      </c>
      <c r="B1702" s="61">
        <v>247</v>
      </c>
      <c r="C1702" s="158" t="s">
        <v>1063</v>
      </c>
      <c r="D1702" s="70">
        <v>0</v>
      </c>
      <c r="E1702" s="70">
        <v>15099327</v>
      </c>
      <c r="F1702" s="70">
        <v>0</v>
      </c>
      <c r="G1702" s="70">
        <v>0</v>
      </c>
      <c r="H1702" s="70">
        <v>0</v>
      </c>
      <c r="I1702" s="70">
        <v>0</v>
      </c>
      <c r="J1702" s="70">
        <v>0</v>
      </c>
      <c r="K1702" s="70">
        <v>0</v>
      </c>
      <c r="L1702" s="70">
        <v>0</v>
      </c>
      <c r="M1702" s="70">
        <v>15099327</v>
      </c>
    </row>
    <row r="1703" spans="1:13" x14ac:dyDescent="0.25">
      <c r="A1703" s="44" t="s">
        <v>69</v>
      </c>
      <c r="B1703" s="61">
        <v>247</v>
      </c>
      <c r="C1703" s="158" t="s">
        <v>1065</v>
      </c>
      <c r="D1703" s="70">
        <v>0</v>
      </c>
      <c r="E1703" s="70">
        <v>135437203</v>
      </c>
      <c r="F1703" s="70">
        <v>0</v>
      </c>
      <c r="G1703" s="70">
        <v>7274203</v>
      </c>
      <c r="H1703" s="70">
        <v>0</v>
      </c>
      <c r="I1703" s="70">
        <v>0</v>
      </c>
      <c r="J1703" s="70">
        <v>0</v>
      </c>
      <c r="K1703" s="70">
        <v>0</v>
      </c>
      <c r="L1703" s="70">
        <v>0</v>
      </c>
      <c r="M1703" s="70">
        <v>128163000</v>
      </c>
    </row>
    <row r="1704" spans="1:13" x14ac:dyDescent="0.25">
      <c r="A1704" s="44" t="s">
        <v>69</v>
      </c>
      <c r="B1704" s="61">
        <v>247</v>
      </c>
      <c r="C1704" s="158" t="s">
        <v>1066</v>
      </c>
      <c r="D1704" s="70">
        <v>0</v>
      </c>
      <c r="E1704" s="70">
        <v>10665211</v>
      </c>
      <c r="F1704" s="70">
        <v>0</v>
      </c>
      <c r="G1704" s="70">
        <v>0</v>
      </c>
      <c r="H1704" s="70">
        <v>0</v>
      </c>
      <c r="I1704" s="70">
        <v>0</v>
      </c>
      <c r="J1704" s="70">
        <v>0</v>
      </c>
      <c r="K1704" s="70">
        <v>0</v>
      </c>
      <c r="L1704" s="70">
        <v>0</v>
      </c>
      <c r="M1704" s="70">
        <v>10665211</v>
      </c>
    </row>
    <row r="1705" spans="1:13" x14ac:dyDescent="0.25">
      <c r="A1705" s="44" t="s">
        <v>69</v>
      </c>
      <c r="B1705" s="61">
        <v>247</v>
      </c>
      <c r="C1705" s="158" t="s">
        <v>1067</v>
      </c>
      <c r="D1705" s="70">
        <v>0</v>
      </c>
      <c r="E1705" s="70">
        <v>614701</v>
      </c>
      <c r="F1705" s="70">
        <v>0</v>
      </c>
      <c r="G1705" s="70">
        <v>0</v>
      </c>
      <c r="H1705" s="70">
        <v>0</v>
      </c>
      <c r="I1705" s="70">
        <v>0</v>
      </c>
      <c r="J1705" s="70">
        <v>0</v>
      </c>
      <c r="K1705" s="70">
        <v>0</v>
      </c>
      <c r="L1705" s="70">
        <v>0</v>
      </c>
      <c r="M1705" s="70">
        <v>614701</v>
      </c>
    </row>
    <row r="1706" spans="1:13" x14ac:dyDescent="0.25">
      <c r="A1706" s="44" t="s">
        <v>69</v>
      </c>
      <c r="B1706" s="61">
        <v>247</v>
      </c>
      <c r="C1706" s="158" t="s">
        <v>1068</v>
      </c>
      <c r="D1706" s="70">
        <v>0</v>
      </c>
      <c r="E1706" s="70">
        <v>546739145</v>
      </c>
      <c r="F1706" s="70">
        <v>0</v>
      </c>
      <c r="G1706" s="70">
        <v>16639701</v>
      </c>
      <c r="H1706" s="70">
        <v>0</v>
      </c>
      <c r="I1706" s="70">
        <v>0</v>
      </c>
      <c r="J1706" s="70">
        <v>0</v>
      </c>
      <c r="K1706" s="70">
        <v>0</v>
      </c>
      <c r="L1706" s="70">
        <v>0</v>
      </c>
      <c r="M1706" s="70">
        <v>530099444</v>
      </c>
    </row>
    <row r="1707" spans="1:13" x14ac:dyDescent="0.25">
      <c r="A1707" s="44" t="s">
        <v>69</v>
      </c>
      <c r="B1707" s="61">
        <v>247</v>
      </c>
      <c r="C1707" s="158" t="s">
        <v>1069</v>
      </c>
      <c r="D1707" s="70">
        <v>0</v>
      </c>
      <c r="E1707" s="70">
        <v>10083243</v>
      </c>
      <c r="F1707" s="70">
        <v>0</v>
      </c>
      <c r="G1707" s="70">
        <v>0</v>
      </c>
      <c r="H1707" s="70">
        <v>0</v>
      </c>
      <c r="I1707" s="70">
        <v>0</v>
      </c>
      <c r="J1707" s="70">
        <v>0</v>
      </c>
      <c r="K1707" s="70">
        <v>0</v>
      </c>
      <c r="L1707" s="70">
        <v>0</v>
      </c>
      <c r="M1707" s="70">
        <v>10083243</v>
      </c>
    </row>
    <row r="1708" spans="1:13" x14ac:dyDescent="0.25">
      <c r="A1708" s="44" t="s">
        <v>69</v>
      </c>
      <c r="B1708" s="61">
        <v>247</v>
      </c>
      <c r="C1708" s="158" t="s">
        <v>1071</v>
      </c>
      <c r="D1708" s="70">
        <v>0</v>
      </c>
      <c r="E1708" s="70">
        <v>7091858</v>
      </c>
      <c r="F1708" s="70">
        <v>0</v>
      </c>
      <c r="G1708" s="70">
        <v>1613846</v>
      </c>
      <c r="H1708" s="70">
        <v>0</v>
      </c>
      <c r="I1708" s="70">
        <v>0</v>
      </c>
      <c r="J1708" s="70">
        <v>0</v>
      </c>
      <c r="K1708" s="70">
        <v>0</v>
      </c>
      <c r="L1708" s="70">
        <v>0</v>
      </c>
      <c r="M1708" s="70">
        <v>5478012</v>
      </c>
    </row>
    <row r="1709" spans="1:13" x14ac:dyDescent="0.25">
      <c r="A1709" s="44" t="s">
        <v>69</v>
      </c>
      <c r="B1709" s="61">
        <v>247</v>
      </c>
      <c r="C1709" s="158" t="s">
        <v>1072</v>
      </c>
      <c r="D1709" s="70">
        <v>0</v>
      </c>
      <c r="E1709" s="70">
        <v>1779074</v>
      </c>
      <c r="F1709" s="70">
        <v>0</v>
      </c>
      <c r="G1709" s="70">
        <v>0</v>
      </c>
      <c r="H1709" s="70">
        <v>0</v>
      </c>
      <c r="I1709" s="70">
        <v>0</v>
      </c>
      <c r="J1709" s="70">
        <v>0</v>
      </c>
      <c r="K1709" s="70">
        <v>0</v>
      </c>
      <c r="L1709" s="70">
        <v>0</v>
      </c>
      <c r="M1709" s="70">
        <v>1779074</v>
      </c>
    </row>
    <row r="1710" spans="1:13" x14ac:dyDescent="0.25">
      <c r="A1710" s="44" t="s">
        <v>69</v>
      </c>
      <c r="B1710" s="61">
        <v>247</v>
      </c>
      <c r="C1710" s="158" t="s">
        <v>1074</v>
      </c>
      <c r="D1710" s="70">
        <v>0</v>
      </c>
      <c r="E1710" s="70">
        <v>14586</v>
      </c>
      <c r="F1710" s="70">
        <v>0</v>
      </c>
      <c r="G1710" s="70">
        <v>0</v>
      </c>
      <c r="H1710" s="70">
        <v>0</v>
      </c>
      <c r="I1710" s="70">
        <v>0</v>
      </c>
      <c r="J1710" s="70">
        <v>0</v>
      </c>
      <c r="K1710" s="70">
        <v>0</v>
      </c>
      <c r="L1710" s="70">
        <v>0</v>
      </c>
      <c r="M1710" s="70">
        <v>14586</v>
      </c>
    </row>
    <row r="1711" spans="1:13" x14ac:dyDescent="0.25">
      <c r="A1711" s="44" t="s">
        <v>69</v>
      </c>
      <c r="B1711" s="61">
        <v>247</v>
      </c>
      <c r="C1711" s="158" t="s">
        <v>1075</v>
      </c>
      <c r="D1711" s="70">
        <v>0</v>
      </c>
      <c r="E1711" s="70">
        <v>3721969</v>
      </c>
      <c r="F1711" s="70">
        <v>0</v>
      </c>
      <c r="G1711" s="70">
        <v>652004</v>
      </c>
      <c r="H1711" s="70">
        <v>0</v>
      </c>
      <c r="I1711" s="70">
        <v>0</v>
      </c>
      <c r="J1711" s="70">
        <v>0</v>
      </c>
      <c r="K1711" s="70">
        <v>0</v>
      </c>
      <c r="L1711" s="70">
        <v>0</v>
      </c>
      <c r="M1711" s="70">
        <v>3069965</v>
      </c>
    </row>
    <row r="1712" spans="1:13" x14ac:dyDescent="0.25">
      <c r="A1712" s="44" t="s">
        <v>69</v>
      </c>
      <c r="B1712" s="61">
        <v>247</v>
      </c>
      <c r="C1712" s="158" t="s">
        <v>1076</v>
      </c>
      <c r="D1712" s="70">
        <v>0</v>
      </c>
      <c r="E1712" s="70">
        <v>525920</v>
      </c>
      <c r="F1712" s="70">
        <v>0</v>
      </c>
      <c r="G1712" s="70">
        <v>36928</v>
      </c>
      <c r="H1712" s="70">
        <v>0</v>
      </c>
      <c r="I1712" s="70">
        <v>0</v>
      </c>
      <c r="J1712" s="70">
        <v>0</v>
      </c>
      <c r="K1712" s="70">
        <v>0</v>
      </c>
      <c r="L1712" s="70">
        <v>0</v>
      </c>
      <c r="M1712" s="70">
        <v>488992</v>
      </c>
    </row>
    <row r="1713" spans="1:13" x14ac:dyDescent="0.25">
      <c r="A1713" s="44" t="s">
        <v>69</v>
      </c>
      <c r="B1713" s="61">
        <v>247</v>
      </c>
      <c r="C1713" s="158" t="s">
        <v>1077</v>
      </c>
      <c r="D1713" s="70">
        <v>0</v>
      </c>
      <c r="E1713" s="70">
        <v>17516261</v>
      </c>
      <c r="F1713" s="70">
        <v>0</v>
      </c>
      <c r="G1713" s="70">
        <v>3875980</v>
      </c>
      <c r="H1713" s="70">
        <v>0</v>
      </c>
      <c r="I1713" s="70">
        <v>0</v>
      </c>
      <c r="J1713" s="70">
        <v>0</v>
      </c>
      <c r="K1713" s="70">
        <v>0</v>
      </c>
      <c r="L1713" s="70">
        <v>0</v>
      </c>
      <c r="M1713" s="70">
        <v>13640281</v>
      </c>
    </row>
    <row r="1714" spans="1:13" x14ac:dyDescent="0.25">
      <c r="A1714" s="44" t="s">
        <v>69</v>
      </c>
      <c r="B1714" s="61">
        <v>247</v>
      </c>
      <c r="C1714" s="158" t="s">
        <v>1079</v>
      </c>
      <c r="D1714" s="70">
        <v>0</v>
      </c>
      <c r="E1714" s="70">
        <v>2174</v>
      </c>
      <c r="F1714" s="70">
        <v>0</v>
      </c>
      <c r="G1714" s="70">
        <v>0</v>
      </c>
      <c r="H1714" s="70">
        <v>0</v>
      </c>
      <c r="I1714" s="70">
        <v>0</v>
      </c>
      <c r="J1714" s="70">
        <v>0</v>
      </c>
      <c r="K1714" s="70">
        <v>0</v>
      </c>
      <c r="L1714" s="70">
        <v>0</v>
      </c>
      <c r="M1714" s="70">
        <v>2174</v>
      </c>
    </row>
    <row r="1715" spans="1:13" x14ac:dyDescent="0.25">
      <c r="A1715" s="44" t="s">
        <v>69</v>
      </c>
      <c r="B1715" s="61">
        <v>247</v>
      </c>
      <c r="C1715" s="158" t="s">
        <v>1080</v>
      </c>
      <c r="D1715" s="70">
        <v>0</v>
      </c>
      <c r="E1715" s="70">
        <v>1517347</v>
      </c>
      <c r="F1715" s="70">
        <v>0</v>
      </c>
      <c r="G1715" s="70">
        <v>0</v>
      </c>
      <c r="H1715" s="70">
        <v>0</v>
      </c>
      <c r="I1715" s="70">
        <v>0</v>
      </c>
      <c r="J1715" s="70">
        <v>0</v>
      </c>
      <c r="K1715" s="70">
        <v>0</v>
      </c>
      <c r="L1715" s="70">
        <v>0</v>
      </c>
      <c r="M1715" s="70">
        <v>1517347</v>
      </c>
    </row>
    <row r="1716" spans="1:13" x14ac:dyDescent="0.25">
      <c r="A1716" s="44" t="s">
        <v>69</v>
      </c>
      <c r="B1716" s="61">
        <v>247</v>
      </c>
      <c r="C1716" s="158" t="s">
        <v>1081</v>
      </c>
      <c r="D1716" s="70">
        <v>0</v>
      </c>
      <c r="E1716" s="70">
        <v>471319</v>
      </c>
      <c r="F1716" s="70">
        <v>0</v>
      </c>
      <c r="G1716" s="70">
        <v>0</v>
      </c>
      <c r="H1716" s="70">
        <v>0</v>
      </c>
      <c r="I1716" s="70">
        <v>0</v>
      </c>
      <c r="J1716" s="70">
        <v>0</v>
      </c>
      <c r="K1716" s="70">
        <v>0</v>
      </c>
      <c r="L1716" s="70">
        <v>0</v>
      </c>
      <c r="M1716" s="70">
        <v>471319</v>
      </c>
    </row>
    <row r="1717" spans="1:13" x14ac:dyDescent="0.25">
      <c r="A1717" s="44" t="s">
        <v>69</v>
      </c>
      <c r="B1717" s="61">
        <v>247</v>
      </c>
      <c r="C1717" s="158" t="s">
        <v>1082</v>
      </c>
      <c r="D1717" s="70">
        <v>0</v>
      </c>
      <c r="E1717" s="70">
        <v>2832299</v>
      </c>
      <c r="F1717" s="70">
        <v>0</v>
      </c>
      <c r="G1717" s="70">
        <v>0</v>
      </c>
      <c r="H1717" s="70">
        <v>0</v>
      </c>
      <c r="I1717" s="70">
        <v>0</v>
      </c>
      <c r="J1717" s="70">
        <v>0</v>
      </c>
      <c r="K1717" s="70">
        <v>0</v>
      </c>
      <c r="L1717" s="70">
        <v>0</v>
      </c>
      <c r="M1717" s="70">
        <v>2832299</v>
      </c>
    </row>
    <row r="1718" spans="1:13" x14ac:dyDescent="0.25">
      <c r="A1718" s="44" t="s">
        <v>69</v>
      </c>
      <c r="B1718" s="61">
        <v>247</v>
      </c>
      <c r="C1718" s="158" t="s">
        <v>1083</v>
      </c>
      <c r="D1718" s="70">
        <v>22846.5628</v>
      </c>
      <c r="E1718" s="70">
        <v>400458989</v>
      </c>
      <c r="F1718" s="70">
        <v>0</v>
      </c>
      <c r="G1718" s="70">
        <v>0</v>
      </c>
      <c r="H1718" s="70">
        <v>0</v>
      </c>
      <c r="I1718" s="70">
        <v>0</v>
      </c>
      <c r="J1718" s="70">
        <v>0</v>
      </c>
      <c r="K1718" s="70">
        <v>400458989</v>
      </c>
      <c r="L1718" s="70">
        <v>0</v>
      </c>
      <c r="M1718" s="70">
        <v>0</v>
      </c>
    </row>
    <row r="1719" spans="1:13" x14ac:dyDescent="0.25">
      <c r="A1719" s="10" t="s">
        <v>1085</v>
      </c>
      <c r="B1719" s="10"/>
      <c r="C1719" s="10"/>
      <c r="D1719" s="71">
        <f>SUM(D1681:D1718)</f>
        <v>76021.910999999993</v>
      </c>
      <c r="E1719" s="71">
        <f>SUM(E1681:E1718)</f>
        <v>2879446685</v>
      </c>
      <c r="F1719" s="71">
        <f t="shared" ref="F1719:M1719" si="83">SUM(F1681:F1718)</f>
        <v>185209166</v>
      </c>
      <c r="G1719" s="71">
        <f t="shared" si="83"/>
        <v>69981804</v>
      </c>
      <c r="H1719" s="71">
        <f t="shared" si="83"/>
        <v>0</v>
      </c>
      <c r="I1719" s="71">
        <f t="shared" si="83"/>
        <v>0</v>
      </c>
      <c r="J1719" s="71">
        <f t="shared" si="83"/>
        <v>0</v>
      </c>
      <c r="K1719" s="71">
        <f t="shared" si="83"/>
        <v>400458989</v>
      </c>
      <c r="L1719" s="71">
        <f t="shared" si="83"/>
        <v>0</v>
      </c>
      <c r="M1719" s="71">
        <f t="shared" si="83"/>
        <v>2223796726</v>
      </c>
    </row>
    <row r="1720" spans="1:13" x14ac:dyDescent="0.25">
      <c r="A1720" s="10"/>
      <c r="B1720" s="10"/>
      <c r="C1720" s="10"/>
      <c r="D1720" s="71"/>
      <c r="E1720" s="71"/>
      <c r="F1720" s="71"/>
      <c r="G1720" s="71"/>
      <c r="H1720" s="71"/>
      <c r="I1720" s="71"/>
      <c r="J1720" s="71"/>
      <c r="K1720" s="71"/>
      <c r="L1720" s="71"/>
      <c r="M1720" s="71"/>
    </row>
    <row r="1721" spans="1:13" x14ac:dyDescent="0.25">
      <c r="A1721" s="44" t="s">
        <v>70</v>
      </c>
      <c r="B1721" s="61">
        <v>249</v>
      </c>
      <c r="C1721" s="160" t="s">
        <v>1037</v>
      </c>
      <c r="D1721" s="70">
        <v>24.186</v>
      </c>
      <c r="E1721" s="70">
        <v>38619</v>
      </c>
      <c r="F1721" s="70">
        <v>0</v>
      </c>
      <c r="G1721" s="70">
        <v>0</v>
      </c>
      <c r="H1721" s="70">
        <v>0</v>
      </c>
      <c r="I1721" s="70">
        <v>0</v>
      </c>
      <c r="J1721" s="70">
        <v>0</v>
      </c>
      <c r="K1721" s="70">
        <v>0</v>
      </c>
      <c r="L1721" s="70">
        <v>0</v>
      </c>
      <c r="M1721" s="70">
        <v>38619</v>
      </c>
    </row>
    <row r="1722" spans="1:13" x14ac:dyDescent="0.25">
      <c r="A1722" s="44" t="s">
        <v>70</v>
      </c>
      <c r="B1722" s="61">
        <v>249</v>
      </c>
      <c r="C1722" s="160" t="s">
        <v>1038</v>
      </c>
      <c r="D1722" s="70">
        <v>1386.2387000000001</v>
      </c>
      <c r="E1722" s="70">
        <v>1432187</v>
      </c>
      <c r="F1722" s="70">
        <v>0</v>
      </c>
      <c r="G1722" s="70">
        <v>0</v>
      </c>
      <c r="H1722" s="70">
        <v>0</v>
      </c>
      <c r="I1722" s="70">
        <v>0</v>
      </c>
      <c r="J1722" s="70">
        <v>0</v>
      </c>
      <c r="K1722" s="70">
        <v>0</v>
      </c>
      <c r="L1722" s="70">
        <v>0</v>
      </c>
      <c r="M1722" s="70">
        <v>1432187</v>
      </c>
    </row>
    <row r="1723" spans="1:13" x14ac:dyDescent="0.25">
      <c r="A1723" s="44" t="s">
        <v>70</v>
      </c>
      <c r="B1723" s="61">
        <v>249</v>
      </c>
      <c r="C1723" s="160" t="s">
        <v>1039</v>
      </c>
      <c r="D1723" s="70">
        <v>144.8931</v>
      </c>
      <c r="E1723" s="70">
        <v>44766</v>
      </c>
      <c r="F1723" s="70">
        <v>0</v>
      </c>
      <c r="G1723" s="70">
        <v>0</v>
      </c>
      <c r="H1723" s="70">
        <v>0</v>
      </c>
      <c r="I1723" s="70">
        <v>0</v>
      </c>
      <c r="J1723" s="70">
        <v>0</v>
      </c>
      <c r="K1723" s="70">
        <v>0</v>
      </c>
      <c r="L1723" s="70">
        <v>0</v>
      </c>
      <c r="M1723" s="70">
        <v>44766</v>
      </c>
    </row>
    <row r="1724" spans="1:13" x14ac:dyDescent="0.25">
      <c r="A1724" s="44" t="s">
        <v>70</v>
      </c>
      <c r="B1724" s="61">
        <v>249</v>
      </c>
      <c r="C1724" s="160" t="s">
        <v>1040</v>
      </c>
      <c r="D1724" s="70">
        <v>2262.127</v>
      </c>
      <c r="E1724" s="70">
        <v>626461</v>
      </c>
      <c r="F1724" s="70">
        <v>0</v>
      </c>
      <c r="G1724" s="70">
        <v>0</v>
      </c>
      <c r="H1724" s="70">
        <v>0</v>
      </c>
      <c r="I1724" s="70">
        <v>0</v>
      </c>
      <c r="J1724" s="70">
        <v>0</v>
      </c>
      <c r="K1724" s="70">
        <v>0</v>
      </c>
      <c r="L1724" s="70">
        <v>0</v>
      </c>
      <c r="M1724" s="70">
        <v>626461</v>
      </c>
    </row>
    <row r="1725" spans="1:13" x14ac:dyDescent="0.25">
      <c r="A1725" s="44" t="s">
        <v>70</v>
      </c>
      <c r="B1725" s="61">
        <v>249</v>
      </c>
      <c r="C1725" s="160" t="s">
        <v>1041</v>
      </c>
      <c r="D1725" s="70">
        <v>20201.291700000002</v>
      </c>
      <c r="E1725" s="70">
        <v>93621486</v>
      </c>
      <c r="F1725" s="70">
        <v>85076350</v>
      </c>
      <c r="G1725" s="70">
        <v>0</v>
      </c>
      <c r="H1725" s="70">
        <v>0</v>
      </c>
      <c r="I1725" s="70">
        <v>0</v>
      </c>
      <c r="J1725" s="70">
        <v>0</v>
      </c>
      <c r="K1725" s="70">
        <v>0</v>
      </c>
      <c r="L1725" s="70">
        <v>0</v>
      </c>
      <c r="M1725" s="70">
        <v>8545136</v>
      </c>
    </row>
    <row r="1726" spans="1:13" x14ac:dyDescent="0.25">
      <c r="A1726" s="44" t="s">
        <v>70</v>
      </c>
      <c r="B1726" s="61">
        <v>249</v>
      </c>
      <c r="C1726" s="160" t="s">
        <v>1042</v>
      </c>
      <c r="D1726" s="70">
        <v>6368.7570999999998</v>
      </c>
      <c r="E1726" s="70">
        <v>30599510</v>
      </c>
      <c r="F1726" s="70">
        <v>29621792</v>
      </c>
      <c r="G1726" s="70">
        <v>0</v>
      </c>
      <c r="H1726" s="70">
        <v>0</v>
      </c>
      <c r="I1726" s="70">
        <v>0</v>
      </c>
      <c r="J1726" s="70">
        <v>0</v>
      </c>
      <c r="K1726" s="70">
        <v>0</v>
      </c>
      <c r="L1726" s="70">
        <v>0</v>
      </c>
      <c r="M1726" s="70">
        <v>977718</v>
      </c>
    </row>
    <row r="1727" spans="1:13" x14ac:dyDescent="0.25">
      <c r="A1727" s="44" t="s">
        <v>70</v>
      </c>
      <c r="B1727" s="61">
        <v>249</v>
      </c>
      <c r="C1727" s="160" t="s">
        <v>1044</v>
      </c>
      <c r="D1727" s="70">
        <v>255.77099999999999</v>
      </c>
      <c r="E1727" s="70">
        <v>40371076</v>
      </c>
      <c r="F1727" s="70">
        <v>0</v>
      </c>
      <c r="G1727" s="70">
        <v>7958536</v>
      </c>
      <c r="H1727" s="70">
        <v>0</v>
      </c>
      <c r="I1727" s="70">
        <v>0</v>
      </c>
      <c r="J1727" s="70">
        <v>0</v>
      </c>
      <c r="K1727" s="70">
        <v>0</v>
      </c>
      <c r="L1727" s="70">
        <v>0</v>
      </c>
      <c r="M1727" s="70">
        <v>32412540</v>
      </c>
    </row>
    <row r="1728" spans="1:13" x14ac:dyDescent="0.25">
      <c r="A1728" s="44" t="s">
        <v>70</v>
      </c>
      <c r="B1728" s="61">
        <v>249</v>
      </c>
      <c r="C1728" s="160" t="s">
        <v>1045</v>
      </c>
      <c r="D1728" s="70">
        <v>1</v>
      </c>
      <c r="E1728" s="70">
        <v>35000</v>
      </c>
      <c r="F1728" s="70">
        <v>0</v>
      </c>
      <c r="G1728" s="70">
        <v>0</v>
      </c>
      <c r="H1728" s="70">
        <v>0</v>
      </c>
      <c r="I1728" s="70">
        <v>0</v>
      </c>
      <c r="J1728" s="70">
        <v>0</v>
      </c>
      <c r="K1728" s="70">
        <v>0</v>
      </c>
      <c r="L1728" s="70">
        <v>0</v>
      </c>
      <c r="M1728" s="70">
        <v>35000</v>
      </c>
    </row>
    <row r="1729" spans="1:13" x14ac:dyDescent="0.25">
      <c r="A1729" s="44" t="s">
        <v>70</v>
      </c>
      <c r="B1729" s="61">
        <v>249</v>
      </c>
      <c r="C1729" s="160" t="s">
        <v>1046</v>
      </c>
      <c r="D1729" s="70">
        <v>5763.3573999999999</v>
      </c>
      <c r="E1729" s="70">
        <v>85863646</v>
      </c>
      <c r="F1729" s="70">
        <v>0</v>
      </c>
      <c r="G1729" s="70">
        <v>11359848</v>
      </c>
      <c r="H1729" s="70">
        <v>0</v>
      </c>
      <c r="I1729" s="70">
        <v>0</v>
      </c>
      <c r="J1729" s="70">
        <v>0</v>
      </c>
      <c r="K1729" s="70">
        <v>0</v>
      </c>
      <c r="L1729" s="70">
        <v>0</v>
      </c>
      <c r="M1729" s="70">
        <v>74503798</v>
      </c>
    </row>
    <row r="1730" spans="1:13" x14ac:dyDescent="0.25">
      <c r="A1730" s="44" t="s">
        <v>70</v>
      </c>
      <c r="B1730" s="61">
        <v>249</v>
      </c>
      <c r="C1730" s="160" t="s">
        <v>1047</v>
      </c>
      <c r="D1730" s="70">
        <v>34.517699999999998</v>
      </c>
      <c r="E1730" s="70">
        <v>1459941</v>
      </c>
      <c r="F1730" s="70">
        <v>0</v>
      </c>
      <c r="G1730" s="70">
        <v>0</v>
      </c>
      <c r="H1730" s="70">
        <v>0</v>
      </c>
      <c r="I1730" s="70">
        <v>0</v>
      </c>
      <c r="J1730" s="70">
        <v>0</v>
      </c>
      <c r="K1730" s="70">
        <v>0</v>
      </c>
      <c r="L1730" s="70">
        <v>0</v>
      </c>
      <c r="M1730" s="70">
        <v>1459941</v>
      </c>
    </row>
    <row r="1731" spans="1:13" s="159" customFormat="1" x14ac:dyDescent="0.25">
      <c r="A1731" s="44" t="s">
        <v>70</v>
      </c>
      <c r="B1731" s="160">
        <v>249</v>
      </c>
      <c r="C1731" s="160" t="s">
        <v>1048</v>
      </c>
      <c r="D1731" s="70">
        <v>12</v>
      </c>
      <c r="E1731" s="70">
        <v>140677</v>
      </c>
      <c r="F1731" s="70">
        <v>0</v>
      </c>
      <c r="G1731" s="70">
        <v>0</v>
      </c>
      <c r="H1731" s="70">
        <v>0</v>
      </c>
      <c r="I1731" s="70">
        <v>0</v>
      </c>
      <c r="J1731" s="70">
        <v>0</v>
      </c>
      <c r="K1731" s="70">
        <v>0</v>
      </c>
      <c r="L1731" s="70">
        <v>0</v>
      </c>
      <c r="M1731" s="70">
        <v>140677</v>
      </c>
    </row>
    <row r="1732" spans="1:13" x14ac:dyDescent="0.25">
      <c r="A1732" s="44" t="s">
        <v>70</v>
      </c>
      <c r="B1732" s="160">
        <v>249</v>
      </c>
      <c r="C1732" s="160" t="s">
        <v>1049</v>
      </c>
      <c r="D1732" s="70">
        <v>256.34539999999998</v>
      </c>
      <c r="E1732" s="70">
        <v>20721452</v>
      </c>
      <c r="F1732" s="70">
        <v>0</v>
      </c>
      <c r="G1732" s="70">
        <v>2800167</v>
      </c>
      <c r="H1732" s="70">
        <v>0</v>
      </c>
      <c r="I1732" s="70">
        <v>0</v>
      </c>
      <c r="J1732" s="70">
        <v>0</v>
      </c>
      <c r="K1732" s="70">
        <v>0</v>
      </c>
      <c r="L1732" s="70">
        <v>0</v>
      </c>
      <c r="M1732" s="70">
        <v>17921285</v>
      </c>
    </row>
    <row r="1733" spans="1:13" x14ac:dyDescent="0.25">
      <c r="A1733" s="44" t="s">
        <v>70</v>
      </c>
      <c r="B1733" s="61">
        <v>249</v>
      </c>
      <c r="C1733" s="160" t="s">
        <v>1050</v>
      </c>
      <c r="D1733" s="70">
        <v>0.26800000000000002</v>
      </c>
      <c r="E1733" s="70">
        <v>61950</v>
      </c>
      <c r="F1733" s="70">
        <v>0</v>
      </c>
      <c r="G1733" s="70">
        <v>0</v>
      </c>
      <c r="H1733" s="70">
        <v>0</v>
      </c>
      <c r="I1733" s="70">
        <v>0</v>
      </c>
      <c r="J1733" s="70">
        <v>0</v>
      </c>
      <c r="K1733" s="70">
        <v>0</v>
      </c>
      <c r="L1733" s="70">
        <v>0</v>
      </c>
      <c r="M1733" s="70">
        <v>61950</v>
      </c>
    </row>
    <row r="1734" spans="1:13" x14ac:dyDescent="0.25">
      <c r="A1734" s="44" t="s">
        <v>70</v>
      </c>
      <c r="B1734" s="61">
        <v>249</v>
      </c>
      <c r="C1734" s="160" t="s">
        <v>1051</v>
      </c>
      <c r="D1734" s="70">
        <v>4.2</v>
      </c>
      <c r="E1734" s="70">
        <v>16739</v>
      </c>
      <c r="F1734" s="70">
        <v>0</v>
      </c>
      <c r="G1734" s="70">
        <v>0</v>
      </c>
      <c r="H1734" s="70">
        <v>0</v>
      </c>
      <c r="I1734" s="70">
        <v>0</v>
      </c>
      <c r="J1734" s="70">
        <v>0</v>
      </c>
      <c r="K1734" s="70">
        <v>0</v>
      </c>
      <c r="L1734" s="70">
        <v>0</v>
      </c>
      <c r="M1734" s="70">
        <v>16739</v>
      </c>
    </row>
    <row r="1735" spans="1:13" x14ac:dyDescent="0.25">
      <c r="A1735" s="44" t="s">
        <v>70</v>
      </c>
      <c r="B1735" s="61">
        <v>249</v>
      </c>
      <c r="C1735" s="160" t="s">
        <v>1052</v>
      </c>
      <c r="D1735" s="70">
        <v>2211.0057999999999</v>
      </c>
      <c r="E1735" s="70">
        <v>73441</v>
      </c>
      <c r="F1735" s="70">
        <v>0</v>
      </c>
      <c r="G1735" s="70">
        <v>0</v>
      </c>
      <c r="H1735" s="70">
        <v>0</v>
      </c>
      <c r="I1735" s="70">
        <v>0</v>
      </c>
      <c r="J1735" s="70">
        <v>0</v>
      </c>
      <c r="K1735" s="70">
        <v>0</v>
      </c>
      <c r="L1735" s="70">
        <v>0</v>
      </c>
      <c r="M1735" s="70">
        <v>73441</v>
      </c>
    </row>
    <row r="1736" spans="1:13" x14ac:dyDescent="0.25">
      <c r="A1736" s="44" t="s">
        <v>70</v>
      </c>
      <c r="B1736" s="61">
        <v>249</v>
      </c>
      <c r="C1736" s="160" t="s">
        <v>1053</v>
      </c>
      <c r="D1736" s="70">
        <v>305.89339999999999</v>
      </c>
      <c r="E1736" s="70">
        <v>0</v>
      </c>
      <c r="F1736" s="70">
        <v>0</v>
      </c>
      <c r="G1736" s="70">
        <v>0</v>
      </c>
      <c r="H1736" s="70">
        <v>0</v>
      </c>
      <c r="I1736" s="70">
        <v>0</v>
      </c>
      <c r="J1736" s="70">
        <v>0</v>
      </c>
      <c r="K1736" s="70">
        <v>0</v>
      </c>
      <c r="L1736" s="70">
        <v>0</v>
      </c>
      <c r="M1736" s="70">
        <v>0</v>
      </c>
    </row>
    <row r="1737" spans="1:13" x14ac:dyDescent="0.25">
      <c r="A1737" s="44" t="s">
        <v>70</v>
      </c>
      <c r="B1737" s="61">
        <v>249</v>
      </c>
      <c r="C1737" s="160" t="s">
        <v>1061</v>
      </c>
      <c r="D1737" s="70">
        <v>0</v>
      </c>
      <c r="E1737" s="70">
        <v>143560</v>
      </c>
      <c r="F1737" s="70">
        <v>0</v>
      </c>
      <c r="G1737" s="70">
        <v>0</v>
      </c>
      <c r="H1737" s="70">
        <v>0</v>
      </c>
      <c r="I1737" s="70">
        <v>0</v>
      </c>
      <c r="J1737" s="70">
        <v>0</v>
      </c>
      <c r="K1737" s="70">
        <v>0</v>
      </c>
      <c r="L1737" s="70">
        <v>0</v>
      </c>
      <c r="M1737" s="70">
        <v>143560</v>
      </c>
    </row>
    <row r="1738" spans="1:13" x14ac:dyDescent="0.25">
      <c r="A1738" s="44" t="s">
        <v>70</v>
      </c>
      <c r="B1738" s="61">
        <v>249</v>
      </c>
      <c r="C1738" s="160" t="s">
        <v>1062</v>
      </c>
      <c r="D1738" s="70">
        <v>0</v>
      </c>
      <c r="E1738" s="70">
        <v>52709654</v>
      </c>
      <c r="F1738" s="70">
        <v>0</v>
      </c>
      <c r="G1738" s="70">
        <v>10401067</v>
      </c>
      <c r="H1738" s="70">
        <v>0</v>
      </c>
      <c r="I1738" s="70">
        <v>0</v>
      </c>
      <c r="J1738" s="70">
        <v>0</v>
      </c>
      <c r="K1738" s="70">
        <v>0</v>
      </c>
      <c r="L1738" s="70">
        <v>0</v>
      </c>
      <c r="M1738" s="70">
        <v>42308587</v>
      </c>
    </row>
    <row r="1739" spans="1:13" x14ac:dyDescent="0.25">
      <c r="A1739" s="44" t="s">
        <v>70</v>
      </c>
      <c r="B1739" s="61">
        <v>249</v>
      </c>
      <c r="C1739" s="160" t="s">
        <v>1063</v>
      </c>
      <c r="D1739" s="70">
        <v>0</v>
      </c>
      <c r="E1739" s="70">
        <v>4114375</v>
      </c>
      <c r="F1739" s="70">
        <v>0</v>
      </c>
      <c r="G1739" s="70">
        <v>0</v>
      </c>
      <c r="H1739" s="70">
        <v>0</v>
      </c>
      <c r="I1739" s="70">
        <v>0</v>
      </c>
      <c r="J1739" s="70">
        <v>0</v>
      </c>
      <c r="K1739" s="70">
        <v>0</v>
      </c>
      <c r="L1739" s="70">
        <v>0</v>
      </c>
      <c r="M1739" s="70">
        <v>4114375</v>
      </c>
    </row>
    <row r="1740" spans="1:13" x14ac:dyDescent="0.25">
      <c r="A1740" s="44" t="s">
        <v>70</v>
      </c>
      <c r="B1740" s="61">
        <v>249</v>
      </c>
      <c r="C1740" s="160" t="s">
        <v>1065</v>
      </c>
      <c r="D1740" s="70">
        <v>0</v>
      </c>
      <c r="E1740" s="70">
        <v>53241023</v>
      </c>
      <c r="F1740" s="70">
        <v>0</v>
      </c>
      <c r="G1740" s="70">
        <v>11150294</v>
      </c>
      <c r="H1740" s="70">
        <v>0</v>
      </c>
      <c r="I1740" s="70">
        <v>0</v>
      </c>
      <c r="J1740" s="70">
        <v>0</v>
      </c>
      <c r="K1740" s="70">
        <v>0</v>
      </c>
      <c r="L1740" s="70">
        <v>0</v>
      </c>
      <c r="M1740" s="70">
        <v>42090729</v>
      </c>
    </row>
    <row r="1741" spans="1:13" x14ac:dyDescent="0.25">
      <c r="A1741" s="44" t="s">
        <v>70</v>
      </c>
      <c r="B1741" s="61">
        <v>249</v>
      </c>
      <c r="C1741" s="160" t="s">
        <v>1066</v>
      </c>
      <c r="D1741" s="70">
        <v>0</v>
      </c>
      <c r="E1741" s="70">
        <v>2002606</v>
      </c>
      <c r="F1741" s="70">
        <v>0</v>
      </c>
      <c r="G1741" s="70">
        <v>0</v>
      </c>
      <c r="H1741" s="70">
        <v>0</v>
      </c>
      <c r="I1741" s="70">
        <v>0</v>
      </c>
      <c r="J1741" s="70">
        <v>0</v>
      </c>
      <c r="K1741" s="70">
        <v>0</v>
      </c>
      <c r="L1741" s="70">
        <v>0</v>
      </c>
      <c r="M1741" s="70">
        <v>2002606</v>
      </c>
    </row>
    <row r="1742" spans="1:13" x14ac:dyDescent="0.25">
      <c r="A1742" s="44" t="s">
        <v>70</v>
      </c>
      <c r="B1742" s="61">
        <v>249</v>
      </c>
      <c r="C1742" s="160" t="s">
        <v>1067</v>
      </c>
      <c r="D1742" s="70">
        <v>0</v>
      </c>
      <c r="E1742" s="70">
        <v>639830</v>
      </c>
      <c r="F1742" s="70">
        <v>0</v>
      </c>
      <c r="G1742" s="70">
        <v>0</v>
      </c>
      <c r="H1742" s="70">
        <v>0</v>
      </c>
      <c r="I1742" s="70">
        <v>0</v>
      </c>
      <c r="J1742" s="70">
        <v>0</v>
      </c>
      <c r="K1742" s="70">
        <v>0</v>
      </c>
      <c r="L1742" s="70">
        <v>0</v>
      </c>
      <c r="M1742" s="70">
        <v>639830</v>
      </c>
    </row>
    <row r="1743" spans="1:13" x14ac:dyDescent="0.25">
      <c r="A1743" s="44" t="s">
        <v>70</v>
      </c>
      <c r="B1743" s="61">
        <v>249</v>
      </c>
      <c r="C1743" s="160" t="s">
        <v>1068</v>
      </c>
      <c r="D1743" s="70">
        <v>0</v>
      </c>
      <c r="E1743" s="70">
        <v>14096380</v>
      </c>
      <c r="F1743" s="70">
        <v>0</v>
      </c>
      <c r="G1743" s="70">
        <v>2871914</v>
      </c>
      <c r="H1743" s="70">
        <v>0</v>
      </c>
      <c r="I1743" s="70">
        <v>0</v>
      </c>
      <c r="J1743" s="70">
        <v>0</v>
      </c>
      <c r="K1743" s="70">
        <v>0</v>
      </c>
      <c r="L1743" s="70">
        <v>0</v>
      </c>
      <c r="M1743" s="70">
        <v>11224466</v>
      </c>
    </row>
    <row r="1744" spans="1:13" x14ac:dyDescent="0.25">
      <c r="A1744" s="44" t="s">
        <v>70</v>
      </c>
      <c r="B1744" s="61">
        <v>249</v>
      </c>
      <c r="C1744" s="160" t="s">
        <v>1069</v>
      </c>
      <c r="D1744" s="70">
        <v>0</v>
      </c>
      <c r="E1744" s="70">
        <v>232391</v>
      </c>
      <c r="F1744" s="70">
        <v>0</v>
      </c>
      <c r="G1744" s="70">
        <v>0</v>
      </c>
      <c r="H1744" s="70">
        <v>0</v>
      </c>
      <c r="I1744" s="70">
        <v>0</v>
      </c>
      <c r="J1744" s="70">
        <v>0</v>
      </c>
      <c r="K1744" s="70">
        <v>0</v>
      </c>
      <c r="L1744" s="70">
        <v>0</v>
      </c>
      <c r="M1744" s="70">
        <v>232391</v>
      </c>
    </row>
    <row r="1745" spans="1:13" x14ac:dyDescent="0.25">
      <c r="A1745" s="44" t="s">
        <v>70</v>
      </c>
      <c r="B1745" s="61">
        <v>249</v>
      </c>
      <c r="C1745" s="160" t="s">
        <v>1075</v>
      </c>
      <c r="D1745" s="70">
        <v>0</v>
      </c>
      <c r="E1745" s="70">
        <v>5007521</v>
      </c>
      <c r="F1745" s="70">
        <v>0</v>
      </c>
      <c r="G1745" s="70">
        <v>1536100</v>
      </c>
      <c r="H1745" s="70">
        <v>0</v>
      </c>
      <c r="I1745" s="70">
        <v>0</v>
      </c>
      <c r="J1745" s="70">
        <v>0</v>
      </c>
      <c r="K1745" s="70">
        <v>0</v>
      </c>
      <c r="L1745" s="70">
        <v>0</v>
      </c>
      <c r="M1745" s="70">
        <v>3471421</v>
      </c>
    </row>
    <row r="1746" spans="1:13" x14ac:dyDescent="0.25">
      <c r="A1746" s="44" t="s">
        <v>70</v>
      </c>
      <c r="B1746" s="61">
        <v>249</v>
      </c>
      <c r="C1746" s="160" t="s">
        <v>1076</v>
      </c>
      <c r="D1746" s="70">
        <v>0</v>
      </c>
      <c r="E1746" s="70">
        <v>315873</v>
      </c>
      <c r="F1746" s="70">
        <v>0</v>
      </c>
      <c r="G1746" s="70">
        <v>88475</v>
      </c>
      <c r="H1746" s="70">
        <v>0</v>
      </c>
      <c r="I1746" s="70">
        <v>0</v>
      </c>
      <c r="J1746" s="70">
        <v>0</v>
      </c>
      <c r="K1746" s="70">
        <v>0</v>
      </c>
      <c r="L1746" s="70">
        <v>0</v>
      </c>
      <c r="M1746" s="70">
        <v>227398</v>
      </c>
    </row>
    <row r="1747" spans="1:13" x14ac:dyDescent="0.25">
      <c r="A1747" s="44" t="s">
        <v>70</v>
      </c>
      <c r="B1747" s="61">
        <v>249</v>
      </c>
      <c r="C1747" s="160" t="s">
        <v>1077</v>
      </c>
      <c r="D1747" s="70">
        <v>0</v>
      </c>
      <c r="E1747" s="70">
        <v>7417562</v>
      </c>
      <c r="F1747" s="70">
        <v>0</v>
      </c>
      <c r="G1747" s="70">
        <v>2377077</v>
      </c>
      <c r="H1747" s="70">
        <v>0</v>
      </c>
      <c r="I1747" s="70">
        <v>0</v>
      </c>
      <c r="J1747" s="70">
        <v>0</v>
      </c>
      <c r="K1747" s="70">
        <v>0</v>
      </c>
      <c r="L1747" s="70">
        <v>0</v>
      </c>
      <c r="M1747" s="70">
        <v>5040485</v>
      </c>
    </row>
    <row r="1748" spans="1:13" x14ac:dyDescent="0.25">
      <c r="A1748" s="44" t="s">
        <v>70</v>
      </c>
      <c r="B1748" s="61">
        <v>249</v>
      </c>
      <c r="C1748" s="160" t="s">
        <v>1079</v>
      </c>
      <c r="D1748" s="70">
        <v>0</v>
      </c>
      <c r="E1748" s="70">
        <v>75416</v>
      </c>
      <c r="F1748" s="70">
        <v>0</v>
      </c>
      <c r="G1748" s="70">
        <v>0</v>
      </c>
      <c r="H1748" s="70">
        <v>0</v>
      </c>
      <c r="I1748" s="70">
        <v>0</v>
      </c>
      <c r="J1748" s="70">
        <v>0</v>
      </c>
      <c r="K1748" s="70">
        <v>0</v>
      </c>
      <c r="L1748" s="70">
        <v>0</v>
      </c>
      <c r="M1748" s="70">
        <v>75416</v>
      </c>
    </row>
    <row r="1749" spans="1:13" x14ac:dyDescent="0.25">
      <c r="A1749" s="44" t="s">
        <v>70</v>
      </c>
      <c r="B1749" s="61">
        <v>249</v>
      </c>
      <c r="C1749" s="160" t="s">
        <v>1080</v>
      </c>
      <c r="D1749" s="70">
        <v>0</v>
      </c>
      <c r="E1749" s="70">
        <v>109279</v>
      </c>
      <c r="F1749" s="70">
        <v>0</v>
      </c>
      <c r="G1749" s="70">
        <v>0</v>
      </c>
      <c r="H1749" s="70">
        <v>0</v>
      </c>
      <c r="I1749" s="70">
        <v>0</v>
      </c>
      <c r="J1749" s="70">
        <v>0</v>
      </c>
      <c r="K1749" s="70">
        <v>0</v>
      </c>
      <c r="L1749" s="70">
        <v>0</v>
      </c>
      <c r="M1749" s="70">
        <v>109279</v>
      </c>
    </row>
    <row r="1750" spans="1:13" x14ac:dyDescent="0.25">
      <c r="A1750" s="44" t="s">
        <v>70</v>
      </c>
      <c r="B1750" s="61">
        <v>249</v>
      </c>
      <c r="C1750" s="160" t="s">
        <v>1082</v>
      </c>
      <c r="D1750" s="70">
        <v>0</v>
      </c>
      <c r="E1750" s="70">
        <v>163997</v>
      </c>
      <c r="F1750" s="70">
        <v>0</v>
      </c>
      <c r="G1750" s="70">
        <v>32829</v>
      </c>
      <c r="H1750" s="70">
        <v>0</v>
      </c>
      <c r="I1750" s="70">
        <v>0</v>
      </c>
      <c r="J1750" s="70">
        <v>0</v>
      </c>
      <c r="K1750" s="70">
        <v>0</v>
      </c>
      <c r="L1750" s="70">
        <v>0</v>
      </c>
      <c r="M1750" s="70">
        <v>131168</v>
      </c>
    </row>
    <row r="1751" spans="1:13" x14ac:dyDescent="0.25">
      <c r="A1751" s="44" t="s">
        <v>70</v>
      </c>
      <c r="B1751" s="61">
        <v>249</v>
      </c>
      <c r="C1751" s="160" t="s">
        <v>1083</v>
      </c>
      <c r="D1751" s="70">
        <v>19175.254300000001</v>
      </c>
      <c r="E1751" s="70">
        <v>72335245</v>
      </c>
      <c r="F1751" s="70">
        <v>0</v>
      </c>
      <c r="G1751" s="70">
        <v>0</v>
      </c>
      <c r="H1751" s="70">
        <v>0</v>
      </c>
      <c r="I1751" s="70">
        <v>0</v>
      </c>
      <c r="J1751" s="70">
        <v>0</v>
      </c>
      <c r="K1751" s="70">
        <v>72335245</v>
      </c>
      <c r="L1751" s="70">
        <v>0</v>
      </c>
      <c r="M1751" s="70">
        <v>0</v>
      </c>
    </row>
    <row r="1752" spans="1:13" x14ac:dyDescent="0.25">
      <c r="A1752" s="10" t="s">
        <v>1085</v>
      </c>
      <c r="B1752" s="10"/>
      <c r="C1752" s="44"/>
      <c r="D1752" s="71">
        <f t="shared" ref="D1752:M1752" si="84">SUM(D1721:D1751)</f>
        <v>58407.106599999992</v>
      </c>
      <c r="E1752" s="71">
        <f t="shared" si="84"/>
        <v>487711663</v>
      </c>
      <c r="F1752" s="71">
        <f t="shared" si="84"/>
        <v>114698142</v>
      </c>
      <c r="G1752" s="71">
        <f t="shared" si="84"/>
        <v>50576307</v>
      </c>
      <c r="H1752" s="71">
        <f t="shared" si="84"/>
        <v>0</v>
      </c>
      <c r="I1752" s="71">
        <f t="shared" si="84"/>
        <v>0</v>
      </c>
      <c r="J1752" s="71">
        <f t="shared" si="84"/>
        <v>0</v>
      </c>
      <c r="K1752" s="71">
        <f t="shared" si="84"/>
        <v>72335245</v>
      </c>
      <c r="L1752" s="71">
        <f t="shared" si="84"/>
        <v>0</v>
      </c>
      <c r="M1752" s="71">
        <f t="shared" si="84"/>
        <v>250101969</v>
      </c>
    </row>
    <row r="1753" spans="1:13" x14ac:dyDescent="0.25">
      <c r="A1753" s="10"/>
      <c r="B1753" s="10"/>
      <c r="C1753" s="10"/>
      <c r="D1753" s="71"/>
      <c r="E1753" s="71"/>
      <c r="F1753" s="71"/>
      <c r="G1753" s="71"/>
      <c r="H1753" s="71"/>
      <c r="I1753" s="71"/>
      <c r="J1753" s="71"/>
      <c r="K1753" s="71"/>
      <c r="L1753" s="71"/>
      <c r="M1753" s="71"/>
    </row>
    <row r="1754" spans="1:13" x14ac:dyDescent="0.25">
      <c r="A1754" s="44" t="s">
        <v>71</v>
      </c>
      <c r="B1754" s="61">
        <v>250</v>
      </c>
      <c r="C1754" s="161" t="s">
        <v>1038</v>
      </c>
      <c r="D1754" s="70">
        <v>242.74610000000001</v>
      </c>
      <c r="E1754" s="70">
        <v>227324</v>
      </c>
      <c r="F1754" s="70">
        <v>0</v>
      </c>
      <c r="G1754" s="70">
        <v>0</v>
      </c>
      <c r="H1754" s="70">
        <v>0</v>
      </c>
      <c r="I1754" s="70">
        <v>0</v>
      </c>
      <c r="J1754" s="70">
        <v>0</v>
      </c>
      <c r="K1754" s="70">
        <v>0</v>
      </c>
      <c r="L1754" s="70">
        <v>0</v>
      </c>
      <c r="M1754" s="70">
        <v>227324</v>
      </c>
    </row>
    <row r="1755" spans="1:13" x14ac:dyDescent="0.25">
      <c r="A1755" s="44" t="s">
        <v>71</v>
      </c>
      <c r="B1755" s="61">
        <v>250</v>
      </c>
      <c r="C1755" s="161" t="s">
        <v>1039</v>
      </c>
      <c r="D1755" s="70">
        <v>2</v>
      </c>
      <c r="E1755" s="70">
        <v>1160</v>
      </c>
      <c r="F1755" s="70">
        <v>0</v>
      </c>
      <c r="G1755" s="70">
        <v>0</v>
      </c>
      <c r="H1755" s="70">
        <v>0</v>
      </c>
      <c r="I1755" s="70">
        <v>0</v>
      </c>
      <c r="J1755" s="70">
        <v>0</v>
      </c>
      <c r="K1755" s="70">
        <v>0</v>
      </c>
      <c r="L1755" s="70">
        <v>0</v>
      </c>
      <c r="M1755" s="70">
        <v>1160</v>
      </c>
    </row>
    <row r="1756" spans="1:13" x14ac:dyDescent="0.25">
      <c r="A1756" s="44" t="s">
        <v>71</v>
      </c>
      <c r="B1756" s="61">
        <v>250</v>
      </c>
      <c r="C1756" s="161" t="s">
        <v>1040</v>
      </c>
      <c r="D1756" s="70">
        <v>394.94200000000001</v>
      </c>
      <c r="E1756" s="70">
        <v>73659</v>
      </c>
      <c r="F1756" s="70">
        <v>0</v>
      </c>
      <c r="G1756" s="70">
        <v>0</v>
      </c>
      <c r="H1756" s="70">
        <v>0</v>
      </c>
      <c r="I1756" s="70">
        <v>0</v>
      </c>
      <c r="J1756" s="70">
        <v>0</v>
      </c>
      <c r="K1756" s="70">
        <v>0</v>
      </c>
      <c r="L1756" s="70">
        <v>0</v>
      </c>
      <c r="M1756" s="70">
        <v>73659</v>
      </c>
    </row>
    <row r="1757" spans="1:13" x14ac:dyDescent="0.25">
      <c r="A1757" s="44" t="s">
        <v>71</v>
      </c>
      <c r="B1757" s="61">
        <v>250</v>
      </c>
      <c r="C1757" s="161" t="s">
        <v>1041</v>
      </c>
      <c r="D1757" s="70">
        <v>0</v>
      </c>
      <c r="E1757" s="70">
        <v>0</v>
      </c>
      <c r="F1757" s="70">
        <v>0</v>
      </c>
      <c r="G1757" s="70">
        <v>0</v>
      </c>
      <c r="H1757" s="70">
        <v>0</v>
      </c>
      <c r="I1757" s="70">
        <v>0</v>
      </c>
      <c r="J1757" s="70">
        <v>0</v>
      </c>
      <c r="K1757" s="70">
        <v>0</v>
      </c>
      <c r="L1757" s="70">
        <v>0</v>
      </c>
      <c r="M1757" s="70">
        <v>0</v>
      </c>
    </row>
    <row r="1758" spans="1:13" x14ac:dyDescent="0.25">
      <c r="A1758" s="44" t="s">
        <v>71</v>
      </c>
      <c r="B1758" s="61">
        <v>250</v>
      </c>
      <c r="C1758" s="161" t="s">
        <v>1042</v>
      </c>
      <c r="D1758" s="70">
        <v>0</v>
      </c>
      <c r="E1758" s="70">
        <v>0</v>
      </c>
      <c r="F1758" s="70">
        <v>0</v>
      </c>
      <c r="G1758" s="70">
        <v>0</v>
      </c>
      <c r="H1758" s="70">
        <v>0</v>
      </c>
      <c r="I1758" s="70">
        <v>0</v>
      </c>
      <c r="J1758" s="70">
        <v>0</v>
      </c>
      <c r="K1758" s="70">
        <v>0</v>
      </c>
      <c r="L1758" s="70">
        <v>0</v>
      </c>
      <c r="M1758" s="70">
        <v>0</v>
      </c>
    </row>
    <row r="1759" spans="1:13" x14ac:dyDescent="0.25">
      <c r="A1759" s="44" t="s">
        <v>71</v>
      </c>
      <c r="B1759" s="61">
        <v>250</v>
      </c>
      <c r="C1759" s="161" t="s">
        <v>1044</v>
      </c>
      <c r="D1759" s="70">
        <v>136.52359999999999</v>
      </c>
      <c r="E1759" s="70">
        <v>42146835</v>
      </c>
      <c r="F1759" s="70">
        <v>0</v>
      </c>
      <c r="G1759" s="70">
        <v>4099361</v>
      </c>
      <c r="H1759" s="70">
        <v>0</v>
      </c>
      <c r="I1759" s="70">
        <v>0</v>
      </c>
      <c r="J1759" s="70">
        <v>0</v>
      </c>
      <c r="K1759" s="70">
        <v>0</v>
      </c>
      <c r="L1759" s="70">
        <v>0</v>
      </c>
      <c r="M1759" s="70">
        <v>38047474</v>
      </c>
    </row>
    <row r="1760" spans="1:13" x14ac:dyDescent="0.25">
      <c r="A1760" s="44" t="s">
        <v>71</v>
      </c>
      <c r="B1760" s="61">
        <v>250</v>
      </c>
      <c r="C1760" s="161" t="s">
        <v>1046</v>
      </c>
      <c r="D1760" s="70">
        <v>2282.5688</v>
      </c>
      <c r="E1760" s="70">
        <v>196375390</v>
      </c>
      <c r="F1760" s="70">
        <v>0</v>
      </c>
      <c r="G1760" s="70">
        <v>4985177</v>
      </c>
      <c r="H1760" s="70">
        <v>0</v>
      </c>
      <c r="I1760" s="70">
        <v>0</v>
      </c>
      <c r="J1760" s="70">
        <v>0</v>
      </c>
      <c r="K1760" s="70">
        <v>0</v>
      </c>
      <c r="L1760" s="70">
        <v>0</v>
      </c>
      <c r="M1760" s="70">
        <v>191390213</v>
      </c>
    </row>
    <row r="1761" spans="1:13" x14ac:dyDescent="0.25">
      <c r="A1761" s="44" t="s">
        <v>71</v>
      </c>
      <c r="B1761" s="61">
        <v>250</v>
      </c>
      <c r="C1761" s="161" t="s">
        <v>1047</v>
      </c>
      <c r="D1761" s="70">
        <v>563.37070000000006</v>
      </c>
      <c r="E1761" s="70">
        <v>4658478</v>
      </c>
      <c r="F1761" s="70">
        <v>0</v>
      </c>
      <c r="G1761" s="70">
        <v>0</v>
      </c>
      <c r="H1761" s="70">
        <v>0</v>
      </c>
      <c r="I1761" s="70">
        <v>0</v>
      </c>
      <c r="J1761" s="70">
        <v>0</v>
      </c>
      <c r="K1761" s="70">
        <v>0</v>
      </c>
      <c r="L1761" s="70">
        <v>0</v>
      </c>
      <c r="M1761" s="70">
        <v>4658478</v>
      </c>
    </row>
    <row r="1762" spans="1:13" s="12" customFormat="1" x14ac:dyDescent="0.25">
      <c r="A1762" s="44" t="s">
        <v>71</v>
      </c>
      <c r="B1762" s="61">
        <v>250</v>
      </c>
      <c r="C1762" s="161" t="s">
        <v>1048</v>
      </c>
      <c r="D1762" s="70">
        <v>3.7</v>
      </c>
      <c r="E1762" s="70">
        <v>20679</v>
      </c>
      <c r="F1762" s="70">
        <v>0</v>
      </c>
      <c r="G1762" s="70">
        <v>0</v>
      </c>
      <c r="H1762" s="70">
        <v>0</v>
      </c>
      <c r="I1762" s="70">
        <v>0</v>
      </c>
      <c r="J1762" s="70">
        <v>0</v>
      </c>
      <c r="K1762" s="70">
        <v>0</v>
      </c>
      <c r="L1762" s="70">
        <v>0</v>
      </c>
      <c r="M1762" s="70">
        <v>20679</v>
      </c>
    </row>
    <row r="1763" spans="1:13" x14ac:dyDescent="0.25">
      <c r="A1763" s="44" t="s">
        <v>71</v>
      </c>
      <c r="B1763" s="61">
        <v>250</v>
      </c>
      <c r="C1763" s="161" t="s">
        <v>1049</v>
      </c>
      <c r="D1763" s="70">
        <v>1640.2573</v>
      </c>
      <c r="E1763" s="70">
        <v>644486055</v>
      </c>
      <c r="F1763" s="70">
        <v>0</v>
      </c>
      <c r="G1763" s="70">
        <v>8229595</v>
      </c>
      <c r="H1763" s="70">
        <v>0</v>
      </c>
      <c r="I1763" s="70">
        <v>0</v>
      </c>
      <c r="J1763" s="70">
        <v>0</v>
      </c>
      <c r="K1763" s="70">
        <v>0</v>
      </c>
      <c r="L1763" s="70">
        <v>0</v>
      </c>
      <c r="M1763" s="70">
        <v>636256460</v>
      </c>
    </row>
    <row r="1764" spans="1:13" s="53" customFormat="1" x14ac:dyDescent="0.25">
      <c r="A1764" s="44" t="s">
        <v>71</v>
      </c>
      <c r="B1764" s="61">
        <v>250</v>
      </c>
      <c r="C1764" s="161" t="s">
        <v>1050</v>
      </c>
      <c r="D1764" s="70">
        <v>195.7242</v>
      </c>
      <c r="E1764" s="70">
        <v>839647</v>
      </c>
      <c r="F1764" s="70">
        <v>0</v>
      </c>
      <c r="G1764" s="70">
        <v>0</v>
      </c>
      <c r="H1764" s="70">
        <v>0</v>
      </c>
      <c r="I1764" s="70">
        <v>0</v>
      </c>
      <c r="J1764" s="70">
        <v>0</v>
      </c>
      <c r="K1764" s="70">
        <v>0</v>
      </c>
      <c r="L1764" s="70">
        <v>0</v>
      </c>
      <c r="M1764" s="70">
        <v>839647</v>
      </c>
    </row>
    <row r="1765" spans="1:13" x14ac:dyDescent="0.25">
      <c r="A1765" s="44" t="s">
        <v>71</v>
      </c>
      <c r="B1765" s="61">
        <v>250</v>
      </c>
      <c r="C1765" s="161" t="s">
        <v>1052</v>
      </c>
      <c r="D1765" s="70">
        <v>556.11699999999996</v>
      </c>
      <c r="E1765" s="70">
        <v>8414</v>
      </c>
      <c r="F1765" s="70">
        <v>0</v>
      </c>
      <c r="G1765" s="70">
        <v>0</v>
      </c>
      <c r="H1765" s="70">
        <v>0</v>
      </c>
      <c r="I1765" s="70">
        <v>0</v>
      </c>
      <c r="J1765" s="70">
        <v>0</v>
      </c>
      <c r="K1765" s="70">
        <v>0</v>
      </c>
      <c r="L1765" s="70">
        <v>620</v>
      </c>
      <c r="M1765" s="70">
        <v>8414</v>
      </c>
    </row>
    <row r="1766" spans="1:13" x14ac:dyDescent="0.25">
      <c r="A1766" s="44" t="s">
        <v>71</v>
      </c>
      <c r="B1766" s="61">
        <v>250</v>
      </c>
      <c r="C1766" s="161" t="s">
        <v>1053</v>
      </c>
      <c r="D1766" s="70">
        <v>110.38</v>
      </c>
      <c r="E1766" s="70">
        <v>0</v>
      </c>
      <c r="F1766" s="70">
        <v>0</v>
      </c>
      <c r="G1766" s="70">
        <v>0</v>
      </c>
      <c r="H1766" s="70">
        <v>0</v>
      </c>
      <c r="I1766" s="70">
        <v>0</v>
      </c>
      <c r="J1766" s="70">
        <v>0</v>
      </c>
      <c r="K1766" s="70">
        <v>0</v>
      </c>
      <c r="L1766" s="70">
        <v>0</v>
      </c>
      <c r="M1766" s="70">
        <v>0</v>
      </c>
    </row>
    <row r="1767" spans="1:13" x14ac:dyDescent="0.25">
      <c r="A1767" s="44" t="s">
        <v>71</v>
      </c>
      <c r="B1767" s="61">
        <v>250</v>
      </c>
      <c r="C1767" s="161" t="s">
        <v>1054</v>
      </c>
      <c r="D1767" s="70">
        <v>87.632400000000004</v>
      </c>
      <c r="E1767" s="70">
        <v>1294403</v>
      </c>
      <c r="F1767" s="70">
        <v>0</v>
      </c>
      <c r="G1767" s="70">
        <v>0</v>
      </c>
      <c r="H1767" s="70">
        <v>0</v>
      </c>
      <c r="I1767" s="70">
        <v>28483</v>
      </c>
      <c r="J1767" s="70">
        <v>0</v>
      </c>
      <c r="K1767" s="70">
        <v>0</v>
      </c>
      <c r="L1767" s="70">
        <v>851786</v>
      </c>
      <c r="M1767" s="70">
        <v>1265920</v>
      </c>
    </row>
    <row r="1768" spans="1:13" x14ac:dyDescent="0.25">
      <c r="A1768" s="44" t="s">
        <v>71</v>
      </c>
      <c r="B1768" s="61">
        <v>250</v>
      </c>
      <c r="C1768" s="161" t="s">
        <v>1055</v>
      </c>
      <c r="D1768" s="70">
        <v>5.258</v>
      </c>
      <c r="E1768" s="70">
        <v>126429</v>
      </c>
      <c r="F1768" s="70">
        <v>0</v>
      </c>
      <c r="G1768" s="70">
        <v>0</v>
      </c>
      <c r="H1768" s="70">
        <v>0</v>
      </c>
      <c r="I1768" s="70">
        <v>0</v>
      </c>
      <c r="J1768" s="70">
        <v>0</v>
      </c>
      <c r="K1768" s="70">
        <v>0</v>
      </c>
      <c r="L1768" s="70">
        <v>0</v>
      </c>
      <c r="M1768" s="70">
        <v>126429</v>
      </c>
    </row>
    <row r="1769" spans="1:13" x14ac:dyDescent="0.25">
      <c r="A1769" s="44" t="s">
        <v>71</v>
      </c>
      <c r="B1769" s="61">
        <v>250</v>
      </c>
      <c r="C1769" s="161" t="s">
        <v>1057</v>
      </c>
      <c r="D1769" s="70">
        <v>0</v>
      </c>
      <c r="E1769" s="70">
        <v>82260</v>
      </c>
      <c r="F1769" s="70">
        <v>0</v>
      </c>
      <c r="G1769" s="70">
        <v>0</v>
      </c>
      <c r="H1769" s="70">
        <v>0</v>
      </c>
      <c r="I1769" s="70">
        <v>0</v>
      </c>
      <c r="J1769" s="70">
        <v>0</v>
      </c>
      <c r="K1769" s="70">
        <v>0</v>
      </c>
      <c r="L1769" s="70">
        <v>0</v>
      </c>
      <c r="M1769" s="70">
        <v>82260</v>
      </c>
    </row>
    <row r="1770" spans="1:13" x14ac:dyDescent="0.25">
      <c r="A1770" s="44" t="s">
        <v>71</v>
      </c>
      <c r="B1770" s="61">
        <v>250</v>
      </c>
      <c r="C1770" s="161" t="s">
        <v>1058</v>
      </c>
      <c r="D1770" s="70">
        <v>159.5874</v>
      </c>
      <c r="E1770" s="70">
        <v>23545</v>
      </c>
      <c r="F1770" s="70">
        <v>0</v>
      </c>
      <c r="G1770" s="70">
        <v>0</v>
      </c>
      <c r="H1770" s="70">
        <v>0</v>
      </c>
      <c r="I1770" s="70">
        <v>0</v>
      </c>
      <c r="J1770" s="70">
        <v>0</v>
      </c>
      <c r="K1770" s="70">
        <v>0</v>
      </c>
      <c r="L1770" s="70">
        <v>0</v>
      </c>
      <c r="M1770" s="70">
        <v>23545</v>
      </c>
    </row>
    <row r="1771" spans="1:13" x14ac:dyDescent="0.25">
      <c r="A1771" s="44" t="s">
        <v>71</v>
      </c>
      <c r="B1771" s="61">
        <v>250</v>
      </c>
      <c r="C1771" s="161" t="s">
        <v>1059</v>
      </c>
      <c r="D1771" s="70">
        <v>29.607299999999999</v>
      </c>
      <c r="E1771" s="70">
        <v>85065235</v>
      </c>
      <c r="F1771" s="70">
        <v>0</v>
      </c>
      <c r="G1771" s="70">
        <v>0</v>
      </c>
      <c r="H1771" s="70">
        <v>0</v>
      </c>
      <c r="I1771" s="70">
        <v>0</v>
      </c>
      <c r="J1771" s="70">
        <v>0</v>
      </c>
      <c r="K1771" s="70">
        <v>0</v>
      </c>
      <c r="L1771" s="70">
        <v>0</v>
      </c>
      <c r="M1771" s="70">
        <v>85065235</v>
      </c>
    </row>
    <row r="1772" spans="1:13" x14ac:dyDescent="0.25">
      <c r="A1772" s="44" t="s">
        <v>71</v>
      </c>
      <c r="B1772" s="61">
        <v>250</v>
      </c>
      <c r="C1772" s="161" t="s">
        <v>1062</v>
      </c>
      <c r="D1772" s="70">
        <v>0</v>
      </c>
      <c r="E1772" s="70">
        <v>55228159</v>
      </c>
      <c r="F1772" s="70">
        <v>0</v>
      </c>
      <c r="G1772" s="70">
        <v>4768267</v>
      </c>
      <c r="H1772" s="70">
        <v>0</v>
      </c>
      <c r="I1772" s="70">
        <v>0</v>
      </c>
      <c r="J1772" s="70">
        <v>0</v>
      </c>
      <c r="K1772" s="70">
        <v>0</v>
      </c>
      <c r="L1772" s="70">
        <v>0</v>
      </c>
      <c r="M1772" s="70">
        <v>50459892</v>
      </c>
    </row>
    <row r="1773" spans="1:13" x14ac:dyDescent="0.25">
      <c r="A1773" s="44" t="s">
        <v>71</v>
      </c>
      <c r="B1773" s="61">
        <v>250</v>
      </c>
      <c r="C1773" s="161" t="s">
        <v>1063</v>
      </c>
      <c r="D1773" s="70">
        <v>0</v>
      </c>
      <c r="E1773" s="70">
        <v>12773170</v>
      </c>
      <c r="F1773" s="70">
        <v>0</v>
      </c>
      <c r="G1773" s="70">
        <v>0</v>
      </c>
      <c r="H1773" s="70">
        <v>0</v>
      </c>
      <c r="I1773" s="70">
        <v>0</v>
      </c>
      <c r="J1773" s="70">
        <v>0</v>
      </c>
      <c r="K1773" s="70">
        <v>0</v>
      </c>
      <c r="L1773" s="70">
        <v>0</v>
      </c>
      <c r="M1773" s="70">
        <v>12773170</v>
      </c>
    </row>
    <row r="1774" spans="1:13" x14ac:dyDescent="0.25">
      <c r="A1774" s="44" t="s">
        <v>71</v>
      </c>
      <c r="B1774" s="61">
        <v>250</v>
      </c>
      <c r="C1774" s="161" t="s">
        <v>1065</v>
      </c>
      <c r="D1774" s="70">
        <v>0</v>
      </c>
      <c r="E1774" s="70">
        <v>87029676</v>
      </c>
      <c r="F1774" s="70">
        <v>0</v>
      </c>
      <c r="G1774" s="70">
        <v>4638723</v>
      </c>
      <c r="H1774" s="70">
        <v>0</v>
      </c>
      <c r="I1774" s="70">
        <v>0</v>
      </c>
      <c r="J1774" s="70">
        <v>0</v>
      </c>
      <c r="K1774" s="70">
        <v>0</v>
      </c>
      <c r="L1774" s="70">
        <v>0</v>
      </c>
      <c r="M1774" s="70">
        <v>82390953</v>
      </c>
    </row>
    <row r="1775" spans="1:13" x14ac:dyDescent="0.25">
      <c r="A1775" s="44" t="s">
        <v>71</v>
      </c>
      <c r="B1775" s="61">
        <v>250</v>
      </c>
      <c r="C1775" s="161" t="s">
        <v>1066</v>
      </c>
      <c r="D1775" s="70">
        <v>0</v>
      </c>
      <c r="E1775" s="70">
        <v>4771522</v>
      </c>
      <c r="F1775" s="70">
        <v>0</v>
      </c>
      <c r="G1775" s="70">
        <v>0</v>
      </c>
      <c r="H1775" s="70">
        <v>0</v>
      </c>
      <c r="I1775" s="70">
        <v>0</v>
      </c>
      <c r="J1775" s="70">
        <v>0</v>
      </c>
      <c r="K1775" s="70">
        <v>0</v>
      </c>
      <c r="L1775" s="70">
        <v>0</v>
      </c>
      <c r="M1775" s="70">
        <v>4771522</v>
      </c>
    </row>
    <row r="1776" spans="1:13" x14ac:dyDescent="0.25">
      <c r="A1776" s="44" t="s">
        <v>71</v>
      </c>
      <c r="B1776" s="61">
        <v>250</v>
      </c>
      <c r="C1776" s="161" t="s">
        <v>1068</v>
      </c>
      <c r="D1776" s="70">
        <v>0</v>
      </c>
      <c r="E1776" s="70">
        <v>481730494</v>
      </c>
      <c r="F1776" s="70">
        <v>0</v>
      </c>
      <c r="G1776" s="70">
        <v>9653317</v>
      </c>
      <c r="H1776" s="70">
        <v>0</v>
      </c>
      <c r="I1776" s="70">
        <v>0</v>
      </c>
      <c r="J1776" s="70">
        <v>0</v>
      </c>
      <c r="K1776" s="70">
        <v>0</v>
      </c>
      <c r="L1776" s="70">
        <v>0</v>
      </c>
      <c r="M1776" s="70">
        <v>472077177</v>
      </c>
    </row>
    <row r="1777" spans="1:13" x14ac:dyDescent="0.25">
      <c r="A1777" s="44" t="s">
        <v>71</v>
      </c>
      <c r="B1777" s="61">
        <v>250</v>
      </c>
      <c r="C1777" s="161" t="s">
        <v>1069</v>
      </c>
      <c r="D1777" s="70">
        <v>0</v>
      </c>
      <c r="E1777" s="70">
        <v>8154912</v>
      </c>
      <c r="F1777" s="70">
        <v>0</v>
      </c>
      <c r="G1777" s="70">
        <v>0</v>
      </c>
      <c r="H1777" s="70">
        <v>0</v>
      </c>
      <c r="I1777" s="70">
        <v>0</v>
      </c>
      <c r="J1777" s="70">
        <v>0</v>
      </c>
      <c r="K1777" s="70">
        <v>0</v>
      </c>
      <c r="L1777" s="70">
        <v>0</v>
      </c>
      <c r="M1777" s="70">
        <v>8154912</v>
      </c>
    </row>
    <row r="1778" spans="1:13" x14ac:dyDescent="0.25">
      <c r="A1778" s="44" t="s">
        <v>71</v>
      </c>
      <c r="B1778" s="61">
        <v>250</v>
      </c>
      <c r="C1778" s="161" t="s">
        <v>1071</v>
      </c>
      <c r="D1778" s="70">
        <v>0</v>
      </c>
      <c r="E1778" s="70">
        <v>56430</v>
      </c>
      <c r="F1778" s="70">
        <v>0</v>
      </c>
      <c r="G1778" s="70">
        <v>0</v>
      </c>
      <c r="H1778" s="70">
        <v>0</v>
      </c>
      <c r="I1778" s="70">
        <v>0</v>
      </c>
      <c r="J1778" s="70">
        <v>0</v>
      </c>
      <c r="K1778" s="70">
        <v>0</v>
      </c>
      <c r="L1778" s="70">
        <v>0</v>
      </c>
      <c r="M1778" s="70">
        <v>56430</v>
      </c>
    </row>
    <row r="1779" spans="1:13" x14ac:dyDescent="0.25">
      <c r="A1779" s="44" t="s">
        <v>71</v>
      </c>
      <c r="B1779" s="61">
        <v>250</v>
      </c>
      <c r="C1779" s="161" t="s">
        <v>1072</v>
      </c>
      <c r="D1779" s="70">
        <v>0</v>
      </c>
      <c r="E1779" s="70">
        <v>499840</v>
      </c>
      <c r="F1779" s="70">
        <v>0</v>
      </c>
      <c r="G1779" s="70">
        <v>0</v>
      </c>
      <c r="H1779" s="70">
        <v>0</v>
      </c>
      <c r="I1779" s="70">
        <v>0</v>
      </c>
      <c r="J1779" s="70">
        <v>0</v>
      </c>
      <c r="K1779" s="70">
        <v>0</v>
      </c>
      <c r="L1779" s="70">
        <v>0</v>
      </c>
      <c r="M1779" s="70">
        <v>499840</v>
      </c>
    </row>
    <row r="1780" spans="1:13" x14ac:dyDescent="0.25">
      <c r="A1780" s="44" t="s">
        <v>71</v>
      </c>
      <c r="B1780" s="61">
        <v>250</v>
      </c>
      <c r="C1780" s="161" t="s">
        <v>1075</v>
      </c>
      <c r="D1780" s="70">
        <v>0</v>
      </c>
      <c r="E1780" s="70">
        <v>1635928</v>
      </c>
      <c r="F1780" s="70">
        <v>0</v>
      </c>
      <c r="G1780" s="70">
        <v>110021</v>
      </c>
      <c r="H1780" s="70">
        <v>0</v>
      </c>
      <c r="I1780" s="70">
        <v>0</v>
      </c>
      <c r="J1780" s="70">
        <v>0</v>
      </c>
      <c r="K1780" s="70">
        <v>0</v>
      </c>
      <c r="L1780" s="70">
        <v>0</v>
      </c>
      <c r="M1780" s="70">
        <v>1525907</v>
      </c>
    </row>
    <row r="1781" spans="1:13" x14ac:dyDescent="0.25">
      <c r="A1781" s="44" t="s">
        <v>71</v>
      </c>
      <c r="B1781" s="61">
        <v>250</v>
      </c>
      <c r="C1781" s="161" t="s">
        <v>1076</v>
      </c>
      <c r="D1781" s="70">
        <v>0</v>
      </c>
      <c r="E1781" s="70">
        <v>28460</v>
      </c>
      <c r="F1781" s="70">
        <v>0</v>
      </c>
      <c r="G1781" s="70">
        <v>0</v>
      </c>
      <c r="H1781" s="70">
        <v>0</v>
      </c>
      <c r="I1781" s="70">
        <v>0</v>
      </c>
      <c r="J1781" s="70">
        <v>0</v>
      </c>
      <c r="K1781" s="70">
        <v>0</v>
      </c>
      <c r="L1781" s="70">
        <v>0</v>
      </c>
      <c r="M1781" s="70">
        <v>28460</v>
      </c>
    </row>
    <row r="1782" spans="1:13" x14ac:dyDescent="0.25">
      <c r="A1782" s="44" t="s">
        <v>71</v>
      </c>
      <c r="B1782" s="61">
        <v>250</v>
      </c>
      <c r="C1782" s="161" t="s">
        <v>1077</v>
      </c>
      <c r="D1782" s="70">
        <v>0</v>
      </c>
      <c r="E1782" s="70">
        <v>4174580</v>
      </c>
      <c r="F1782" s="70">
        <v>0</v>
      </c>
      <c r="G1782" s="70">
        <v>847247</v>
      </c>
      <c r="H1782" s="70">
        <v>0</v>
      </c>
      <c r="I1782" s="70">
        <v>0</v>
      </c>
      <c r="J1782" s="70">
        <v>0</v>
      </c>
      <c r="K1782" s="70">
        <v>0</v>
      </c>
      <c r="L1782" s="70">
        <v>0</v>
      </c>
      <c r="M1782" s="70">
        <v>3327333</v>
      </c>
    </row>
    <row r="1783" spans="1:13" x14ac:dyDescent="0.25">
      <c r="A1783" s="44" t="s">
        <v>71</v>
      </c>
      <c r="B1783" s="61">
        <v>250</v>
      </c>
      <c r="C1783" s="161" t="s">
        <v>1080</v>
      </c>
      <c r="D1783" s="70">
        <v>0</v>
      </c>
      <c r="E1783" s="70">
        <v>169439</v>
      </c>
      <c r="F1783" s="70">
        <v>0</v>
      </c>
      <c r="G1783" s="70">
        <v>0</v>
      </c>
      <c r="H1783" s="70">
        <v>0</v>
      </c>
      <c r="I1783" s="70">
        <v>0</v>
      </c>
      <c r="J1783" s="70">
        <v>0</v>
      </c>
      <c r="K1783" s="70">
        <v>0</v>
      </c>
      <c r="L1783" s="70">
        <v>0</v>
      </c>
      <c r="M1783" s="70">
        <v>169439</v>
      </c>
    </row>
    <row r="1784" spans="1:13" x14ac:dyDescent="0.25">
      <c r="A1784" s="44" t="s">
        <v>71</v>
      </c>
      <c r="B1784" s="61">
        <v>250</v>
      </c>
      <c r="C1784" s="161" t="s">
        <v>1081</v>
      </c>
      <c r="D1784" s="70">
        <v>0</v>
      </c>
      <c r="E1784" s="70">
        <v>2470979</v>
      </c>
      <c r="F1784" s="70">
        <v>0</v>
      </c>
      <c r="G1784" s="70">
        <v>33515</v>
      </c>
      <c r="H1784" s="70">
        <v>0</v>
      </c>
      <c r="I1784" s="70">
        <v>0</v>
      </c>
      <c r="J1784" s="70">
        <v>0</v>
      </c>
      <c r="K1784" s="70">
        <v>0</v>
      </c>
      <c r="L1784" s="70">
        <v>0</v>
      </c>
      <c r="M1784" s="70">
        <v>2437464</v>
      </c>
    </row>
    <row r="1785" spans="1:13" x14ac:dyDescent="0.25">
      <c r="A1785" s="44" t="s">
        <v>71</v>
      </c>
      <c r="B1785" s="61">
        <v>250</v>
      </c>
      <c r="C1785" s="161" t="s">
        <v>1083</v>
      </c>
      <c r="D1785" s="70">
        <v>10832.774100000001</v>
      </c>
      <c r="E1785" s="70">
        <v>82975806</v>
      </c>
      <c r="F1785" s="70">
        <v>0</v>
      </c>
      <c r="G1785" s="70">
        <v>0</v>
      </c>
      <c r="H1785" s="70">
        <v>0</v>
      </c>
      <c r="I1785" s="70">
        <v>0</v>
      </c>
      <c r="J1785" s="70">
        <v>0</v>
      </c>
      <c r="K1785" s="70">
        <v>82975806</v>
      </c>
      <c r="L1785" s="70">
        <v>0</v>
      </c>
      <c r="M1785" s="70">
        <v>0</v>
      </c>
    </row>
    <row r="1786" spans="1:13" x14ac:dyDescent="0.25">
      <c r="A1786" s="10" t="s">
        <v>1085</v>
      </c>
      <c r="B1786" s="10"/>
      <c r="C1786" s="10"/>
      <c r="D1786" s="71">
        <f t="shared" ref="D1786:M1786" si="85">SUM(D1754:D1785)</f>
        <v>17243.188900000001</v>
      </c>
      <c r="E1786" s="71">
        <f t="shared" si="85"/>
        <v>1717128908</v>
      </c>
      <c r="F1786" s="71">
        <f t="shared" si="85"/>
        <v>0</v>
      </c>
      <c r="G1786" s="71">
        <f t="shared" si="85"/>
        <v>37365223</v>
      </c>
      <c r="H1786" s="71">
        <f t="shared" si="85"/>
        <v>0</v>
      </c>
      <c r="I1786" s="71">
        <f t="shared" si="85"/>
        <v>28483</v>
      </c>
      <c r="J1786" s="71">
        <f t="shared" si="85"/>
        <v>0</v>
      </c>
      <c r="K1786" s="71">
        <f t="shared" si="85"/>
        <v>82975806</v>
      </c>
      <c r="L1786" s="71">
        <f t="shared" si="85"/>
        <v>852406</v>
      </c>
      <c r="M1786" s="71">
        <f t="shared" si="85"/>
        <v>1596759396</v>
      </c>
    </row>
    <row r="1787" spans="1:13" x14ac:dyDescent="0.25">
      <c r="A1787" s="10"/>
      <c r="B1787" s="10"/>
      <c r="C1787" s="10"/>
      <c r="D1787" s="71"/>
      <c r="E1787" s="71"/>
      <c r="F1787" s="71"/>
      <c r="G1787" s="71"/>
      <c r="H1787" s="71"/>
      <c r="I1787" s="71"/>
      <c r="J1787" s="71"/>
      <c r="K1787" s="71"/>
      <c r="L1787" s="71"/>
      <c r="M1787" s="71"/>
    </row>
    <row r="1788" spans="1:13" x14ac:dyDescent="0.25">
      <c r="A1788" s="44" t="s">
        <v>72</v>
      </c>
      <c r="B1788" s="61">
        <v>251</v>
      </c>
      <c r="C1788" s="163" t="s">
        <v>1037</v>
      </c>
      <c r="D1788" s="70">
        <v>24.808</v>
      </c>
      <c r="E1788" s="70">
        <v>38428</v>
      </c>
      <c r="F1788" s="70">
        <v>0</v>
      </c>
      <c r="G1788" s="70">
        <v>0</v>
      </c>
      <c r="H1788" s="70">
        <v>0</v>
      </c>
      <c r="I1788" s="70">
        <v>0</v>
      </c>
      <c r="J1788" s="70">
        <v>0</v>
      </c>
      <c r="K1788" s="70">
        <v>0</v>
      </c>
      <c r="L1788" s="70">
        <v>0</v>
      </c>
      <c r="M1788" s="70">
        <v>38428</v>
      </c>
    </row>
    <row r="1789" spans="1:13" x14ac:dyDescent="0.25">
      <c r="A1789" s="44" t="s">
        <v>72</v>
      </c>
      <c r="B1789" s="61">
        <v>251</v>
      </c>
      <c r="C1789" s="163" t="s">
        <v>1038</v>
      </c>
      <c r="D1789" s="70">
        <v>3708.4142000000002</v>
      </c>
      <c r="E1789" s="70">
        <v>3711203</v>
      </c>
      <c r="F1789" s="70">
        <v>0</v>
      </c>
      <c r="G1789" s="70">
        <v>0</v>
      </c>
      <c r="H1789" s="70">
        <v>0</v>
      </c>
      <c r="I1789" s="70">
        <v>0</v>
      </c>
      <c r="J1789" s="70">
        <v>0</v>
      </c>
      <c r="K1789" s="70">
        <v>0</v>
      </c>
      <c r="L1789" s="70">
        <v>0</v>
      </c>
      <c r="M1789" s="70">
        <v>3711203</v>
      </c>
    </row>
    <row r="1790" spans="1:13" s="12" customFormat="1" x14ac:dyDescent="0.25">
      <c r="A1790" s="44" t="s">
        <v>72</v>
      </c>
      <c r="B1790" s="61">
        <v>251</v>
      </c>
      <c r="C1790" s="163" t="s">
        <v>1039</v>
      </c>
      <c r="D1790" s="70">
        <v>11.896800000000001</v>
      </c>
      <c r="E1790" s="70">
        <v>11968</v>
      </c>
      <c r="F1790" s="70">
        <v>0</v>
      </c>
      <c r="G1790" s="70">
        <v>0</v>
      </c>
      <c r="H1790" s="70">
        <v>0</v>
      </c>
      <c r="I1790" s="70">
        <v>0</v>
      </c>
      <c r="J1790" s="70">
        <v>0</v>
      </c>
      <c r="K1790" s="70">
        <v>0</v>
      </c>
      <c r="L1790" s="70">
        <v>0</v>
      </c>
      <c r="M1790" s="70">
        <v>11968</v>
      </c>
    </row>
    <row r="1791" spans="1:13" x14ac:dyDescent="0.25">
      <c r="A1791" s="44" t="s">
        <v>72</v>
      </c>
      <c r="B1791" s="61">
        <v>251</v>
      </c>
      <c r="C1791" s="163" t="s">
        <v>1040</v>
      </c>
      <c r="D1791" s="70">
        <v>1838.2583999999999</v>
      </c>
      <c r="E1791" s="70">
        <v>362286</v>
      </c>
      <c r="F1791" s="70">
        <v>0</v>
      </c>
      <c r="G1791" s="70">
        <v>0</v>
      </c>
      <c r="H1791" s="70">
        <v>0</v>
      </c>
      <c r="I1791" s="70">
        <v>0</v>
      </c>
      <c r="J1791" s="70">
        <v>0</v>
      </c>
      <c r="K1791" s="70">
        <v>0</v>
      </c>
      <c r="L1791" s="70">
        <v>0</v>
      </c>
      <c r="M1791" s="70">
        <v>362286</v>
      </c>
    </row>
    <row r="1792" spans="1:13" x14ac:dyDescent="0.25">
      <c r="A1792" s="44" t="s">
        <v>72</v>
      </c>
      <c r="B1792" s="61">
        <v>251</v>
      </c>
      <c r="C1792" s="163" t="s">
        <v>1041</v>
      </c>
      <c r="D1792" s="70">
        <v>0</v>
      </c>
      <c r="E1792" s="70">
        <v>0</v>
      </c>
      <c r="F1792" s="70">
        <v>0</v>
      </c>
      <c r="G1792" s="70">
        <v>0</v>
      </c>
      <c r="H1792" s="70">
        <v>0</v>
      </c>
      <c r="I1792" s="70">
        <v>0</v>
      </c>
      <c r="J1792" s="70">
        <v>0</v>
      </c>
      <c r="K1792" s="70">
        <v>0</v>
      </c>
      <c r="L1792" s="70">
        <v>0</v>
      </c>
      <c r="M1792" s="70">
        <v>0</v>
      </c>
    </row>
    <row r="1793" spans="1:13" x14ac:dyDescent="0.25">
      <c r="A1793" s="44" t="s">
        <v>72</v>
      </c>
      <c r="B1793" s="61">
        <v>251</v>
      </c>
      <c r="C1793" s="163" t="s">
        <v>1042</v>
      </c>
      <c r="D1793" s="70">
        <v>0</v>
      </c>
      <c r="E1793" s="70">
        <v>0</v>
      </c>
      <c r="F1793" s="70">
        <v>0</v>
      </c>
      <c r="G1793" s="70">
        <v>0</v>
      </c>
      <c r="H1793" s="70">
        <v>0</v>
      </c>
      <c r="I1793" s="70">
        <v>0</v>
      </c>
      <c r="J1793" s="70">
        <v>0</v>
      </c>
      <c r="K1793" s="70">
        <v>0</v>
      </c>
      <c r="L1793" s="70">
        <v>0</v>
      </c>
      <c r="M1793" s="70">
        <v>0</v>
      </c>
    </row>
    <row r="1794" spans="1:13" x14ac:dyDescent="0.25">
      <c r="A1794" s="44" t="s">
        <v>72</v>
      </c>
      <c r="B1794" s="61">
        <v>251</v>
      </c>
      <c r="C1794" s="163" t="s">
        <v>1044</v>
      </c>
      <c r="D1794" s="70">
        <v>175.5566</v>
      </c>
      <c r="E1794" s="70">
        <v>27431916</v>
      </c>
      <c r="F1794" s="70">
        <v>0</v>
      </c>
      <c r="G1794" s="70">
        <v>4735624</v>
      </c>
      <c r="H1794" s="70">
        <v>0</v>
      </c>
      <c r="I1794" s="70">
        <v>0</v>
      </c>
      <c r="J1794" s="70">
        <v>0</v>
      </c>
      <c r="K1794" s="70">
        <v>0</v>
      </c>
      <c r="L1794" s="70">
        <v>0</v>
      </c>
      <c r="M1794" s="70">
        <v>22696292</v>
      </c>
    </row>
    <row r="1795" spans="1:13" x14ac:dyDescent="0.25">
      <c r="A1795" s="44" t="s">
        <v>72</v>
      </c>
      <c r="B1795" s="61">
        <v>251</v>
      </c>
      <c r="C1795" s="163" t="s">
        <v>1046</v>
      </c>
      <c r="D1795" s="70">
        <v>3896.4007999999999</v>
      </c>
      <c r="E1795" s="70">
        <v>58628180</v>
      </c>
      <c r="F1795" s="70">
        <v>0</v>
      </c>
      <c r="G1795" s="70">
        <v>4219435</v>
      </c>
      <c r="H1795" s="70">
        <v>0</v>
      </c>
      <c r="I1795" s="70">
        <v>0</v>
      </c>
      <c r="J1795" s="70">
        <v>0</v>
      </c>
      <c r="K1795" s="70">
        <v>0</v>
      </c>
      <c r="L1795" s="70">
        <v>0</v>
      </c>
      <c r="M1795" s="70">
        <v>54408745</v>
      </c>
    </row>
    <row r="1796" spans="1:13" x14ac:dyDescent="0.25">
      <c r="A1796" s="44" t="s">
        <v>72</v>
      </c>
      <c r="B1796" s="61">
        <v>251</v>
      </c>
      <c r="C1796" s="163" t="s">
        <v>1047</v>
      </c>
      <c r="D1796" s="70">
        <v>6</v>
      </c>
      <c r="E1796" s="70">
        <v>55650</v>
      </c>
      <c r="F1796" s="70">
        <v>0</v>
      </c>
      <c r="G1796" s="70">
        <v>0</v>
      </c>
      <c r="H1796" s="70">
        <v>0</v>
      </c>
      <c r="I1796" s="70">
        <v>0</v>
      </c>
      <c r="J1796" s="70">
        <v>0</v>
      </c>
      <c r="K1796" s="70">
        <v>0</v>
      </c>
      <c r="L1796" s="70">
        <v>0</v>
      </c>
      <c r="M1796" s="70">
        <v>55650</v>
      </c>
    </row>
    <row r="1797" spans="1:13" s="54" customFormat="1" x14ac:dyDescent="0.25">
      <c r="A1797" s="44" t="s">
        <v>72</v>
      </c>
      <c r="B1797" s="61">
        <v>251</v>
      </c>
      <c r="C1797" s="163" t="s">
        <v>1049</v>
      </c>
      <c r="D1797" s="70">
        <v>252.721</v>
      </c>
      <c r="E1797" s="70">
        <v>22271161</v>
      </c>
      <c r="F1797" s="70">
        <v>0</v>
      </c>
      <c r="G1797" s="70">
        <v>1637874</v>
      </c>
      <c r="H1797" s="70">
        <v>0</v>
      </c>
      <c r="I1797" s="70">
        <v>0</v>
      </c>
      <c r="J1797" s="70">
        <v>0</v>
      </c>
      <c r="K1797" s="70">
        <v>0</v>
      </c>
      <c r="L1797" s="70">
        <v>0</v>
      </c>
      <c r="M1797" s="70">
        <v>20633287</v>
      </c>
    </row>
    <row r="1798" spans="1:13" x14ac:dyDescent="0.25">
      <c r="A1798" s="44" t="s">
        <v>72</v>
      </c>
      <c r="B1798" s="61">
        <v>251</v>
      </c>
      <c r="C1798" s="163" t="s">
        <v>1052</v>
      </c>
      <c r="D1798" s="70">
        <v>350.37369999999999</v>
      </c>
      <c r="E1798" s="70">
        <v>3504</v>
      </c>
      <c r="F1798" s="70">
        <v>0</v>
      </c>
      <c r="G1798" s="70">
        <v>0</v>
      </c>
      <c r="H1798" s="70">
        <v>0</v>
      </c>
      <c r="I1798" s="70">
        <v>4</v>
      </c>
      <c r="J1798" s="70">
        <v>0</v>
      </c>
      <c r="K1798" s="70">
        <v>0</v>
      </c>
      <c r="L1798" s="70">
        <v>634</v>
      </c>
      <c r="M1798" s="70">
        <v>3500</v>
      </c>
    </row>
    <row r="1799" spans="1:13" x14ac:dyDescent="0.25">
      <c r="A1799" s="44" t="s">
        <v>72</v>
      </c>
      <c r="B1799" s="163">
        <v>251</v>
      </c>
      <c r="C1799" s="163" t="s">
        <v>1053</v>
      </c>
      <c r="D1799" s="70">
        <v>225.0136</v>
      </c>
      <c r="E1799" s="70">
        <v>0</v>
      </c>
      <c r="F1799" s="70">
        <v>0</v>
      </c>
      <c r="G1799" s="70">
        <v>0</v>
      </c>
      <c r="H1799" s="70">
        <v>0</v>
      </c>
      <c r="I1799" s="70">
        <v>0</v>
      </c>
      <c r="J1799" s="70">
        <v>0</v>
      </c>
      <c r="K1799" s="70">
        <v>0</v>
      </c>
      <c r="L1799" s="70">
        <v>0</v>
      </c>
      <c r="M1799" s="70">
        <v>0</v>
      </c>
    </row>
    <row r="1800" spans="1:13" s="162" customFormat="1" x14ac:dyDescent="0.25">
      <c r="A1800" s="44" t="s">
        <v>72</v>
      </c>
      <c r="B1800" s="163">
        <v>251</v>
      </c>
      <c r="C1800" s="163" t="s">
        <v>1054</v>
      </c>
      <c r="D1800" s="70">
        <v>309.86770000000001</v>
      </c>
      <c r="E1800" s="70">
        <v>43494001</v>
      </c>
      <c r="F1800" s="70">
        <v>0</v>
      </c>
      <c r="G1800" s="70">
        <v>3702451</v>
      </c>
      <c r="H1800" s="70">
        <v>0</v>
      </c>
      <c r="I1800" s="70">
        <v>0</v>
      </c>
      <c r="J1800" s="70">
        <v>0</v>
      </c>
      <c r="K1800" s="70">
        <v>0</v>
      </c>
      <c r="L1800" s="70">
        <v>2000</v>
      </c>
      <c r="M1800" s="70">
        <v>39791550</v>
      </c>
    </row>
    <row r="1801" spans="1:13" x14ac:dyDescent="0.25">
      <c r="A1801" s="44" t="s">
        <v>72</v>
      </c>
      <c r="B1801" s="163">
        <v>251</v>
      </c>
      <c r="C1801" s="163" t="s">
        <v>1055</v>
      </c>
      <c r="D1801" s="70">
        <v>6.9583000000000004</v>
      </c>
      <c r="E1801" s="70">
        <v>1857199</v>
      </c>
      <c r="F1801" s="70">
        <v>0</v>
      </c>
      <c r="G1801" s="70">
        <v>0</v>
      </c>
      <c r="H1801" s="70">
        <v>0</v>
      </c>
      <c r="I1801" s="70">
        <v>81166</v>
      </c>
      <c r="J1801" s="70">
        <v>0</v>
      </c>
      <c r="K1801" s="70">
        <v>0</v>
      </c>
      <c r="L1801" s="70">
        <v>212534</v>
      </c>
      <c r="M1801" s="70">
        <v>1776033</v>
      </c>
    </row>
    <row r="1802" spans="1:13" x14ac:dyDescent="0.25">
      <c r="A1802" s="44" t="s">
        <v>72</v>
      </c>
      <c r="B1802" s="163">
        <v>251</v>
      </c>
      <c r="C1802" s="163" t="s">
        <v>1058</v>
      </c>
      <c r="D1802" s="70">
        <v>17.654</v>
      </c>
      <c r="E1802" s="70">
        <v>4814</v>
      </c>
      <c r="F1802" s="70">
        <v>0</v>
      </c>
      <c r="G1802" s="70">
        <v>0</v>
      </c>
      <c r="H1802" s="70">
        <v>0</v>
      </c>
      <c r="I1802" s="70">
        <v>0</v>
      </c>
      <c r="J1802" s="70">
        <v>0</v>
      </c>
      <c r="K1802" s="70">
        <v>0</v>
      </c>
      <c r="L1802" s="70">
        <v>0</v>
      </c>
      <c r="M1802" s="70">
        <v>4814</v>
      </c>
    </row>
    <row r="1803" spans="1:13" x14ac:dyDescent="0.25">
      <c r="A1803" s="44" t="s">
        <v>72</v>
      </c>
      <c r="B1803" s="163">
        <v>251</v>
      </c>
      <c r="C1803" s="163" t="s">
        <v>1061</v>
      </c>
      <c r="D1803" s="70">
        <v>0</v>
      </c>
      <c r="E1803" s="70">
        <v>386534</v>
      </c>
      <c r="F1803" s="70">
        <v>0</v>
      </c>
      <c r="G1803" s="70">
        <v>0</v>
      </c>
      <c r="H1803" s="70">
        <v>0</v>
      </c>
      <c r="I1803" s="70">
        <v>0</v>
      </c>
      <c r="J1803" s="70">
        <v>0</v>
      </c>
      <c r="K1803" s="70">
        <v>0</v>
      </c>
      <c r="L1803" s="70">
        <v>0</v>
      </c>
      <c r="M1803" s="70">
        <v>386534</v>
      </c>
    </row>
    <row r="1804" spans="1:13" x14ac:dyDescent="0.25">
      <c r="A1804" s="44" t="s">
        <v>72</v>
      </c>
      <c r="B1804" s="61">
        <v>251</v>
      </c>
      <c r="C1804" s="163" t="s">
        <v>1062</v>
      </c>
      <c r="D1804" s="70">
        <v>0</v>
      </c>
      <c r="E1804" s="70">
        <v>32761069</v>
      </c>
      <c r="F1804" s="70">
        <v>0</v>
      </c>
      <c r="G1804" s="70">
        <v>5839243</v>
      </c>
      <c r="H1804" s="70">
        <v>0</v>
      </c>
      <c r="I1804" s="70">
        <v>0</v>
      </c>
      <c r="J1804" s="70">
        <v>0</v>
      </c>
      <c r="K1804" s="70">
        <v>0</v>
      </c>
      <c r="L1804" s="70">
        <v>0</v>
      </c>
      <c r="M1804" s="70">
        <v>26921826</v>
      </c>
    </row>
    <row r="1805" spans="1:13" x14ac:dyDescent="0.25">
      <c r="A1805" s="44" t="s">
        <v>72</v>
      </c>
      <c r="B1805" s="61">
        <v>251</v>
      </c>
      <c r="C1805" s="163" t="s">
        <v>1063</v>
      </c>
      <c r="D1805" s="70">
        <v>0</v>
      </c>
      <c r="E1805" s="70">
        <v>3251704</v>
      </c>
      <c r="F1805" s="70">
        <v>0</v>
      </c>
      <c r="G1805" s="70">
        <v>0</v>
      </c>
      <c r="H1805" s="70">
        <v>0</v>
      </c>
      <c r="I1805" s="70">
        <v>0</v>
      </c>
      <c r="J1805" s="70">
        <v>0</v>
      </c>
      <c r="K1805" s="70">
        <v>0</v>
      </c>
      <c r="L1805" s="70">
        <v>0</v>
      </c>
      <c r="M1805" s="70">
        <v>3251704</v>
      </c>
    </row>
    <row r="1806" spans="1:13" x14ac:dyDescent="0.25">
      <c r="A1806" s="44" t="s">
        <v>72</v>
      </c>
      <c r="B1806" s="61">
        <v>251</v>
      </c>
      <c r="C1806" s="163" t="s">
        <v>1065</v>
      </c>
      <c r="D1806" s="70">
        <v>0</v>
      </c>
      <c r="E1806" s="70">
        <v>27600922</v>
      </c>
      <c r="F1806" s="70">
        <v>0</v>
      </c>
      <c r="G1806" s="70">
        <v>4220260</v>
      </c>
      <c r="H1806" s="70">
        <v>0</v>
      </c>
      <c r="I1806" s="70">
        <v>0</v>
      </c>
      <c r="J1806" s="70">
        <v>0</v>
      </c>
      <c r="K1806" s="70">
        <v>0</v>
      </c>
      <c r="L1806" s="70">
        <v>0</v>
      </c>
      <c r="M1806" s="70">
        <v>23380662</v>
      </c>
    </row>
    <row r="1807" spans="1:13" x14ac:dyDescent="0.25">
      <c r="A1807" s="44" t="s">
        <v>72</v>
      </c>
      <c r="B1807" s="61">
        <v>251</v>
      </c>
      <c r="C1807" s="163" t="s">
        <v>1068</v>
      </c>
      <c r="D1807" s="70">
        <v>0</v>
      </c>
      <c r="E1807" s="70">
        <v>11600709</v>
      </c>
      <c r="F1807" s="70">
        <v>0</v>
      </c>
      <c r="G1807" s="70">
        <v>1493196</v>
      </c>
      <c r="H1807" s="70">
        <v>0</v>
      </c>
      <c r="I1807" s="70">
        <v>0</v>
      </c>
      <c r="J1807" s="70">
        <v>0</v>
      </c>
      <c r="K1807" s="70">
        <v>0</v>
      </c>
      <c r="L1807" s="70">
        <v>0</v>
      </c>
      <c r="M1807" s="70">
        <v>10107513</v>
      </c>
    </row>
    <row r="1808" spans="1:13" x14ac:dyDescent="0.25">
      <c r="A1808" s="44" t="s">
        <v>72</v>
      </c>
      <c r="B1808" s="61">
        <v>251</v>
      </c>
      <c r="C1808" s="163" t="s">
        <v>1071</v>
      </c>
      <c r="D1808" s="70">
        <v>0</v>
      </c>
      <c r="E1808" s="70">
        <v>25402002</v>
      </c>
      <c r="F1808" s="70">
        <v>0</v>
      </c>
      <c r="G1808" s="70">
        <v>4020100</v>
      </c>
      <c r="H1808" s="70">
        <v>0</v>
      </c>
      <c r="I1808" s="70">
        <v>0</v>
      </c>
      <c r="J1808" s="70">
        <v>0</v>
      </c>
      <c r="K1808" s="70">
        <v>0</v>
      </c>
      <c r="L1808" s="70">
        <v>0</v>
      </c>
      <c r="M1808" s="70">
        <v>21381902</v>
      </c>
    </row>
    <row r="1809" spans="1:13" x14ac:dyDescent="0.25">
      <c r="A1809" s="44" t="s">
        <v>72</v>
      </c>
      <c r="B1809" s="61">
        <v>251</v>
      </c>
      <c r="C1809" s="163" t="s">
        <v>1072</v>
      </c>
      <c r="D1809" s="70">
        <v>0</v>
      </c>
      <c r="E1809" s="70">
        <v>4839943</v>
      </c>
      <c r="F1809" s="70">
        <v>0</v>
      </c>
      <c r="G1809" s="70">
        <v>0</v>
      </c>
      <c r="H1809" s="70">
        <v>0</v>
      </c>
      <c r="I1809" s="70">
        <v>570588</v>
      </c>
      <c r="J1809" s="70">
        <v>0</v>
      </c>
      <c r="K1809" s="70">
        <v>0</v>
      </c>
      <c r="L1809" s="70">
        <v>230170</v>
      </c>
      <c r="M1809" s="70">
        <v>4269355</v>
      </c>
    </row>
    <row r="1810" spans="1:13" x14ac:dyDescent="0.25">
      <c r="A1810" s="44" t="s">
        <v>72</v>
      </c>
      <c r="B1810" s="61">
        <v>251</v>
      </c>
      <c r="C1810" s="163" t="s">
        <v>1075</v>
      </c>
      <c r="D1810" s="70">
        <v>0</v>
      </c>
      <c r="E1810" s="70">
        <v>3927404</v>
      </c>
      <c r="F1810" s="70">
        <v>0</v>
      </c>
      <c r="G1810" s="70">
        <v>925732</v>
      </c>
      <c r="H1810" s="70">
        <v>0</v>
      </c>
      <c r="I1810" s="70">
        <v>0</v>
      </c>
      <c r="J1810" s="70">
        <v>0</v>
      </c>
      <c r="K1810" s="70">
        <v>0</v>
      </c>
      <c r="L1810" s="70">
        <v>0</v>
      </c>
      <c r="M1810" s="70">
        <v>3001672</v>
      </c>
    </row>
    <row r="1811" spans="1:13" x14ac:dyDescent="0.25">
      <c r="A1811" s="44" t="s">
        <v>72</v>
      </c>
      <c r="B1811" s="61">
        <v>251</v>
      </c>
      <c r="C1811" s="163" t="s">
        <v>1076</v>
      </c>
      <c r="D1811" s="70">
        <v>0</v>
      </c>
      <c r="E1811" s="70">
        <v>32183</v>
      </c>
      <c r="F1811" s="70">
        <v>0</v>
      </c>
      <c r="G1811" s="70">
        <v>7230</v>
      </c>
      <c r="H1811" s="70">
        <v>0</v>
      </c>
      <c r="I1811" s="70">
        <v>0</v>
      </c>
      <c r="J1811" s="70">
        <v>0</v>
      </c>
      <c r="K1811" s="70">
        <v>0</v>
      </c>
      <c r="L1811" s="70">
        <v>0</v>
      </c>
      <c r="M1811" s="70">
        <v>24953</v>
      </c>
    </row>
    <row r="1812" spans="1:13" x14ac:dyDescent="0.25">
      <c r="A1812" s="44" t="s">
        <v>72</v>
      </c>
      <c r="B1812" s="61">
        <v>251</v>
      </c>
      <c r="C1812" s="163" t="s">
        <v>1077</v>
      </c>
      <c r="D1812" s="70">
        <v>0</v>
      </c>
      <c r="E1812" s="70">
        <v>7707374</v>
      </c>
      <c r="F1812" s="70">
        <v>0</v>
      </c>
      <c r="G1812" s="70">
        <v>1948747</v>
      </c>
      <c r="H1812" s="70">
        <v>0</v>
      </c>
      <c r="I1812" s="70">
        <v>0</v>
      </c>
      <c r="J1812" s="70">
        <v>0</v>
      </c>
      <c r="K1812" s="70">
        <v>0</v>
      </c>
      <c r="L1812" s="70">
        <v>0</v>
      </c>
      <c r="M1812" s="70">
        <v>5758627</v>
      </c>
    </row>
    <row r="1813" spans="1:13" x14ac:dyDescent="0.25">
      <c r="A1813" s="44" t="s">
        <v>72</v>
      </c>
      <c r="B1813" s="61">
        <v>251</v>
      </c>
      <c r="C1813" s="163" t="s">
        <v>1080</v>
      </c>
      <c r="D1813" s="70">
        <v>0</v>
      </c>
      <c r="E1813" s="70">
        <v>563392</v>
      </c>
      <c r="F1813" s="70">
        <v>0</v>
      </c>
      <c r="G1813" s="70">
        <v>0</v>
      </c>
      <c r="H1813" s="70">
        <v>0</v>
      </c>
      <c r="I1813" s="70">
        <v>118675</v>
      </c>
      <c r="J1813" s="70">
        <v>0</v>
      </c>
      <c r="K1813" s="70">
        <v>0</v>
      </c>
      <c r="L1813" s="70">
        <v>444717</v>
      </c>
      <c r="M1813" s="70">
        <v>444717</v>
      </c>
    </row>
    <row r="1814" spans="1:13" x14ac:dyDescent="0.25">
      <c r="A1814" s="44" t="s">
        <v>72</v>
      </c>
      <c r="B1814" s="61">
        <v>251</v>
      </c>
      <c r="C1814" s="163" t="s">
        <v>1081</v>
      </c>
      <c r="D1814" s="70">
        <v>0</v>
      </c>
      <c r="E1814" s="70">
        <v>50447</v>
      </c>
      <c r="F1814" s="70">
        <v>0</v>
      </c>
      <c r="G1814" s="70">
        <v>0</v>
      </c>
      <c r="H1814" s="70">
        <v>0</v>
      </c>
      <c r="I1814" s="70">
        <v>0</v>
      </c>
      <c r="J1814" s="70">
        <v>0</v>
      </c>
      <c r="K1814" s="70">
        <v>0</v>
      </c>
      <c r="L1814" s="70">
        <v>0</v>
      </c>
      <c r="M1814" s="70">
        <v>50447</v>
      </c>
    </row>
    <row r="1815" spans="1:13" x14ac:dyDescent="0.25">
      <c r="A1815" s="44" t="s">
        <v>72</v>
      </c>
      <c r="B1815" s="61">
        <v>251</v>
      </c>
      <c r="C1815" s="163" t="s">
        <v>1082</v>
      </c>
      <c r="D1815" s="70">
        <v>0</v>
      </c>
      <c r="E1815" s="70">
        <v>133930</v>
      </c>
      <c r="F1815" s="70">
        <v>0</v>
      </c>
      <c r="G1815" s="70">
        <v>0</v>
      </c>
      <c r="H1815" s="70">
        <v>0</v>
      </c>
      <c r="I1815" s="70">
        <v>0</v>
      </c>
      <c r="J1815" s="70">
        <v>0</v>
      </c>
      <c r="K1815" s="70">
        <v>0</v>
      </c>
      <c r="L1815" s="70">
        <v>0</v>
      </c>
      <c r="M1815" s="70">
        <v>133930</v>
      </c>
    </row>
    <row r="1816" spans="1:13" x14ac:dyDescent="0.25">
      <c r="A1816" s="44" t="s">
        <v>72</v>
      </c>
      <c r="B1816" s="61">
        <v>251</v>
      </c>
      <c r="C1816" s="163" t="s">
        <v>1083</v>
      </c>
      <c r="D1816" s="70">
        <v>1315.2695000000001</v>
      </c>
      <c r="E1816" s="70">
        <v>20079838</v>
      </c>
      <c r="F1816" s="70">
        <v>0</v>
      </c>
      <c r="G1816" s="70">
        <v>0</v>
      </c>
      <c r="H1816" s="70">
        <v>0</v>
      </c>
      <c r="I1816" s="70">
        <v>0</v>
      </c>
      <c r="J1816" s="70">
        <v>0</v>
      </c>
      <c r="K1816" s="70">
        <v>20079838</v>
      </c>
      <c r="L1816" s="70">
        <v>0</v>
      </c>
      <c r="M1816" s="70">
        <v>0</v>
      </c>
    </row>
    <row r="1817" spans="1:13" x14ac:dyDescent="0.25">
      <c r="A1817" s="10" t="s">
        <v>1085</v>
      </c>
      <c r="B1817" s="10"/>
      <c r="C1817" s="44"/>
      <c r="D1817" s="71">
        <f t="shared" ref="D1817:M1817" si="86">SUM(D1788:D1816)</f>
        <v>12139.192600000002</v>
      </c>
      <c r="E1817" s="71">
        <f t="shared" si="86"/>
        <v>296207761</v>
      </c>
      <c r="F1817" s="71">
        <f t="shared" si="86"/>
        <v>0</v>
      </c>
      <c r="G1817" s="71">
        <f t="shared" si="86"/>
        <v>32749892</v>
      </c>
      <c r="H1817" s="71">
        <f t="shared" si="86"/>
        <v>0</v>
      </c>
      <c r="I1817" s="71">
        <f t="shared" si="86"/>
        <v>770433</v>
      </c>
      <c r="J1817" s="71">
        <f t="shared" si="86"/>
        <v>0</v>
      </c>
      <c r="K1817" s="71">
        <f t="shared" si="86"/>
        <v>20079838</v>
      </c>
      <c r="L1817" s="71">
        <f t="shared" si="86"/>
        <v>890055</v>
      </c>
      <c r="M1817" s="71">
        <f t="shared" si="86"/>
        <v>242607598</v>
      </c>
    </row>
    <row r="1818" spans="1:13" x14ac:dyDescent="0.25">
      <c r="A1818" s="10"/>
      <c r="B1818" s="10"/>
      <c r="C1818" s="10"/>
      <c r="D1818" s="71"/>
      <c r="E1818" s="71"/>
      <c r="F1818" s="71"/>
      <c r="G1818" s="71"/>
      <c r="H1818" s="71"/>
      <c r="I1818" s="71"/>
      <c r="J1818" s="71"/>
      <c r="K1818" s="71"/>
      <c r="L1818" s="71"/>
      <c r="M1818" s="71"/>
    </row>
    <row r="1819" spans="1:13" x14ac:dyDescent="0.25">
      <c r="A1819" s="44" t="s">
        <v>73</v>
      </c>
      <c r="B1819" s="61">
        <v>252</v>
      </c>
      <c r="C1819" s="164" t="s">
        <v>1037</v>
      </c>
      <c r="D1819" s="70">
        <v>16.802</v>
      </c>
      <c r="E1819" s="70">
        <v>24125</v>
      </c>
      <c r="F1819" s="70">
        <v>0</v>
      </c>
      <c r="G1819" s="70">
        <v>0</v>
      </c>
      <c r="H1819" s="70">
        <v>0</v>
      </c>
      <c r="I1819" s="70">
        <v>0</v>
      </c>
      <c r="J1819" s="70">
        <v>0</v>
      </c>
      <c r="K1819" s="70">
        <v>0</v>
      </c>
      <c r="L1819" s="70">
        <v>0</v>
      </c>
      <c r="M1819" s="70">
        <v>24125</v>
      </c>
    </row>
    <row r="1820" spans="1:13" x14ac:dyDescent="0.25">
      <c r="A1820" s="44" t="s">
        <v>73</v>
      </c>
      <c r="B1820" s="61">
        <v>252</v>
      </c>
      <c r="C1820" s="164" t="s">
        <v>1038</v>
      </c>
      <c r="D1820" s="70">
        <v>1004.3604</v>
      </c>
      <c r="E1820" s="70">
        <v>583822</v>
      </c>
      <c r="F1820" s="70">
        <v>0</v>
      </c>
      <c r="G1820" s="70">
        <v>0</v>
      </c>
      <c r="H1820" s="70">
        <v>0</v>
      </c>
      <c r="I1820" s="70">
        <v>0</v>
      </c>
      <c r="J1820" s="70">
        <v>0</v>
      </c>
      <c r="K1820" s="70">
        <v>0</v>
      </c>
      <c r="L1820" s="70">
        <v>0</v>
      </c>
      <c r="M1820" s="70">
        <v>583822</v>
      </c>
    </row>
    <row r="1821" spans="1:13" s="12" customFormat="1" x14ac:dyDescent="0.25">
      <c r="A1821" s="44" t="s">
        <v>73</v>
      </c>
      <c r="B1821" s="61">
        <v>252</v>
      </c>
      <c r="C1821" s="164" t="s">
        <v>1039</v>
      </c>
      <c r="D1821" s="70">
        <v>80.275599999999997</v>
      </c>
      <c r="E1821" s="70">
        <v>46559</v>
      </c>
      <c r="F1821" s="70">
        <v>0</v>
      </c>
      <c r="G1821" s="70">
        <v>0</v>
      </c>
      <c r="H1821" s="70">
        <v>0</v>
      </c>
      <c r="I1821" s="70">
        <v>0</v>
      </c>
      <c r="J1821" s="70">
        <v>0</v>
      </c>
      <c r="K1821" s="70">
        <v>0</v>
      </c>
      <c r="L1821" s="70">
        <v>0</v>
      </c>
      <c r="M1821" s="70">
        <v>46559</v>
      </c>
    </row>
    <row r="1822" spans="1:13" x14ac:dyDescent="0.25">
      <c r="A1822" s="44" t="s">
        <v>73</v>
      </c>
      <c r="B1822" s="61">
        <v>252</v>
      </c>
      <c r="C1822" s="164" t="s">
        <v>1040</v>
      </c>
      <c r="D1822" s="70">
        <v>2596.8348999999998</v>
      </c>
      <c r="E1822" s="70">
        <v>513897</v>
      </c>
      <c r="F1822" s="70">
        <v>0</v>
      </c>
      <c r="G1822" s="70">
        <v>0</v>
      </c>
      <c r="H1822" s="70">
        <v>0</v>
      </c>
      <c r="I1822" s="70">
        <v>0</v>
      </c>
      <c r="J1822" s="70">
        <v>0</v>
      </c>
      <c r="K1822" s="70">
        <v>0</v>
      </c>
      <c r="L1822" s="70">
        <v>0</v>
      </c>
      <c r="M1822" s="70">
        <v>513897</v>
      </c>
    </row>
    <row r="1823" spans="1:13" x14ac:dyDescent="0.25">
      <c r="A1823" s="44" t="s">
        <v>73</v>
      </c>
      <c r="B1823" s="61">
        <v>252</v>
      </c>
      <c r="C1823" s="164" t="s">
        <v>1041</v>
      </c>
      <c r="D1823" s="70">
        <v>14664.0689</v>
      </c>
      <c r="E1823" s="70">
        <v>213060144</v>
      </c>
      <c r="F1823" s="70">
        <v>205766639</v>
      </c>
      <c r="G1823" s="70">
        <v>0</v>
      </c>
      <c r="H1823" s="70">
        <v>0</v>
      </c>
      <c r="I1823" s="70">
        <v>0</v>
      </c>
      <c r="J1823" s="70">
        <v>0</v>
      </c>
      <c r="K1823" s="70">
        <v>0</v>
      </c>
      <c r="L1823" s="70">
        <v>0</v>
      </c>
      <c r="M1823" s="70">
        <v>7293505</v>
      </c>
    </row>
    <row r="1824" spans="1:13" s="12" customFormat="1" x14ac:dyDescent="0.25">
      <c r="A1824" s="44" t="s">
        <v>73</v>
      </c>
      <c r="B1824" s="61">
        <v>252</v>
      </c>
      <c r="C1824" s="164" t="s">
        <v>1042</v>
      </c>
      <c r="D1824" s="70">
        <v>6598.5604999999996</v>
      </c>
      <c r="E1824" s="70">
        <v>105178010</v>
      </c>
      <c r="F1824" s="70">
        <v>104083935</v>
      </c>
      <c r="G1824" s="70">
        <v>0</v>
      </c>
      <c r="H1824" s="70">
        <v>0</v>
      </c>
      <c r="I1824" s="70">
        <v>0</v>
      </c>
      <c r="J1824" s="70">
        <v>0</v>
      </c>
      <c r="K1824" s="70">
        <v>0</v>
      </c>
      <c r="L1824" s="70">
        <v>0</v>
      </c>
      <c r="M1824" s="70">
        <v>1094075</v>
      </c>
    </row>
    <row r="1825" spans="1:13" s="55" customFormat="1" x14ac:dyDescent="0.25">
      <c r="A1825" s="44" t="s">
        <v>73</v>
      </c>
      <c r="B1825" s="61">
        <v>252</v>
      </c>
      <c r="C1825" s="164" t="s">
        <v>1044</v>
      </c>
      <c r="D1825" s="70">
        <v>502.85489999999999</v>
      </c>
      <c r="E1825" s="70">
        <v>132630911</v>
      </c>
      <c r="F1825" s="70">
        <v>0</v>
      </c>
      <c r="G1825" s="70">
        <v>20443007</v>
      </c>
      <c r="H1825" s="70">
        <v>0</v>
      </c>
      <c r="I1825" s="70">
        <v>0</v>
      </c>
      <c r="J1825" s="70">
        <v>0</v>
      </c>
      <c r="K1825" s="70">
        <v>0</v>
      </c>
      <c r="L1825" s="70">
        <v>0</v>
      </c>
      <c r="M1825" s="70">
        <v>112187904</v>
      </c>
    </row>
    <row r="1826" spans="1:13" x14ac:dyDescent="0.25">
      <c r="A1826" s="44" t="s">
        <v>73</v>
      </c>
      <c r="B1826" s="61">
        <v>252</v>
      </c>
      <c r="C1826" s="164" t="s">
        <v>1046</v>
      </c>
      <c r="D1826" s="70">
        <v>7394.7183000000005</v>
      </c>
      <c r="E1826" s="70">
        <v>344564828</v>
      </c>
      <c r="F1826" s="70">
        <v>0</v>
      </c>
      <c r="G1826" s="70">
        <v>31782468</v>
      </c>
      <c r="H1826" s="70">
        <v>0</v>
      </c>
      <c r="I1826" s="70">
        <v>0</v>
      </c>
      <c r="J1826" s="70">
        <v>0</v>
      </c>
      <c r="K1826" s="70">
        <v>0</v>
      </c>
      <c r="L1826" s="70">
        <v>0</v>
      </c>
      <c r="M1826" s="70">
        <v>312782360</v>
      </c>
    </row>
    <row r="1827" spans="1:13" x14ac:dyDescent="0.25">
      <c r="A1827" s="44" t="s">
        <v>73</v>
      </c>
      <c r="B1827" s="61">
        <v>252</v>
      </c>
      <c r="C1827" s="164" t="s">
        <v>1047</v>
      </c>
      <c r="D1827" s="70">
        <v>310.9776</v>
      </c>
      <c r="E1827" s="70">
        <v>2873193</v>
      </c>
      <c r="F1827" s="70">
        <v>0</v>
      </c>
      <c r="G1827" s="70">
        <v>0</v>
      </c>
      <c r="H1827" s="70">
        <v>0</v>
      </c>
      <c r="I1827" s="70">
        <v>0</v>
      </c>
      <c r="J1827" s="70">
        <v>0</v>
      </c>
      <c r="K1827" s="70">
        <v>0</v>
      </c>
      <c r="L1827" s="70">
        <v>0</v>
      </c>
      <c r="M1827" s="70">
        <v>2873193</v>
      </c>
    </row>
    <row r="1828" spans="1:13" x14ac:dyDescent="0.25">
      <c r="A1828" s="44" t="s">
        <v>73</v>
      </c>
      <c r="B1828" s="61">
        <v>252</v>
      </c>
      <c r="C1828" s="164" t="s">
        <v>1048</v>
      </c>
      <c r="D1828" s="70">
        <v>456.0455</v>
      </c>
      <c r="E1828" s="70">
        <v>4556134</v>
      </c>
      <c r="F1828" s="70">
        <v>0</v>
      </c>
      <c r="G1828" s="70">
        <v>0</v>
      </c>
      <c r="H1828" s="70">
        <v>0</v>
      </c>
      <c r="I1828" s="70">
        <v>0</v>
      </c>
      <c r="J1828" s="70">
        <v>0</v>
      </c>
      <c r="K1828" s="70">
        <v>0</v>
      </c>
      <c r="L1828" s="70">
        <v>0</v>
      </c>
      <c r="M1828" s="70">
        <v>4556134</v>
      </c>
    </row>
    <row r="1829" spans="1:13" x14ac:dyDescent="0.25">
      <c r="A1829" s="44" t="s">
        <v>73</v>
      </c>
      <c r="B1829" s="61">
        <v>252</v>
      </c>
      <c r="C1829" s="164" t="s">
        <v>1049</v>
      </c>
      <c r="D1829" s="70">
        <v>8007.3885</v>
      </c>
      <c r="E1829" s="70">
        <v>609555287</v>
      </c>
      <c r="F1829" s="70">
        <v>0</v>
      </c>
      <c r="G1829" s="70">
        <v>71881680</v>
      </c>
      <c r="H1829" s="70">
        <v>0</v>
      </c>
      <c r="I1829" s="70">
        <v>0</v>
      </c>
      <c r="J1829" s="70">
        <v>0</v>
      </c>
      <c r="K1829" s="70">
        <v>0</v>
      </c>
      <c r="L1829" s="70">
        <v>0</v>
      </c>
      <c r="M1829" s="70">
        <v>537673607</v>
      </c>
    </row>
    <row r="1830" spans="1:13" x14ac:dyDescent="0.25">
      <c r="A1830" s="44" t="s">
        <v>73</v>
      </c>
      <c r="B1830" s="61">
        <v>252</v>
      </c>
      <c r="C1830" s="164" t="s">
        <v>1050</v>
      </c>
      <c r="D1830" s="70">
        <v>90.973600000000005</v>
      </c>
      <c r="E1830" s="70">
        <v>3565054</v>
      </c>
      <c r="F1830" s="70">
        <v>0</v>
      </c>
      <c r="G1830" s="70">
        <v>0</v>
      </c>
      <c r="H1830" s="70">
        <v>0</v>
      </c>
      <c r="I1830" s="70">
        <v>0</v>
      </c>
      <c r="J1830" s="70">
        <v>0</v>
      </c>
      <c r="K1830" s="70">
        <v>0</v>
      </c>
      <c r="L1830" s="70">
        <v>0</v>
      </c>
      <c r="M1830" s="70">
        <v>3565054</v>
      </c>
    </row>
    <row r="1831" spans="1:13" x14ac:dyDescent="0.25">
      <c r="A1831" s="44" t="s">
        <v>73</v>
      </c>
      <c r="B1831" s="61">
        <v>252</v>
      </c>
      <c r="C1831" s="164" t="s">
        <v>1051</v>
      </c>
      <c r="D1831" s="70">
        <v>5</v>
      </c>
      <c r="E1831" s="70">
        <v>394000</v>
      </c>
      <c r="F1831" s="70">
        <v>0</v>
      </c>
      <c r="G1831" s="70">
        <v>0</v>
      </c>
      <c r="H1831" s="70">
        <v>0</v>
      </c>
      <c r="I1831" s="70">
        <v>0</v>
      </c>
      <c r="J1831" s="70">
        <v>0</v>
      </c>
      <c r="K1831" s="70">
        <v>0</v>
      </c>
      <c r="L1831" s="70">
        <v>0</v>
      </c>
      <c r="M1831" s="70">
        <v>394000</v>
      </c>
    </row>
    <row r="1832" spans="1:13" x14ac:dyDescent="0.25">
      <c r="A1832" s="44" t="s">
        <v>73</v>
      </c>
      <c r="B1832" s="61">
        <v>252</v>
      </c>
      <c r="C1832" s="164" t="s">
        <v>1052</v>
      </c>
      <c r="D1832" s="70">
        <v>46.411799999999999</v>
      </c>
      <c r="E1832" s="70">
        <v>464</v>
      </c>
      <c r="F1832" s="70">
        <v>0</v>
      </c>
      <c r="G1832" s="70">
        <v>0</v>
      </c>
      <c r="H1832" s="70">
        <v>0</v>
      </c>
      <c r="I1832" s="70">
        <v>0</v>
      </c>
      <c r="J1832" s="70">
        <v>0</v>
      </c>
      <c r="K1832" s="70">
        <v>0</v>
      </c>
      <c r="L1832" s="70">
        <v>0</v>
      </c>
      <c r="M1832" s="70">
        <v>464</v>
      </c>
    </row>
    <row r="1833" spans="1:13" x14ac:dyDescent="0.25">
      <c r="A1833" s="44" t="s">
        <v>73</v>
      </c>
      <c r="B1833" s="61">
        <v>252</v>
      </c>
      <c r="C1833" s="164" t="s">
        <v>1053</v>
      </c>
      <c r="D1833" s="70">
        <v>302.5532</v>
      </c>
      <c r="E1833" s="70">
        <v>0</v>
      </c>
      <c r="F1833" s="70">
        <v>0</v>
      </c>
      <c r="G1833" s="70">
        <v>0</v>
      </c>
      <c r="H1833" s="70">
        <v>0</v>
      </c>
      <c r="I1833" s="70">
        <v>0</v>
      </c>
      <c r="J1833" s="70">
        <v>0</v>
      </c>
      <c r="K1833" s="70">
        <v>0</v>
      </c>
      <c r="L1833" s="70">
        <v>0</v>
      </c>
      <c r="M1833" s="70">
        <v>0</v>
      </c>
    </row>
    <row r="1834" spans="1:13" x14ac:dyDescent="0.25">
      <c r="A1834" s="44" t="s">
        <v>73</v>
      </c>
      <c r="B1834" s="61">
        <v>252</v>
      </c>
      <c r="C1834" s="164" t="s">
        <v>1054</v>
      </c>
      <c r="D1834" s="70">
        <v>447.2901</v>
      </c>
      <c r="E1834" s="70">
        <v>142092644</v>
      </c>
      <c r="F1834" s="70">
        <v>0</v>
      </c>
      <c r="G1834" s="70">
        <v>18907999</v>
      </c>
      <c r="H1834" s="70">
        <v>0</v>
      </c>
      <c r="I1834" s="70">
        <v>0</v>
      </c>
      <c r="J1834" s="70">
        <v>0</v>
      </c>
      <c r="K1834" s="70">
        <v>0</v>
      </c>
      <c r="L1834" s="70">
        <v>0</v>
      </c>
      <c r="M1834" s="70">
        <v>123184645</v>
      </c>
    </row>
    <row r="1835" spans="1:13" x14ac:dyDescent="0.25">
      <c r="A1835" s="44" t="s">
        <v>73</v>
      </c>
      <c r="B1835" s="61">
        <v>252</v>
      </c>
      <c r="C1835" s="164" t="s">
        <v>1055</v>
      </c>
      <c r="D1835" s="70">
        <v>128.4965</v>
      </c>
      <c r="E1835" s="70">
        <v>20168208</v>
      </c>
      <c r="F1835" s="70">
        <v>0</v>
      </c>
      <c r="G1835" s="70">
        <v>0</v>
      </c>
      <c r="H1835" s="70">
        <v>0</v>
      </c>
      <c r="I1835" s="70">
        <v>0</v>
      </c>
      <c r="J1835" s="70">
        <v>0</v>
      </c>
      <c r="K1835" s="70">
        <v>0</v>
      </c>
      <c r="L1835" s="70">
        <v>0</v>
      </c>
      <c r="M1835" s="70">
        <v>20168208</v>
      </c>
    </row>
    <row r="1836" spans="1:13" x14ac:dyDescent="0.25">
      <c r="A1836" s="44" t="s">
        <v>73</v>
      </c>
      <c r="B1836" s="61">
        <v>252</v>
      </c>
      <c r="C1836" s="164" t="s">
        <v>1056</v>
      </c>
      <c r="D1836" s="70">
        <v>63.076000000000001</v>
      </c>
      <c r="E1836" s="70">
        <v>733472</v>
      </c>
      <c r="F1836" s="70">
        <v>0</v>
      </c>
      <c r="G1836" s="70">
        <v>0</v>
      </c>
      <c r="H1836" s="70">
        <v>0</v>
      </c>
      <c r="I1836" s="70">
        <v>0</v>
      </c>
      <c r="J1836" s="70">
        <v>0</v>
      </c>
      <c r="K1836" s="70">
        <v>0</v>
      </c>
      <c r="L1836" s="70">
        <v>0</v>
      </c>
      <c r="M1836" s="70">
        <v>733472</v>
      </c>
    </row>
    <row r="1837" spans="1:13" x14ac:dyDescent="0.25">
      <c r="A1837" s="44" t="s">
        <v>73</v>
      </c>
      <c r="B1837" s="61">
        <v>252</v>
      </c>
      <c r="C1837" s="164" t="s">
        <v>1057</v>
      </c>
      <c r="D1837" s="70">
        <v>0</v>
      </c>
      <c r="E1837" s="70">
        <v>1000</v>
      </c>
      <c r="F1837" s="70">
        <v>0</v>
      </c>
      <c r="G1837" s="70">
        <v>0</v>
      </c>
      <c r="H1837" s="70">
        <v>0</v>
      </c>
      <c r="I1837" s="70">
        <v>0</v>
      </c>
      <c r="J1837" s="70">
        <v>0</v>
      </c>
      <c r="K1837" s="70">
        <v>0</v>
      </c>
      <c r="L1837" s="70">
        <v>0</v>
      </c>
      <c r="M1837" s="70">
        <v>1000</v>
      </c>
    </row>
    <row r="1838" spans="1:13" x14ac:dyDescent="0.25">
      <c r="A1838" s="44" t="s">
        <v>73</v>
      </c>
      <c r="B1838" s="61">
        <v>252</v>
      </c>
      <c r="C1838" s="164" t="s">
        <v>1058</v>
      </c>
      <c r="D1838" s="70">
        <v>84.676500000000004</v>
      </c>
      <c r="E1838" s="70">
        <v>3500</v>
      </c>
      <c r="F1838" s="70">
        <v>0</v>
      </c>
      <c r="G1838" s="70">
        <v>0</v>
      </c>
      <c r="H1838" s="70">
        <v>0</v>
      </c>
      <c r="I1838" s="70">
        <v>0</v>
      </c>
      <c r="J1838" s="70">
        <v>0</v>
      </c>
      <c r="K1838" s="70">
        <v>0</v>
      </c>
      <c r="L1838" s="70">
        <v>0</v>
      </c>
      <c r="M1838" s="70">
        <v>3500</v>
      </c>
    </row>
    <row r="1839" spans="1:13" x14ac:dyDescent="0.25">
      <c r="A1839" s="44" t="s">
        <v>73</v>
      </c>
      <c r="B1839" s="61">
        <v>252</v>
      </c>
      <c r="C1839" s="164" t="s">
        <v>1059</v>
      </c>
      <c r="D1839" s="70">
        <v>10.813700000000001</v>
      </c>
      <c r="E1839" s="70">
        <v>17087272</v>
      </c>
      <c r="F1839" s="70">
        <v>0</v>
      </c>
      <c r="G1839" s="70">
        <v>750000</v>
      </c>
      <c r="H1839" s="70">
        <v>0</v>
      </c>
      <c r="I1839" s="70">
        <v>0</v>
      </c>
      <c r="J1839" s="70">
        <v>0</v>
      </c>
      <c r="K1839" s="70">
        <v>0</v>
      </c>
      <c r="L1839" s="70">
        <v>0</v>
      </c>
      <c r="M1839" s="70">
        <v>16337272</v>
      </c>
    </row>
    <row r="1840" spans="1:13" x14ac:dyDescent="0.25">
      <c r="A1840" s="44" t="s">
        <v>73</v>
      </c>
      <c r="B1840" s="61">
        <v>252</v>
      </c>
      <c r="C1840" s="164" t="s">
        <v>1060</v>
      </c>
      <c r="D1840" s="70">
        <v>3.2782</v>
      </c>
      <c r="E1840" s="70">
        <v>18214378</v>
      </c>
      <c r="F1840" s="70">
        <v>0</v>
      </c>
      <c r="G1840" s="70">
        <v>0</v>
      </c>
      <c r="H1840" s="70">
        <v>0</v>
      </c>
      <c r="I1840" s="70">
        <v>0</v>
      </c>
      <c r="J1840" s="70">
        <v>0</v>
      </c>
      <c r="K1840" s="70">
        <v>0</v>
      </c>
      <c r="L1840" s="70">
        <v>0</v>
      </c>
      <c r="M1840" s="70">
        <v>18214378</v>
      </c>
    </row>
    <row r="1841" spans="1:13" x14ac:dyDescent="0.25">
      <c r="A1841" s="44" t="s">
        <v>73</v>
      </c>
      <c r="B1841" s="61">
        <v>252</v>
      </c>
      <c r="C1841" s="164" t="s">
        <v>1061</v>
      </c>
      <c r="D1841" s="70">
        <v>0</v>
      </c>
      <c r="E1841" s="70">
        <v>1092148</v>
      </c>
      <c r="F1841" s="70">
        <v>0</v>
      </c>
      <c r="G1841" s="70">
        <v>0</v>
      </c>
      <c r="H1841" s="70">
        <v>0</v>
      </c>
      <c r="I1841" s="70">
        <v>0</v>
      </c>
      <c r="J1841" s="70">
        <v>0</v>
      </c>
      <c r="K1841" s="70">
        <v>0</v>
      </c>
      <c r="L1841" s="70">
        <v>0</v>
      </c>
      <c r="M1841" s="70">
        <v>1092148</v>
      </c>
    </row>
    <row r="1842" spans="1:13" x14ac:dyDescent="0.25">
      <c r="A1842" s="44" t="s">
        <v>73</v>
      </c>
      <c r="B1842" s="61">
        <v>252</v>
      </c>
      <c r="C1842" s="164" t="s">
        <v>1062</v>
      </c>
      <c r="D1842" s="70">
        <v>0</v>
      </c>
      <c r="E1842" s="70">
        <v>140701638</v>
      </c>
      <c r="F1842" s="70">
        <v>0</v>
      </c>
      <c r="G1842" s="70">
        <v>20389026</v>
      </c>
      <c r="H1842" s="70">
        <v>0</v>
      </c>
      <c r="I1842" s="70">
        <v>0</v>
      </c>
      <c r="J1842" s="70">
        <v>0</v>
      </c>
      <c r="K1842" s="70">
        <v>0</v>
      </c>
      <c r="L1842" s="70">
        <v>0</v>
      </c>
      <c r="M1842" s="70">
        <v>120312612</v>
      </c>
    </row>
    <row r="1843" spans="1:13" x14ac:dyDescent="0.25">
      <c r="A1843" s="44" t="s">
        <v>73</v>
      </c>
      <c r="B1843" s="61">
        <v>252</v>
      </c>
      <c r="C1843" s="164" t="s">
        <v>1063</v>
      </c>
      <c r="D1843" s="70">
        <v>0</v>
      </c>
      <c r="E1843" s="70">
        <v>13642955</v>
      </c>
      <c r="F1843" s="70">
        <v>0</v>
      </c>
      <c r="G1843" s="70">
        <v>0</v>
      </c>
      <c r="H1843" s="70">
        <v>0</v>
      </c>
      <c r="I1843" s="70">
        <v>0</v>
      </c>
      <c r="J1843" s="70">
        <v>0</v>
      </c>
      <c r="K1843" s="70">
        <v>0</v>
      </c>
      <c r="L1843" s="70">
        <v>0</v>
      </c>
      <c r="M1843" s="70">
        <v>13642955</v>
      </c>
    </row>
    <row r="1844" spans="1:13" x14ac:dyDescent="0.25">
      <c r="A1844" s="44" t="s">
        <v>73</v>
      </c>
      <c r="B1844" s="61">
        <v>252</v>
      </c>
      <c r="C1844" s="164" t="s">
        <v>1065</v>
      </c>
      <c r="D1844" s="70">
        <v>0</v>
      </c>
      <c r="E1844" s="70">
        <v>168478116</v>
      </c>
      <c r="F1844" s="70">
        <v>0</v>
      </c>
      <c r="G1844" s="70">
        <v>23746212</v>
      </c>
      <c r="H1844" s="70">
        <v>0</v>
      </c>
      <c r="I1844" s="70">
        <v>0</v>
      </c>
      <c r="J1844" s="70">
        <v>0</v>
      </c>
      <c r="K1844" s="70">
        <v>0</v>
      </c>
      <c r="L1844" s="70">
        <v>0</v>
      </c>
      <c r="M1844" s="70">
        <v>144731904</v>
      </c>
    </row>
    <row r="1845" spans="1:13" x14ac:dyDescent="0.25">
      <c r="A1845" s="44" t="s">
        <v>73</v>
      </c>
      <c r="B1845" s="61">
        <v>252</v>
      </c>
      <c r="C1845" s="164" t="s">
        <v>1066</v>
      </c>
      <c r="D1845" s="70">
        <v>0</v>
      </c>
      <c r="E1845" s="70">
        <v>42670190</v>
      </c>
      <c r="F1845" s="70">
        <v>0</v>
      </c>
      <c r="G1845" s="70">
        <v>0</v>
      </c>
      <c r="H1845" s="70">
        <v>0</v>
      </c>
      <c r="I1845" s="70">
        <v>0</v>
      </c>
      <c r="J1845" s="70">
        <v>0</v>
      </c>
      <c r="K1845" s="70">
        <v>0</v>
      </c>
      <c r="L1845" s="70">
        <v>0</v>
      </c>
      <c r="M1845" s="70">
        <v>42670190</v>
      </c>
    </row>
    <row r="1846" spans="1:13" x14ac:dyDescent="0.25">
      <c r="A1846" s="44" t="s">
        <v>73</v>
      </c>
      <c r="B1846" s="61">
        <v>252</v>
      </c>
      <c r="C1846" s="164" t="s">
        <v>1067</v>
      </c>
      <c r="D1846" s="70">
        <v>0</v>
      </c>
      <c r="E1846" s="70">
        <v>5005691</v>
      </c>
      <c r="F1846" s="70">
        <v>0</v>
      </c>
      <c r="G1846" s="70">
        <v>0</v>
      </c>
      <c r="H1846" s="70">
        <v>0</v>
      </c>
      <c r="I1846" s="70">
        <v>0</v>
      </c>
      <c r="J1846" s="70">
        <v>0</v>
      </c>
      <c r="K1846" s="70">
        <v>0</v>
      </c>
      <c r="L1846" s="70">
        <v>0</v>
      </c>
      <c r="M1846" s="70">
        <v>5005691</v>
      </c>
    </row>
    <row r="1847" spans="1:13" x14ac:dyDescent="0.25">
      <c r="A1847" s="44" t="s">
        <v>73</v>
      </c>
      <c r="B1847" s="61">
        <v>252</v>
      </c>
      <c r="C1847" s="164" t="s">
        <v>1068</v>
      </c>
      <c r="D1847" s="70">
        <v>0</v>
      </c>
      <c r="E1847" s="70">
        <v>521909704</v>
      </c>
      <c r="F1847" s="70">
        <v>0</v>
      </c>
      <c r="G1847" s="70">
        <v>76641869</v>
      </c>
      <c r="H1847" s="70">
        <v>0</v>
      </c>
      <c r="I1847" s="70">
        <v>0</v>
      </c>
      <c r="J1847" s="70">
        <v>0</v>
      </c>
      <c r="K1847" s="70">
        <v>0</v>
      </c>
      <c r="L1847" s="70">
        <v>0</v>
      </c>
      <c r="M1847" s="70">
        <v>445267835</v>
      </c>
    </row>
    <row r="1848" spans="1:13" x14ac:dyDescent="0.25">
      <c r="A1848" s="44" t="s">
        <v>73</v>
      </c>
      <c r="B1848" s="61">
        <v>252</v>
      </c>
      <c r="C1848" s="164" t="s">
        <v>1069</v>
      </c>
      <c r="D1848" s="70">
        <v>0</v>
      </c>
      <c r="E1848" s="70">
        <v>7417036</v>
      </c>
      <c r="F1848" s="70">
        <v>0</v>
      </c>
      <c r="G1848" s="70">
        <v>0</v>
      </c>
      <c r="H1848" s="70">
        <v>0</v>
      </c>
      <c r="I1848" s="70">
        <v>0</v>
      </c>
      <c r="J1848" s="70">
        <v>0</v>
      </c>
      <c r="K1848" s="70">
        <v>0</v>
      </c>
      <c r="L1848" s="70">
        <v>0</v>
      </c>
      <c r="M1848" s="70">
        <v>7417036</v>
      </c>
    </row>
    <row r="1849" spans="1:13" x14ac:dyDescent="0.25">
      <c r="A1849" s="44" t="s">
        <v>73</v>
      </c>
      <c r="B1849" s="61">
        <v>252</v>
      </c>
      <c r="C1849" s="164" t="s">
        <v>1070</v>
      </c>
      <c r="D1849" s="70">
        <v>0</v>
      </c>
      <c r="E1849" s="70">
        <v>143197</v>
      </c>
      <c r="F1849" s="70">
        <v>0</v>
      </c>
      <c r="G1849" s="70">
        <v>0</v>
      </c>
      <c r="H1849" s="70">
        <v>0</v>
      </c>
      <c r="I1849" s="70">
        <v>0</v>
      </c>
      <c r="J1849" s="70">
        <v>0</v>
      </c>
      <c r="K1849" s="70">
        <v>0</v>
      </c>
      <c r="L1849" s="70">
        <v>0</v>
      </c>
      <c r="M1849" s="70">
        <v>143197</v>
      </c>
    </row>
    <row r="1850" spans="1:13" x14ac:dyDescent="0.25">
      <c r="A1850" s="44" t="s">
        <v>73</v>
      </c>
      <c r="B1850" s="61">
        <v>252</v>
      </c>
      <c r="C1850" s="164" t="s">
        <v>1071</v>
      </c>
      <c r="D1850" s="70">
        <v>0</v>
      </c>
      <c r="E1850" s="70">
        <v>105089023</v>
      </c>
      <c r="F1850" s="70">
        <v>0</v>
      </c>
      <c r="G1850" s="70">
        <v>19095284</v>
      </c>
      <c r="H1850" s="70">
        <v>0</v>
      </c>
      <c r="I1850" s="70">
        <v>0</v>
      </c>
      <c r="J1850" s="70">
        <v>0</v>
      </c>
      <c r="K1850" s="70">
        <v>0</v>
      </c>
      <c r="L1850" s="70">
        <v>0</v>
      </c>
      <c r="M1850" s="70">
        <v>85993739</v>
      </c>
    </row>
    <row r="1851" spans="1:13" x14ac:dyDescent="0.25">
      <c r="A1851" s="44" t="s">
        <v>73</v>
      </c>
      <c r="B1851" s="61">
        <v>252</v>
      </c>
      <c r="C1851" s="164" t="s">
        <v>1072</v>
      </c>
      <c r="D1851" s="70">
        <v>0</v>
      </c>
      <c r="E1851" s="70">
        <v>26358670</v>
      </c>
      <c r="F1851" s="70">
        <v>0</v>
      </c>
      <c r="G1851" s="70">
        <v>0</v>
      </c>
      <c r="H1851" s="70">
        <v>0</v>
      </c>
      <c r="I1851" s="70">
        <v>0</v>
      </c>
      <c r="J1851" s="70">
        <v>0</v>
      </c>
      <c r="K1851" s="70">
        <v>0</v>
      </c>
      <c r="L1851" s="70">
        <v>0</v>
      </c>
      <c r="M1851" s="70">
        <v>26358670</v>
      </c>
    </row>
    <row r="1852" spans="1:13" x14ac:dyDescent="0.25">
      <c r="A1852" s="44" t="s">
        <v>73</v>
      </c>
      <c r="B1852" s="61">
        <v>252</v>
      </c>
      <c r="C1852" s="164" t="s">
        <v>1073</v>
      </c>
      <c r="D1852" s="70">
        <v>0</v>
      </c>
      <c r="E1852" s="70">
        <v>2561316</v>
      </c>
      <c r="F1852" s="70">
        <v>0</v>
      </c>
      <c r="G1852" s="70">
        <v>0</v>
      </c>
      <c r="H1852" s="70">
        <v>0</v>
      </c>
      <c r="I1852" s="70">
        <v>0</v>
      </c>
      <c r="J1852" s="70">
        <v>0</v>
      </c>
      <c r="K1852" s="70">
        <v>0</v>
      </c>
      <c r="L1852" s="70">
        <v>0</v>
      </c>
      <c r="M1852" s="70">
        <v>2561316</v>
      </c>
    </row>
    <row r="1853" spans="1:13" x14ac:dyDescent="0.25">
      <c r="A1853" s="44" t="s">
        <v>73</v>
      </c>
      <c r="B1853" s="61">
        <v>252</v>
      </c>
      <c r="C1853" s="164" t="s">
        <v>1075</v>
      </c>
      <c r="D1853" s="70">
        <v>0</v>
      </c>
      <c r="E1853" s="70">
        <v>18588246</v>
      </c>
      <c r="F1853" s="70">
        <v>0</v>
      </c>
      <c r="G1853" s="70">
        <v>4094827</v>
      </c>
      <c r="H1853" s="70">
        <v>0</v>
      </c>
      <c r="I1853" s="70">
        <v>0</v>
      </c>
      <c r="J1853" s="70">
        <v>0</v>
      </c>
      <c r="K1853" s="70">
        <v>0</v>
      </c>
      <c r="L1853" s="70">
        <v>0</v>
      </c>
      <c r="M1853" s="70">
        <v>14493419</v>
      </c>
    </row>
    <row r="1854" spans="1:13" x14ac:dyDescent="0.25">
      <c r="A1854" s="44" t="s">
        <v>73</v>
      </c>
      <c r="B1854" s="61">
        <v>252</v>
      </c>
      <c r="C1854" s="164" t="s">
        <v>1076</v>
      </c>
      <c r="D1854" s="70">
        <v>0</v>
      </c>
      <c r="E1854" s="70">
        <v>1817195</v>
      </c>
      <c r="F1854" s="70">
        <v>0</v>
      </c>
      <c r="G1854" s="70">
        <v>403765</v>
      </c>
      <c r="H1854" s="70">
        <v>0</v>
      </c>
      <c r="I1854" s="70">
        <v>0</v>
      </c>
      <c r="J1854" s="70">
        <v>0</v>
      </c>
      <c r="K1854" s="70">
        <v>0</v>
      </c>
      <c r="L1854" s="70">
        <v>0</v>
      </c>
      <c r="M1854" s="70">
        <v>1413430</v>
      </c>
    </row>
    <row r="1855" spans="1:13" x14ac:dyDescent="0.25">
      <c r="A1855" s="44" t="s">
        <v>73</v>
      </c>
      <c r="B1855" s="61">
        <v>252</v>
      </c>
      <c r="C1855" s="164" t="s">
        <v>1077</v>
      </c>
      <c r="D1855" s="70">
        <v>0</v>
      </c>
      <c r="E1855" s="70">
        <v>80724746</v>
      </c>
      <c r="F1855" s="70">
        <v>0</v>
      </c>
      <c r="G1855" s="70">
        <v>17318316</v>
      </c>
      <c r="H1855" s="70">
        <v>0</v>
      </c>
      <c r="I1855" s="70">
        <v>0</v>
      </c>
      <c r="J1855" s="70">
        <v>0</v>
      </c>
      <c r="K1855" s="70">
        <v>0</v>
      </c>
      <c r="L1855" s="70">
        <v>0</v>
      </c>
      <c r="M1855" s="70">
        <v>63406430</v>
      </c>
    </row>
    <row r="1856" spans="1:13" x14ac:dyDescent="0.25">
      <c r="A1856" s="44" t="s">
        <v>73</v>
      </c>
      <c r="B1856" s="61">
        <v>252</v>
      </c>
      <c r="C1856" s="164" t="s">
        <v>1080</v>
      </c>
      <c r="D1856" s="70">
        <v>0</v>
      </c>
      <c r="E1856" s="70">
        <v>266470</v>
      </c>
      <c r="F1856" s="70">
        <v>0</v>
      </c>
      <c r="G1856" s="70">
        <v>0</v>
      </c>
      <c r="H1856" s="70">
        <v>0</v>
      </c>
      <c r="I1856" s="70">
        <v>0</v>
      </c>
      <c r="J1856" s="70">
        <v>0</v>
      </c>
      <c r="K1856" s="70">
        <v>0</v>
      </c>
      <c r="L1856" s="70">
        <v>0</v>
      </c>
      <c r="M1856" s="70">
        <v>266470</v>
      </c>
    </row>
    <row r="1857" spans="1:13" x14ac:dyDescent="0.25">
      <c r="A1857" s="44" t="s">
        <v>73</v>
      </c>
      <c r="B1857" s="61">
        <v>252</v>
      </c>
      <c r="C1857" s="164" t="s">
        <v>1081</v>
      </c>
      <c r="D1857" s="70">
        <v>0</v>
      </c>
      <c r="E1857" s="70">
        <v>26028286</v>
      </c>
      <c r="F1857" s="70">
        <v>0</v>
      </c>
      <c r="G1857" s="70">
        <v>1847455</v>
      </c>
      <c r="H1857" s="70">
        <v>0</v>
      </c>
      <c r="I1857" s="70">
        <v>0</v>
      </c>
      <c r="J1857" s="70">
        <v>0</v>
      </c>
      <c r="K1857" s="70">
        <v>0</v>
      </c>
      <c r="L1857" s="70">
        <v>0</v>
      </c>
      <c r="M1857" s="70">
        <v>24180831</v>
      </c>
    </row>
    <row r="1858" spans="1:13" x14ac:dyDescent="0.25">
      <c r="A1858" s="44" t="s">
        <v>73</v>
      </c>
      <c r="B1858" s="61">
        <v>252</v>
      </c>
      <c r="C1858" s="164" t="s">
        <v>1082</v>
      </c>
      <c r="D1858" s="70">
        <v>0</v>
      </c>
      <c r="E1858" s="70">
        <v>1455155</v>
      </c>
      <c r="F1858" s="70">
        <v>0</v>
      </c>
      <c r="G1858" s="70">
        <v>223371</v>
      </c>
      <c r="H1858" s="70">
        <v>0</v>
      </c>
      <c r="I1858" s="70">
        <v>0</v>
      </c>
      <c r="J1858" s="70">
        <v>0</v>
      </c>
      <c r="K1858" s="70">
        <v>0</v>
      </c>
      <c r="L1858" s="70">
        <v>0</v>
      </c>
      <c r="M1858" s="70">
        <v>1231784</v>
      </c>
    </row>
    <row r="1859" spans="1:13" x14ac:dyDescent="0.25">
      <c r="A1859" s="44" t="s">
        <v>73</v>
      </c>
      <c r="B1859" s="61">
        <v>252</v>
      </c>
      <c r="C1859" s="164" t="s">
        <v>1083</v>
      </c>
      <c r="D1859" s="70">
        <v>5713.6318000000001</v>
      </c>
      <c r="E1859" s="70">
        <v>98295619</v>
      </c>
      <c r="F1859" s="70">
        <v>0</v>
      </c>
      <c r="G1859" s="70">
        <v>0</v>
      </c>
      <c r="H1859" s="70">
        <v>0</v>
      </c>
      <c r="I1859" s="70">
        <v>0</v>
      </c>
      <c r="J1859" s="70">
        <v>0</v>
      </c>
      <c r="K1859" s="70">
        <v>98295619</v>
      </c>
      <c r="L1859" s="70">
        <v>0</v>
      </c>
      <c r="M1859" s="70">
        <v>0</v>
      </c>
    </row>
    <row r="1860" spans="1:13" x14ac:dyDescent="0.25">
      <c r="A1860" s="10" t="s">
        <v>1085</v>
      </c>
      <c r="B1860" s="10"/>
      <c r="C1860" s="10"/>
      <c r="D1860" s="71">
        <f t="shared" ref="D1860:M1860" si="87">SUM(D1819:D1859)</f>
        <v>48529.088500000005</v>
      </c>
      <c r="E1860" s="71">
        <f t="shared" si="87"/>
        <v>2878092303</v>
      </c>
      <c r="F1860" s="71">
        <f t="shared" si="87"/>
        <v>309850574</v>
      </c>
      <c r="G1860" s="71">
        <f t="shared" si="87"/>
        <v>307525279</v>
      </c>
      <c r="H1860" s="71">
        <f t="shared" si="87"/>
        <v>0</v>
      </c>
      <c r="I1860" s="71">
        <f t="shared" si="87"/>
        <v>0</v>
      </c>
      <c r="J1860" s="71">
        <f t="shared" si="87"/>
        <v>0</v>
      </c>
      <c r="K1860" s="71">
        <f t="shared" si="87"/>
        <v>98295619</v>
      </c>
      <c r="L1860" s="71">
        <f t="shared" si="87"/>
        <v>0</v>
      </c>
      <c r="M1860" s="71">
        <f t="shared" si="87"/>
        <v>2162420831</v>
      </c>
    </row>
    <row r="1861" spans="1:13" x14ac:dyDescent="0.25">
      <c r="A1861" s="10"/>
      <c r="B1861" s="10"/>
      <c r="C1861" s="10"/>
      <c r="D1861" s="71"/>
      <c r="E1861" s="71"/>
      <c r="F1861" s="71"/>
      <c r="G1861" s="71"/>
      <c r="H1861" s="71"/>
      <c r="I1861" s="71"/>
      <c r="J1861" s="71"/>
      <c r="K1861" s="71"/>
      <c r="L1861" s="71"/>
      <c r="M1861" s="71"/>
    </row>
    <row r="1862" spans="1:13" x14ac:dyDescent="0.25">
      <c r="A1862" s="44" t="s">
        <v>74</v>
      </c>
      <c r="B1862" s="61">
        <v>253</v>
      </c>
      <c r="C1862" s="166" t="s">
        <v>1038</v>
      </c>
      <c r="D1862" s="70">
        <v>1285.3304000000001</v>
      </c>
      <c r="E1862" s="70">
        <v>1132259</v>
      </c>
      <c r="F1862" s="70">
        <v>0</v>
      </c>
      <c r="G1862" s="70">
        <v>0</v>
      </c>
      <c r="H1862" s="70">
        <v>0</v>
      </c>
      <c r="I1862" s="70">
        <v>0</v>
      </c>
      <c r="J1862" s="70">
        <v>0</v>
      </c>
      <c r="K1862" s="70">
        <v>0</v>
      </c>
      <c r="L1862" s="70">
        <v>0</v>
      </c>
      <c r="M1862" s="70">
        <v>1132259</v>
      </c>
    </row>
    <row r="1863" spans="1:13" x14ac:dyDescent="0.25">
      <c r="A1863" s="44" t="s">
        <v>74</v>
      </c>
      <c r="B1863" s="61">
        <v>253</v>
      </c>
      <c r="C1863" s="166" t="s">
        <v>1040</v>
      </c>
      <c r="D1863" s="70">
        <v>544.49350000000004</v>
      </c>
      <c r="E1863" s="70">
        <v>117812</v>
      </c>
      <c r="F1863" s="70">
        <v>0</v>
      </c>
      <c r="G1863" s="70">
        <v>0</v>
      </c>
      <c r="H1863" s="70">
        <v>0</v>
      </c>
      <c r="I1863" s="70">
        <v>0</v>
      </c>
      <c r="J1863" s="70">
        <v>0</v>
      </c>
      <c r="K1863" s="70">
        <v>0</v>
      </c>
      <c r="L1863" s="70">
        <v>0</v>
      </c>
      <c r="M1863" s="70">
        <v>117812</v>
      </c>
    </row>
    <row r="1864" spans="1:13" s="12" customFormat="1" x14ac:dyDescent="0.25">
      <c r="A1864" s="44" t="s">
        <v>74</v>
      </c>
      <c r="B1864" s="61">
        <v>253</v>
      </c>
      <c r="C1864" s="166" t="s">
        <v>1041</v>
      </c>
      <c r="D1864" s="70">
        <v>11430.054099999999</v>
      </c>
      <c r="E1864" s="70">
        <v>182471945</v>
      </c>
      <c r="F1864" s="70">
        <v>177177463</v>
      </c>
      <c r="G1864" s="70">
        <v>0</v>
      </c>
      <c r="H1864" s="70">
        <v>0</v>
      </c>
      <c r="I1864" s="70">
        <v>0</v>
      </c>
      <c r="J1864" s="70">
        <v>0</v>
      </c>
      <c r="K1864" s="70">
        <v>0</v>
      </c>
      <c r="L1864" s="70">
        <v>0</v>
      </c>
      <c r="M1864" s="70">
        <v>5294482</v>
      </c>
    </row>
    <row r="1865" spans="1:13" x14ac:dyDescent="0.25">
      <c r="A1865" s="44" t="s">
        <v>74</v>
      </c>
      <c r="B1865" s="61">
        <v>253</v>
      </c>
      <c r="C1865" s="166" t="s">
        <v>1042</v>
      </c>
      <c r="D1865" s="70">
        <v>4672.4304000000002</v>
      </c>
      <c r="E1865" s="70">
        <v>97983140</v>
      </c>
      <c r="F1865" s="70">
        <v>97312941</v>
      </c>
      <c r="G1865" s="70">
        <v>0</v>
      </c>
      <c r="H1865" s="70">
        <v>0</v>
      </c>
      <c r="I1865" s="70">
        <v>0</v>
      </c>
      <c r="J1865" s="70">
        <v>0</v>
      </c>
      <c r="K1865" s="70">
        <v>0</v>
      </c>
      <c r="L1865" s="70">
        <v>0</v>
      </c>
      <c r="M1865" s="70">
        <v>670199</v>
      </c>
    </row>
    <row r="1866" spans="1:13" x14ac:dyDescent="0.25">
      <c r="A1866" s="44" t="s">
        <v>74</v>
      </c>
      <c r="B1866" s="61">
        <v>253</v>
      </c>
      <c r="C1866" s="166" t="s">
        <v>1044</v>
      </c>
      <c r="D1866" s="70">
        <v>202.4684</v>
      </c>
      <c r="E1866" s="70">
        <v>123297559</v>
      </c>
      <c r="F1866" s="70">
        <v>0</v>
      </c>
      <c r="G1866" s="70">
        <v>6729639</v>
      </c>
      <c r="H1866" s="70">
        <v>0</v>
      </c>
      <c r="I1866" s="70">
        <v>0</v>
      </c>
      <c r="J1866" s="70">
        <v>0</v>
      </c>
      <c r="K1866" s="70">
        <v>0</v>
      </c>
      <c r="L1866" s="70">
        <v>0</v>
      </c>
      <c r="M1866" s="70">
        <v>116567920</v>
      </c>
    </row>
    <row r="1867" spans="1:13" x14ac:dyDescent="0.25">
      <c r="A1867" s="44" t="s">
        <v>74</v>
      </c>
      <c r="B1867" s="61">
        <v>253</v>
      </c>
      <c r="C1867" s="166" t="s">
        <v>1046</v>
      </c>
      <c r="D1867" s="70">
        <v>1954.0028</v>
      </c>
      <c r="E1867" s="70">
        <v>385661554</v>
      </c>
      <c r="F1867" s="70">
        <v>0</v>
      </c>
      <c r="G1867" s="70">
        <v>7271596</v>
      </c>
      <c r="H1867" s="70">
        <v>0</v>
      </c>
      <c r="I1867" s="70">
        <v>0</v>
      </c>
      <c r="J1867" s="70">
        <v>0</v>
      </c>
      <c r="K1867" s="70">
        <v>0</v>
      </c>
      <c r="L1867" s="70">
        <v>0</v>
      </c>
      <c r="M1867" s="70">
        <v>378389958</v>
      </c>
    </row>
    <row r="1868" spans="1:13" x14ac:dyDescent="0.25">
      <c r="A1868" s="44" t="s">
        <v>74</v>
      </c>
      <c r="B1868" s="61">
        <v>253</v>
      </c>
      <c r="C1868" s="166" t="s">
        <v>1047</v>
      </c>
      <c r="D1868" s="70">
        <v>17.181000000000001</v>
      </c>
      <c r="E1868" s="70">
        <v>334217</v>
      </c>
      <c r="F1868" s="70">
        <v>0</v>
      </c>
      <c r="G1868" s="70">
        <v>0</v>
      </c>
      <c r="H1868" s="70">
        <v>0</v>
      </c>
      <c r="I1868" s="70">
        <v>0</v>
      </c>
      <c r="J1868" s="70">
        <v>0</v>
      </c>
      <c r="K1868" s="70">
        <v>0</v>
      </c>
      <c r="L1868" s="70">
        <v>0</v>
      </c>
      <c r="M1868" s="70">
        <v>334217</v>
      </c>
    </row>
    <row r="1869" spans="1:13" x14ac:dyDescent="0.25">
      <c r="A1869" s="44" t="s">
        <v>74</v>
      </c>
      <c r="B1869" s="61">
        <v>253</v>
      </c>
      <c r="C1869" s="166" t="s">
        <v>1049</v>
      </c>
      <c r="D1869" s="70">
        <v>938.58169999999996</v>
      </c>
      <c r="E1869" s="70">
        <v>411438903</v>
      </c>
      <c r="F1869" s="70">
        <v>0</v>
      </c>
      <c r="G1869" s="70">
        <v>10010985</v>
      </c>
      <c r="H1869" s="70">
        <v>0</v>
      </c>
      <c r="I1869" s="70">
        <v>0</v>
      </c>
      <c r="J1869" s="70">
        <v>0</v>
      </c>
      <c r="K1869" s="70">
        <v>0</v>
      </c>
      <c r="L1869" s="70">
        <v>0</v>
      </c>
      <c r="M1869" s="70">
        <v>401427918</v>
      </c>
    </row>
    <row r="1870" spans="1:13" x14ac:dyDescent="0.25">
      <c r="A1870" s="44" t="s">
        <v>74</v>
      </c>
      <c r="B1870" s="61">
        <v>253</v>
      </c>
      <c r="C1870" s="166" t="s">
        <v>1052</v>
      </c>
      <c r="D1870" s="70">
        <v>118.4872</v>
      </c>
      <c r="E1870" s="70">
        <v>1184</v>
      </c>
      <c r="F1870" s="70">
        <v>0</v>
      </c>
      <c r="G1870" s="70">
        <v>0</v>
      </c>
      <c r="H1870" s="70">
        <v>0</v>
      </c>
      <c r="I1870" s="70">
        <v>0</v>
      </c>
      <c r="J1870" s="70">
        <v>0</v>
      </c>
      <c r="K1870" s="70">
        <v>0</v>
      </c>
      <c r="L1870" s="70">
        <v>0</v>
      </c>
      <c r="M1870" s="70">
        <v>1184</v>
      </c>
    </row>
    <row r="1871" spans="1:13" x14ac:dyDescent="0.25">
      <c r="A1871" s="44" t="s">
        <v>74</v>
      </c>
      <c r="B1871" s="166">
        <v>253</v>
      </c>
      <c r="C1871" s="166" t="s">
        <v>1053</v>
      </c>
      <c r="D1871" s="70">
        <v>70.224299999999999</v>
      </c>
      <c r="E1871" s="70">
        <v>0</v>
      </c>
      <c r="F1871" s="70">
        <v>0</v>
      </c>
      <c r="G1871" s="70">
        <v>0</v>
      </c>
      <c r="H1871" s="70">
        <v>0</v>
      </c>
      <c r="I1871" s="70">
        <v>0</v>
      </c>
      <c r="J1871" s="70">
        <v>0</v>
      </c>
      <c r="K1871" s="70">
        <v>0</v>
      </c>
      <c r="L1871" s="70">
        <v>0</v>
      </c>
      <c r="M1871" s="70">
        <v>0</v>
      </c>
    </row>
    <row r="1872" spans="1:13" s="165" customFormat="1" x14ac:dyDescent="0.25">
      <c r="A1872" s="44" t="s">
        <v>74</v>
      </c>
      <c r="B1872" s="166">
        <v>253</v>
      </c>
      <c r="C1872" s="166" t="s">
        <v>1057</v>
      </c>
      <c r="D1872" s="70">
        <v>0</v>
      </c>
      <c r="E1872" s="70">
        <v>500</v>
      </c>
      <c r="F1872" s="70">
        <v>0</v>
      </c>
      <c r="G1872" s="70">
        <v>0</v>
      </c>
      <c r="H1872" s="70">
        <v>0</v>
      </c>
      <c r="I1872" s="70">
        <v>0</v>
      </c>
      <c r="J1872" s="70">
        <v>0</v>
      </c>
      <c r="K1872" s="70">
        <v>0</v>
      </c>
      <c r="L1872" s="70">
        <v>0</v>
      </c>
      <c r="M1872" s="70">
        <v>500</v>
      </c>
    </row>
    <row r="1873" spans="1:13" x14ac:dyDescent="0.25">
      <c r="A1873" s="44" t="s">
        <v>74</v>
      </c>
      <c r="B1873" s="166">
        <v>253</v>
      </c>
      <c r="C1873" s="166" t="s">
        <v>1058</v>
      </c>
      <c r="D1873" s="70">
        <v>75.441299999999998</v>
      </c>
      <c r="E1873" s="70">
        <v>415884</v>
      </c>
      <c r="F1873" s="70">
        <v>0</v>
      </c>
      <c r="G1873" s="70">
        <v>0</v>
      </c>
      <c r="H1873" s="70">
        <v>0</v>
      </c>
      <c r="I1873" s="70">
        <v>0</v>
      </c>
      <c r="J1873" s="70">
        <v>0</v>
      </c>
      <c r="K1873" s="70">
        <v>0</v>
      </c>
      <c r="L1873" s="70">
        <v>0</v>
      </c>
      <c r="M1873" s="70">
        <v>415884</v>
      </c>
    </row>
    <row r="1874" spans="1:13" x14ac:dyDescent="0.25">
      <c r="A1874" s="44" t="s">
        <v>74</v>
      </c>
      <c r="B1874" s="61">
        <v>253</v>
      </c>
      <c r="C1874" s="166" t="s">
        <v>1062</v>
      </c>
      <c r="D1874" s="70">
        <v>0</v>
      </c>
      <c r="E1874" s="70">
        <v>110234855</v>
      </c>
      <c r="F1874" s="70">
        <v>0</v>
      </c>
      <c r="G1874" s="70">
        <v>7167202</v>
      </c>
      <c r="H1874" s="70">
        <v>0</v>
      </c>
      <c r="I1874" s="70">
        <v>0</v>
      </c>
      <c r="J1874" s="70">
        <v>0</v>
      </c>
      <c r="K1874" s="70">
        <v>0</v>
      </c>
      <c r="L1874" s="70">
        <v>0</v>
      </c>
      <c r="M1874" s="70">
        <v>103067653</v>
      </c>
    </row>
    <row r="1875" spans="1:13" x14ac:dyDescent="0.25">
      <c r="A1875" s="44" t="s">
        <v>74</v>
      </c>
      <c r="B1875" s="61">
        <v>253</v>
      </c>
      <c r="C1875" s="166" t="s">
        <v>1063</v>
      </c>
      <c r="D1875" s="70">
        <v>0</v>
      </c>
      <c r="E1875" s="70">
        <v>11315644</v>
      </c>
      <c r="F1875" s="70">
        <v>0</v>
      </c>
      <c r="G1875" s="70">
        <v>0</v>
      </c>
      <c r="H1875" s="70">
        <v>0</v>
      </c>
      <c r="I1875" s="70">
        <v>0</v>
      </c>
      <c r="J1875" s="70">
        <v>0</v>
      </c>
      <c r="K1875" s="70">
        <v>0</v>
      </c>
      <c r="L1875" s="70">
        <v>0</v>
      </c>
      <c r="M1875" s="70">
        <v>11315644</v>
      </c>
    </row>
    <row r="1876" spans="1:13" x14ac:dyDescent="0.25">
      <c r="A1876" s="44" t="s">
        <v>74</v>
      </c>
      <c r="B1876" s="61">
        <v>253</v>
      </c>
      <c r="C1876" s="166" t="s">
        <v>1065</v>
      </c>
      <c r="D1876" s="70">
        <v>0</v>
      </c>
      <c r="E1876" s="70">
        <v>145994925</v>
      </c>
      <c r="F1876" s="70">
        <v>0</v>
      </c>
      <c r="G1876" s="70">
        <v>7463159</v>
      </c>
      <c r="H1876" s="70">
        <v>0</v>
      </c>
      <c r="I1876" s="70">
        <v>0</v>
      </c>
      <c r="J1876" s="70">
        <v>0</v>
      </c>
      <c r="K1876" s="70">
        <v>0</v>
      </c>
      <c r="L1876" s="70">
        <v>0</v>
      </c>
      <c r="M1876" s="70">
        <v>138531766</v>
      </c>
    </row>
    <row r="1877" spans="1:13" x14ac:dyDescent="0.25">
      <c r="A1877" s="44" t="s">
        <v>74</v>
      </c>
      <c r="B1877" s="61">
        <v>253</v>
      </c>
      <c r="C1877" s="166" t="s">
        <v>1066</v>
      </c>
      <c r="D1877" s="70">
        <v>0</v>
      </c>
      <c r="E1877" s="70">
        <v>947871</v>
      </c>
      <c r="F1877" s="70">
        <v>0</v>
      </c>
      <c r="G1877" s="70">
        <v>0</v>
      </c>
      <c r="H1877" s="70">
        <v>0</v>
      </c>
      <c r="I1877" s="70">
        <v>0</v>
      </c>
      <c r="J1877" s="70">
        <v>0</v>
      </c>
      <c r="K1877" s="70">
        <v>0</v>
      </c>
      <c r="L1877" s="70">
        <v>0</v>
      </c>
      <c r="M1877" s="70">
        <v>947871</v>
      </c>
    </row>
    <row r="1878" spans="1:13" x14ac:dyDescent="0.25">
      <c r="A1878" s="44" t="s">
        <v>74</v>
      </c>
      <c r="B1878" s="61">
        <v>253</v>
      </c>
      <c r="C1878" s="166" t="s">
        <v>1068</v>
      </c>
      <c r="D1878" s="70">
        <v>0</v>
      </c>
      <c r="E1878" s="70">
        <v>258350590</v>
      </c>
      <c r="F1878" s="70">
        <v>0</v>
      </c>
      <c r="G1878" s="70">
        <v>12562007</v>
      </c>
      <c r="H1878" s="70">
        <v>0</v>
      </c>
      <c r="I1878" s="70">
        <v>0</v>
      </c>
      <c r="J1878" s="70">
        <v>0</v>
      </c>
      <c r="K1878" s="70">
        <v>0</v>
      </c>
      <c r="L1878" s="70">
        <v>0</v>
      </c>
      <c r="M1878" s="70">
        <v>245788583</v>
      </c>
    </row>
    <row r="1879" spans="1:13" x14ac:dyDescent="0.25">
      <c r="A1879" s="44" t="s">
        <v>74</v>
      </c>
      <c r="B1879" s="61">
        <v>253</v>
      </c>
      <c r="C1879" s="166" t="s">
        <v>1074</v>
      </c>
      <c r="D1879" s="70">
        <v>0</v>
      </c>
      <c r="E1879" s="70">
        <v>27324</v>
      </c>
      <c r="F1879" s="70">
        <v>0</v>
      </c>
      <c r="G1879" s="70">
        <v>0</v>
      </c>
      <c r="H1879" s="70">
        <v>0</v>
      </c>
      <c r="I1879" s="70">
        <v>0</v>
      </c>
      <c r="J1879" s="70">
        <v>0</v>
      </c>
      <c r="K1879" s="70">
        <v>0</v>
      </c>
      <c r="L1879" s="70">
        <v>0</v>
      </c>
      <c r="M1879" s="70">
        <v>27324</v>
      </c>
    </row>
    <row r="1880" spans="1:13" x14ac:dyDescent="0.25">
      <c r="A1880" s="44" t="s">
        <v>74</v>
      </c>
      <c r="B1880" s="61">
        <v>253</v>
      </c>
      <c r="C1880" s="166" t="s">
        <v>1075</v>
      </c>
      <c r="D1880" s="70">
        <v>0</v>
      </c>
      <c r="E1880" s="70">
        <v>1067580</v>
      </c>
      <c r="F1880" s="70">
        <v>0</v>
      </c>
      <c r="G1880" s="70">
        <v>369690</v>
      </c>
      <c r="H1880" s="70">
        <v>0</v>
      </c>
      <c r="I1880" s="70">
        <v>0</v>
      </c>
      <c r="J1880" s="70">
        <v>0</v>
      </c>
      <c r="K1880" s="70">
        <v>0</v>
      </c>
      <c r="L1880" s="70">
        <v>0</v>
      </c>
      <c r="M1880" s="70">
        <v>697890</v>
      </c>
    </row>
    <row r="1881" spans="1:13" x14ac:dyDescent="0.25">
      <c r="A1881" s="44" t="s">
        <v>74</v>
      </c>
      <c r="B1881" s="61">
        <v>253</v>
      </c>
      <c r="C1881" s="166" t="s">
        <v>1076</v>
      </c>
      <c r="D1881" s="70">
        <v>0</v>
      </c>
      <c r="E1881" s="70">
        <v>43280</v>
      </c>
      <c r="F1881" s="70">
        <v>0</v>
      </c>
      <c r="G1881" s="70">
        <v>740</v>
      </c>
      <c r="H1881" s="70">
        <v>0</v>
      </c>
      <c r="I1881" s="70">
        <v>0</v>
      </c>
      <c r="J1881" s="70">
        <v>0</v>
      </c>
      <c r="K1881" s="70">
        <v>0</v>
      </c>
      <c r="L1881" s="70">
        <v>0</v>
      </c>
      <c r="M1881" s="70">
        <v>42540</v>
      </c>
    </row>
    <row r="1882" spans="1:13" x14ac:dyDescent="0.25">
      <c r="A1882" s="44" t="s">
        <v>74</v>
      </c>
      <c r="B1882" s="61">
        <v>253</v>
      </c>
      <c r="C1882" s="166" t="s">
        <v>1077</v>
      </c>
      <c r="D1882" s="70">
        <v>0</v>
      </c>
      <c r="E1882" s="70">
        <v>1204027</v>
      </c>
      <c r="F1882" s="70">
        <v>0</v>
      </c>
      <c r="G1882" s="70">
        <v>240282</v>
      </c>
      <c r="H1882" s="70">
        <v>0</v>
      </c>
      <c r="I1882" s="70">
        <v>0</v>
      </c>
      <c r="J1882" s="70">
        <v>0</v>
      </c>
      <c r="K1882" s="70">
        <v>0</v>
      </c>
      <c r="L1882" s="70">
        <v>0</v>
      </c>
      <c r="M1882" s="70">
        <v>963745</v>
      </c>
    </row>
    <row r="1883" spans="1:13" x14ac:dyDescent="0.25">
      <c r="A1883" s="44" t="s">
        <v>74</v>
      </c>
      <c r="B1883" s="61">
        <v>253</v>
      </c>
      <c r="C1883" s="166" t="s">
        <v>1079</v>
      </c>
      <c r="D1883" s="70">
        <v>0</v>
      </c>
      <c r="E1883" s="70">
        <v>30270</v>
      </c>
      <c r="F1883" s="70">
        <v>0</v>
      </c>
      <c r="G1883" s="70">
        <v>0</v>
      </c>
      <c r="H1883" s="70">
        <v>0</v>
      </c>
      <c r="I1883" s="70">
        <v>0</v>
      </c>
      <c r="J1883" s="70">
        <v>0</v>
      </c>
      <c r="K1883" s="70">
        <v>0</v>
      </c>
      <c r="L1883" s="70">
        <v>0</v>
      </c>
      <c r="M1883" s="70">
        <v>30270</v>
      </c>
    </row>
    <row r="1884" spans="1:13" x14ac:dyDescent="0.25">
      <c r="A1884" s="44" t="s">
        <v>74</v>
      </c>
      <c r="B1884" s="61">
        <v>253</v>
      </c>
      <c r="C1884" s="166" t="s">
        <v>1080</v>
      </c>
      <c r="D1884" s="70">
        <v>0</v>
      </c>
      <c r="E1884" s="70">
        <v>88150</v>
      </c>
      <c r="F1884" s="70">
        <v>0</v>
      </c>
      <c r="G1884" s="70">
        <v>0</v>
      </c>
      <c r="H1884" s="70">
        <v>0</v>
      </c>
      <c r="I1884" s="70">
        <v>0</v>
      </c>
      <c r="J1884" s="70">
        <v>0</v>
      </c>
      <c r="K1884" s="70">
        <v>0</v>
      </c>
      <c r="L1884" s="70">
        <v>0</v>
      </c>
      <c r="M1884" s="70">
        <v>88150</v>
      </c>
    </row>
    <row r="1885" spans="1:13" x14ac:dyDescent="0.25">
      <c r="A1885" s="44" t="s">
        <v>74</v>
      </c>
      <c r="B1885" s="61">
        <v>253</v>
      </c>
      <c r="C1885" s="166" t="s">
        <v>1081</v>
      </c>
      <c r="D1885" s="70">
        <v>0</v>
      </c>
      <c r="E1885" s="70">
        <v>284637</v>
      </c>
      <c r="F1885" s="70">
        <v>0</v>
      </c>
      <c r="G1885" s="70">
        <v>0</v>
      </c>
      <c r="H1885" s="70">
        <v>0</v>
      </c>
      <c r="I1885" s="70">
        <v>0</v>
      </c>
      <c r="J1885" s="70">
        <v>0</v>
      </c>
      <c r="K1885" s="70">
        <v>0</v>
      </c>
      <c r="L1885" s="70">
        <v>0</v>
      </c>
      <c r="M1885" s="70">
        <v>284637</v>
      </c>
    </row>
    <row r="1886" spans="1:13" x14ac:dyDescent="0.25">
      <c r="A1886" s="44" t="s">
        <v>74</v>
      </c>
      <c r="B1886" s="61">
        <v>253</v>
      </c>
      <c r="C1886" s="166" t="s">
        <v>1083</v>
      </c>
      <c r="D1886" s="70">
        <v>1932.1402</v>
      </c>
      <c r="E1886" s="70">
        <v>139980219</v>
      </c>
      <c r="F1886" s="70">
        <v>0</v>
      </c>
      <c r="G1886" s="70">
        <v>0</v>
      </c>
      <c r="H1886" s="70">
        <v>0</v>
      </c>
      <c r="I1886" s="70">
        <v>0</v>
      </c>
      <c r="J1886" s="70">
        <v>0</v>
      </c>
      <c r="K1886" s="70">
        <v>139980219</v>
      </c>
      <c r="L1886" s="70">
        <v>0</v>
      </c>
      <c r="M1886" s="70">
        <v>0</v>
      </c>
    </row>
    <row r="1887" spans="1:13" x14ac:dyDescent="0.25">
      <c r="A1887" s="10" t="s">
        <v>1085</v>
      </c>
      <c r="B1887" s="10"/>
      <c r="C1887" s="44"/>
      <c r="D1887" s="71">
        <f>SUM(D1862:D1886)</f>
        <v>23240.835299999999</v>
      </c>
      <c r="E1887" s="71">
        <f>SUM(E1862:E1886)</f>
        <v>1872424329</v>
      </c>
      <c r="F1887" s="71">
        <f t="shared" ref="F1887:M1887" si="88">SUM(F1862:F1886)</f>
        <v>274490404</v>
      </c>
      <c r="G1887" s="71">
        <f t="shared" si="88"/>
        <v>51815300</v>
      </c>
      <c r="H1887" s="71">
        <f t="shared" si="88"/>
        <v>0</v>
      </c>
      <c r="I1887" s="71">
        <f t="shared" si="88"/>
        <v>0</v>
      </c>
      <c r="J1887" s="71">
        <f t="shared" si="88"/>
        <v>0</v>
      </c>
      <c r="K1887" s="71">
        <f t="shared" si="88"/>
        <v>139980219</v>
      </c>
      <c r="L1887" s="71">
        <f t="shared" si="88"/>
        <v>0</v>
      </c>
      <c r="M1887" s="71">
        <f t="shared" si="88"/>
        <v>1406138406</v>
      </c>
    </row>
    <row r="1888" spans="1:13" x14ac:dyDescent="0.25">
      <c r="A1888" s="10"/>
      <c r="B1888" s="10"/>
      <c r="C1888" s="10"/>
      <c r="D1888" s="71"/>
      <c r="E1888" s="71"/>
      <c r="F1888" s="71"/>
      <c r="G1888" s="71"/>
      <c r="H1888" s="71"/>
      <c r="I1888" s="71"/>
      <c r="J1888" s="71"/>
      <c r="K1888" s="71"/>
      <c r="L1888" s="71"/>
      <c r="M1888" s="71"/>
    </row>
    <row r="1889" spans="1:13" x14ac:dyDescent="0.25">
      <c r="A1889" s="44" t="s">
        <v>75</v>
      </c>
      <c r="B1889" s="61">
        <v>254</v>
      </c>
      <c r="C1889" s="168" t="s">
        <v>1037</v>
      </c>
      <c r="D1889" s="70">
        <v>3696.2307999999998</v>
      </c>
      <c r="E1889" s="70">
        <v>5728741</v>
      </c>
      <c r="F1889" s="70">
        <v>0</v>
      </c>
      <c r="G1889" s="70">
        <v>0</v>
      </c>
      <c r="H1889" s="70">
        <v>0</v>
      </c>
      <c r="I1889" s="70">
        <v>0</v>
      </c>
      <c r="J1889" s="70">
        <v>0</v>
      </c>
      <c r="K1889" s="70">
        <v>0</v>
      </c>
      <c r="L1889" s="70">
        <v>313620</v>
      </c>
      <c r="M1889" s="70">
        <v>5728741</v>
      </c>
    </row>
    <row r="1890" spans="1:13" x14ac:dyDescent="0.25">
      <c r="A1890" s="44" t="s">
        <v>75</v>
      </c>
      <c r="B1890" s="61">
        <v>254</v>
      </c>
      <c r="C1890" s="168" t="s">
        <v>1038</v>
      </c>
      <c r="D1890" s="70">
        <v>2225.0664000000002</v>
      </c>
      <c r="E1890" s="70">
        <v>1366840</v>
      </c>
      <c r="F1890" s="70">
        <v>0</v>
      </c>
      <c r="G1890" s="70">
        <v>0</v>
      </c>
      <c r="H1890" s="70">
        <v>0</v>
      </c>
      <c r="I1890" s="70">
        <v>0</v>
      </c>
      <c r="J1890" s="70">
        <v>0</v>
      </c>
      <c r="K1890" s="70">
        <v>0</v>
      </c>
      <c r="L1890" s="70">
        <v>47158</v>
      </c>
      <c r="M1890" s="70">
        <v>1366840</v>
      </c>
    </row>
    <row r="1891" spans="1:13" x14ac:dyDescent="0.25">
      <c r="A1891" s="44" t="s">
        <v>75</v>
      </c>
      <c r="B1891" s="61">
        <v>254</v>
      </c>
      <c r="C1891" s="168" t="s">
        <v>1039</v>
      </c>
      <c r="D1891" s="70">
        <v>196.87979999999999</v>
      </c>
      <c r="E1891" s="70">
        <v>116136</v>
      </c>
      <c r="F1891" s="70">
        <v>0</v>
      </c>
      <c r="G1891" s="70">
        <v>0</v>
      </c>
      <c r="H1891" s="70">
        <v>0</v>
      </c>
      <c r="I1891" s="70">
        <v>1713</v>
      </c>
      <c r="J1891" s="70">
        <v>0</v>
      </c>
      <c r="K1891" s="70">
        <v>0</v>
      </c>
      <c r="L1891" s="70">
        <v>3449</v>
      </c>
      <c r="M1891" s="70">
        <v>114423</v>
      </c>
    </row>
    <row r="1892" spans="1:13" x14ac:dyDescent="0.25">
      <c r="A1892" s="44" t="s">
        <v>75</v>
      </c>
      <c r="B1892" s="61">
        <v>254</v>
      </c>
      <c r="C1892" s="168" t="s">
        <v>1040</v>
      </c>
      <c r="D1892" s="70">
        <v>3271.7026000000001</v>
      </c>
      <c r="E1892" s="70">
        <v>781507</v>
      </c>
      <c r="F1892" s="70">
        <v>0</v>
      </c>
      <c r="G1892" s="70">
        <v>0</v>
      </c>
      <c r="H1892" s="70">
        <v>0</v>
      </c>
      <c r="I1892" s="70">
        <v>0</v>
      </c>
      <c r="J1892" s="70">
        <v>0</v>
      </c>
      <c r="K1892" s="70">
        <v>0</v>
      </c>
      <c r="L1892" s="70">
        <v>0</v>
      </c>
      <c r="M1892" s="70">
        <v>781507</v>
      </c>
    </row>
    <row r="1893" spans="1:13" x14ac:dyDescent="0.25">
      <c r="A1893" s="44" t="s">
        <v>75</v>
      </c>
      <c r="B1893" s="61">
        <v>254</v>
      </c>
      <c r="C1893" s="168" t="s">
        <v>1041</v>
      </c>
      <c r="D1893" s="70">
        <v>11002.6297</v>
      </c>
      <c r="E1893" s="70">
        <v>220623436</v>
      </c>
      <c r="F1893" s="70">
        <v>214051403</v>
      </c>
      <c r="G1893" s="70">
        <v>0</v>
      </c>
      <c r="H1893" s="70">
        <v>0</v>
      </c>
      <c r="I1893" s="70">
        <v>0</v>
      </c>
      <c r="J1893" s="70">
        <v>0</v>
      </c>
      <c r="K1893" s="70">
        <v>0</v>
      </c>
      <c r="L1893" s="70">
        <v>0</v>
      </c>
      <c r="M1893" s="70">
        <v>6572033</v>
      </c>
    </row>
    <row r="1894" spans="1:13" x14ac:dyDescent="0.25">
      <c r="A1894" s="44" t="s">
        <v>75</v>
      </c>
      <c r="B1894" s="61">
        <v>254</v>
      </c>
      <c r="C1894" s="168" t="s">
        <v>1042</v>
      </c>
      <c r="D1894" s="70">
        <v>6830.8378000000002</v>
      </c>
      <c r="E1894" s="70">
        <v>129044519</v>
      </c>
      <c r="F1894" s="70">
        <v>128058764</v>
      </c>
      <c r="G1894" s="70">
        <v>0</v>
      </c>
      <c r="H1894" s="70">
        <v>0</v>
      </c>
      <c r="I1894" s="70">
        <v>0</v>
      </c>
      <c r="J1894" s="70">
        <v>0</v>
      </c>
      <c r="K1894" s="70">
        <v>0</v>
      </c>
      <c r="L1894" s="70">
        <v>0</v>
      </c>
      <c r="M1894" s="70">
        <v>985755</v>
      </c>
    </row>
    <row r="1895" spans="1:13" x14ac:dyDescent="0.25">
      <c r="A1895" s="44" t="s">
        <v>75</v>
      </c>
      <c r="B1895" s="61">
        <v>254</v>
      </c>
      <c r="C1895" s="168" t="s">
        <v>1044</v>
      </c>
      <c r="D1895" s="70">
        <v>597.83090000000004</v>
      </c>
      <c r="E1895" s="70">
        <v>179433612</v>
      </c>
      <c r="F1895" s="70">
        <v>0</v>
      </c>
      <c r="G1895" s="70">
        <v>22001214</v>
      </c>
      <c r="H1895" s="70">
        <v>0</v>
      </c>
      <c r="I1895" s="70">
        <v>0</v>
      </c>
      <c r="J1895" s="70">
        <v>0</v>
      </c>
      <c r="K1895" s="70">
        <v>0</v>
      </c>
      <c r="L1895" s="70">
        <v>0</v>
      </c>
      <c r="M1895" s="70">
        <v>157432398</v>
      </c>
    </row>
    <row r="1896" spans="1:13" x14ac:dyDescent="0.25">
      <c r="A1896" s="44" t="s">
        <v>75</v>
      </c>
      <c r="B1896" s="61">
        <v>254</v>
      </c>
      <c r="C1896" s="168" t="s">
        <v>1046</v>
      </c>
      <c r="D1896" s="70">
        <v>7356.0320000000002</v>
      </c>
      <c r="E1896" s="70">
        <v>571954501</v>
      </c>
      <c r="F1896" s="70">
        <v>0</v>
      </c>
      <c r="G1896" s="70">
        <v>47398171</v>
      </c>
      <c r="H1896" s="70">
        <v>0</v>
      </c>
      <c r="I1896" s="70">
        <v>0</v>
      </c>
      <c r="J1896" s="70">
        <v>0</v>
      </c>
      <c r="K1896" s="70">
        <v>0</v>
      </c>
      <c r="L1896" s="70">
        <v>0</v>
      </c>
      <c r="M1896" s="70">
        <v>524556330</v>
      </c>
    </row>
    <row r="1897" spans="1:13" x14ac:dyDescent="0.25">
      <c r="A1897" s="44" t="s">
        <v>75</v>
      </c>
      <c r="B1897" s="61">
        <v>254</v>
      </c>
      <c r="C1897" s="168" t="s">
        <v>1047</v>
      </c>
      <c r="D1897" s="70">
        <v>171.8706</v>
      </c>
      <c r="E1897" s="70">
        <v>9771580</v>
      </c>
      <c r="F1897" s="70">
        <v>0</v>
      </c>
      <c r="G1897" s="70">
        <v>0</v>
      </c>
      <c r="H1897" s="70">
        <v>0</v>
      </c>
      <c r="I1897" s="70">
        <v>0</v>
      </c>
      <c r="J1897" s="70">
        <v>0</v>
      </c>
      <c r="K1897" s="70">
        <v>0</v>
      </c>
      <c r="L1897" s="70">
        <v>0</v>
      </c>
      <c r="M1897" s="70">
        <v>9771580</v>
      </c>
    </row>
    <row r="1898" spans="1:13" x14ac:dyDescent="0.25">
      <c r="A1898" s="44" t="s">
        <v>75</v>
      </c>
      <c r="B1898" s="168">
        <v>254</v>
      </c>
      <c r="C1898" s="168" t="s">
        <v>1048</v>
      </c>
      <c r="D1898" s="70">
        <v>512.26260000000002</v>
      </c>
      <c r="E1898" s="70">
        <v>6220111</v>
      </c>
      <c r="F1898" s="70">
        <v>0</v>
      </c>
      <c r="G1898" s="70">
        <v>0</v>
      </c>
      <c r="H1898" s="70">
        <v>0</v>
      </c>
      <c r="I1898" s="70">
        <v>0</v>
      </c>
      <c r="J1898" s="70">
        <v>0</v>
      </c>
      <c r="K1898" s="70">
        <v>0</v>
      </c>
      <c r="L1898" s="70">
        <v>0</v>
      </c>
      <c r="M1898" s="70">
        <v>6220111</v>
      </c>
    </row>
    <row r="1899" spans="1:13" s="167" customFormat="1" x14ac:dyDescent="0.25">
      <c r="A1899" s="44" t="s">
        <v>75</v>
      </c>
      <c r="B1899" s="168">
        <v>254</v>
      </c>
      <c r="C1899" s="168" t="s">
        <v>1049</v>
      </c>
      <c r="D1899" s="70">
        <v>9840.1869000000006</v>
      </c>
      <c r="E1899" s="70">
        <v>2047643213</v>
      </c>
      <c r="F1899" s="70">
        <v>0</v>
      </c>
      <c r="G1899" s="70">
        <v>167061656</v>
      </c>
      <c r="H1899" s="70">
        <v>0</v>
      </c>
      <c r="I1899" s="70">
        <v>0</v>
      </c>
      <c r="J1899" s="70">
        <v>0</v>
      </c>
      <c r="K1899" s="70">
        <v>0</v>
      </c>
      <c r="L1899" s="70">
        <v>0</v>
      </c>
      <c r="M1899" s="70">
        <v>1880581557</v>
      </c>
    </row>
    <row r="1900" spans="1:13" s="167" customFormat="1" x14ac:dyDescent="0.25">
      <c r="A1900" s="44" t="s">
        <v>75</v>
      </c>
      <c r="B1900" s="168">
        <v>254</v>
      </c>
      <c r="C1900" s="168" t="s">
        <v>1050</v>
      </c>
      <c r="D1900" s="70">
        <v>160.61199999999999</v>
      </c>
      <c r="E1900" s="70">
        <v>16030928</v>
      </c>
      <c r="F1900" s="70">
        <v>0</v>
      </c>
      <c r="G1900" s="70">
        <v>0</v>
      </c>
      <c r="H1900" s="70">
        <v>0</v>
      </c>
      <c r="I1900" s="70">
        <v>0</v>
      </c>
      <c r="J1900" s="70">
        <v>0</v>
      </c>
      <c r="K1900" s="70">
        <v>0</v>
      </c>
      <c r="L1900" s="70">
        <v>0</v>
      </c>
      <c r="M1900" s="70">
        <v>16030928</v>
      </c>
    </row>
    <row r="1901" spans="1:13" s="167" customFormat="1" x14ac:dyDescent="0.25">
      <c r="A1901" s="44" t="s">
        <v>75</v>
      </c>
      <c r="B1901" s="168">
        <v>254</v>
      </c>
      <c r="C1901" s="168" t="s">
        <v>1051</v>
      </c>
      <c r="D1901" s="70">
        <v>24.022200000000002</v>
      </c>
      <c r="E1901" s="70">
        <v>276129</v>
      </c>
      <c r="F1901" s="70">
        <v>0</v>
      </c>
      <c r="G1901" s="70">
        <v>0</v>
      </c>
      <c r="H1901" s="70">
        <v>0</v>
      </c>
      <c r="I1901" s="70">
        <v>0</v>
      </c>
      <c r="J1901" s="70">
        <v>0</v>
      </c>
      <c r="K1901" s="70">
        <v>0</v>
      </c>
      <c r="L1901" s="70">
        <v>0</v>
      </c>
      <c r="M1901" s="70">
        <v>276129</v>
      </c>
    </row>
    <row r="1902" spans="1:13" x14ac:dyDescent="0.25">
      <c r="A1902" s="44" t="s">
        <v>75</v>
      </c>
      <c r="B1902" s="61">
        <v>254</v>
      </c>
      <c r="C1902" s="168" t="s">
        <v>1052</v>
      </c>
      <c r="D1902" s="70">
        <v>16.457699999999999</v>
      </c>
      <c r="E1902" s="70">
        <v>630</v>
      </c>
      <c r="F1902" s="70">
        <v>0</v>
      </c>
      <c r="G1902" s="70">
        <v>0</v>
      </c>
      <c r="H1902" s="70">
        <v>0</v>
      </c>
      <c r="I1902" s="70">
        <v>0</v>
      </c>
      <c r="J1902" s="70">
        <v>0</v>
      </c>
      <c r="K1902" s="70">
        <v>0</v>
      </c>
      <c r="L1902" s="70">
        <v>0</v>
      </c>
      <c r="M1902" s="70">
        <v>630</v>
      </c>
    </row>
    <row r="1903" spans="1:13" x14ac:dyDescent="0.25">
      <c r="A1903" s="44" t="s">
        <v>75</v>
      </c>
      <c r="B1903" s="61">
        <v>254</v>
      </c>
      <c r="C1903" s="168" t="s">
        <v>1053</v>
      </c>
      <c r="D1903" s="70">
        <v>428.90660000000003</v>
      </c>
      <c r="E1903" s="70">
        <v>350000</v>
      </c>
      <c r="F1903" s="70">
        <v>0</v>
      </c>
      <c r="G1903" s="70">
        <v>0</v>
      </c>
      <c r="H1903" s="70">
        <v>0</v>
      </c>
      <c r="I1903" s="70">
        <v>0</v>
      </c>
      <c r="J1903" s="70">
        <v>0</v>
      </c>
      <c r="K1903" s="70">
        <v>0</v>
      </c>
      <c r="L1903" s="70">
        <v>0</v>
      </c>
      <c r="M1903" s="70">
        <v>350000</v>
      </c>
    </row>
    <row r="1904" spans="1:13" x14ac:dyDescent="0.25">
      <c r="A1904" s="44" t="s">
        <v>75</v>
      </c>
      <c r="B1904" s="61">
        <v>254</v>
      </c>
      <c r="C1904" s="168" t="s">
        <v>1054</v>
      </c>
      <c r="D1904" s="70">
        <v>3827.1010000000001</v>
      </c>
      <c r="E1904" s="70">
        <v>2082820498</v>
      </c>
      <c r="F1904" s="70">
        <v>0</v>
      </c>
      <c r="G1904" s="70">
        <v>323649983</v>
      </c>
      <c r="H1904" s="70">
        <v>0</v>
      </c>
      <c r="I1904" s="70">
        <v>13553401</v>
      </c>
      <c r="J1904" s="70">
        <v>0</v>
      </c>
      <c r="K1904" s="70">
        <v>0</v>
      </c>
      <c r="L1904" s="70">
        <v>3606163</v>
      </c>
      <c r="M1904" s="70">
        <v>1745617114</v>
      </c>
    </row>
    <row r="1905" spans="1:13" x14ac:dyDescent="0.25">
      <c r="A1905" s="44" t="s">
        <v>75</v>
      </c>
      <c r="B1905" s="61">
        <v>254</v>
      </c>
      <c r="C1905" s="168" t="s">
        <v>1055</v>
      </c>
      <c r="D1905" s="70">
        <v>1295.5445999999999</v>
      </c>
      <c r="E1905" s="70">
        <v>231185692</v>
      </c>
      <c r="F1905" s="70">
        <v>0</v>
      </c>
      <c r="G1905" s="70">
        <v>0</v>
      </c>
      <c r="H1905" s="70">
        <v>0</v>
      </c>
      <c r="I1905" s="70">
        <v>58193384</v>
      </c>
      <c r="J1905" s="70">
        <v>0</v>
      </c>
      <c r="K1905" s="70">
        <v>0</v>
      </c>
      <c r="L1905" s="70">
        <v>19949528</v>
      </c>
      <c r="M1905" s="70">
        <v>172992308</v>
      </c>
    </row>
    <row r="1906" spans="1:13" x14ac:dyDescent="0.25">
      <c r="A1906" s="44" t="s">
        <v>75</v>
      </c>
      <c r="B1906" s="61">
        <v>254</v>
      </c>
      <c r="C1906" s="168" t="s">
        <v>1056</v>
      </c>
      <c r="D1906" s="70">
        <v>314.95749999999998</v>
      </c>
      <c r="E1906" s="70">
        <v>41468214</v>
      </c>
      <c r="F1906" s="70">
        <v>0</v>
      </c>
      <c r="G1906" s="70">
        <v>0</v>
      </c>
      <c r="H1906" s="70">
        <v>0</v>
      </c>
      <c r="I1906" s="70">
        <v>3014601</v>
      </c>
      <c r="J1906" s="70">
        <v>0</v>
      </c>
      <c r="K1906" s="70">
        <v>0</v>
      </c>
      <c r="L1906" s="70">
        <v>69264</v>
      </c>
      <c r="M1906" s="70">
        <v>38453613</v>
      </c>
    </row>
    <row r="1907" spans="1:13" x14ac:dyDescent="0.25">
      <c r="A1907" s="44" t="s">
        <v>75</v>
      </c>
      <c r="B1907" s="61">
        <v>254</v>
      </c>
      <c r="C1907" s="168" t="s">
        <v>1057</v>
      </c>
      <c r="D1907" s="70">
        <v>0</v>
      </c>
      <c r="E1907" s="70">
        <v>30945</v>
      </c>
      <c r="F1907" s="70">
        <v>0</v>
      </c>
      <c r="G1907" s="70">
        <v>0</v>
      </c>
      <c r="H1907" s="70">
        <v>0</v>
      </c>
      <c r="I1907" s="70">
        <v>0</v>
      </c>
      <c r="J1907" s="70">
        <v>0</v>
      </c>
      <c r="K1907" s="70">
        <v>0</v>
      </c>
      <c r="L1907" s="70">
        <v>1000</v>
      </c>
      <c r="M1907" s="70">
        <v>30945</v>
      </c>
    </row>
    <row r="1908" spans="1:13" x14ac:dyDescent="0.25">
      <c r="A1908" s="44" t="s">
        <v>75</v>
      </c>
      <c r="B1908" s="61">
        <v>254</v>
      </c>
      <c r="C1908" s="168" t="s">
        <v>1058</v>
      </c>
      <c r="D1908" s="70">
        <v>308.86360000000002</v>
      </c>
      <c r="E1908" s="70">
        <v>235266</v>
      </c>
      <c r="F1908" s="70">
        <v>0</v>
      </c>
      <c r="G1908" s="70">
        <v>0</v>
      </c>
      <c r="H1908" s="70">
        <v>0</v>
      </c>
      <c r="I1908" s="70">
        <v>0</v>
      </c>
      <c r="J1908" s="70">
        <v>0</v>
      </c>
      <c r="K1908" s="70">
        <v>0</v>
      </c>
      <c r="L1908" s="70">
        <v>1000</v>
      </c>
      <c r="M1908" s="70">
        <v>235266</v>
      </c>
    </row>
    <row r="1909" spans="1:13" x14ac:dyDescent="0.25">
      <c r="A1909" s="44" t="s">
        <v>75</v>
      </c>
      <c r="B1909" s="61">
        <v>254</v>
      </c>
      <c r="C1909" s="168" t="s">
        <v>1059</v>
      </c>
      <c r="D1909" s="70">
        <v>65.1173</v>
      </c>
      <c r="E1909" s="70">
        <v>214819189</v>
      </c>
      <c r="F1909" s="70">
        <v>0</v>
      </c>
      <c r="G1909" s="70">
        <v>29577779</v>
      </c>
      <c r="H1909" s="70">
        <v>0</v>
      </c>
      <c r="I1909" s="70">
        <v>2209204</v>
      </c>
      <c r="J1909" s="70">
        <v>0</v>
      </c>
      <c r="K1909" s="70">
        <v>0</v>
      </c>
      <c r="L1909" s="70">
        <v>879019</v>
      </c>
      <c r="M1909" s="70">
        <v>183032206</v>
      </c>
    </row>
    <row r="1910" spans="1:13" x14ac:dyDescent="0.25">
      <c r="A1910" s="44" t="s">
        <v>75</v>
      </c>
      <c r="B1910" s="61">
        <v>254</v>
      </c>
      <c r="C1910" s="168" t="s">
        <v>1060</v>
      </c>
      <c r="D1910" s="70">
        <v>24.101500000000001</v>
      </c>
      <c r="E1910" s="70">
        <v>39868349</v>
      </c>
      <c r="F1910" s="70">
        <v>0</v>
      </c>
      <c r="G1910" s="70">
        <v>0</v>
      </c>
      <c r="H1910" s="70">
        <v>0</v>
      </c>
      <c r="I1910" s="70">
        <v>0</v>
      </c>
      <c r="J1910" s="70">
        <v>0</v>
      </c>
      <c r="K1910" s="70">
        <v>0</v>
      </c>
      <c r="L1910" s="70">
        <v>0</v>
      </c>
      <c r="M1910" s="70">
        <v>39868349</v>
      </c>
    </row>
    <row r="1911" spans="1:13" x14ac:dyDescent="0.25">
      <c r="A1911" s="44" t="s">
        <v>75</v>
      </c>
      <c r="B1911" s="61">
        <v>254</v>
      </c>
      <c r="C1911" s="168" t="s">
        <v>1061</v>
      </c>
      <c r="D1911" s="70">
        <v>0</v>
      </c>
      <c r="E1911" s="70">
        <v>11883845</v>
      </c>
      <c r="F1911" s="70">
        <v>0</v>
      </c>
      <c r="G1911" s="70">
        <v>0</v>
      </c>
      <c r="H1911" s="70">
        <v>0</v>
      </c>
      <c r="I1911" s="70">
        <v>171020</v>
      </c>
      <c r="J1911" s="70">
        <v>0</v>
      </c>
      <c r="K1911" s="70">
        <v>0</v>
      </c>
      <c r="L1911" s="70">
        <v>68323</v>
      </c>
      <c r="M1911" s="70">
        <v>11712825</v>
      </c>
    </row>
    <row r="1912" spans="1:13" x14ac:dyDescent="0.25">
      <c r="A1912" s="44" t="s">
        <v>75</v>
      </c>
      <c r="B1912" s="61">
        <v>254</v>
      </c>
      <c r="C1912" s="168" t="s">
        <v>1062</v>
      </c>
      <c r="D1912" s="70">
        <v>0</v>
      </c>
      <c r="E1912" s="70">
        <v>228327719</v>
      </c>
      <c r="F1912" s="70">
        <v>0</v>
      </c>
      <c r="G1912" s="70">
        <v>26493775</v>
      </c>
      <c r="H1912" s="70">
        <v>0</v>
      </c>
      <c r="I1912" s="70">
        <v>0</v>
      </c>
      <c r="J1912" s="70">
        <v>0</v>
      </c>
      <c r="K1912" s="70">
        <v>0</v>
      </c>
      <c r="L1912" s="70">
        <v>0</v>
      </c>
      <c r="M1912" s="70">
        <v>201833944</v>
      </c>
    </row>
    <row r="1913" spans="1:13" x14ac:dyDescent="0.25">
      <c r="A1913" s="44" t="s">
        <v>75</v>
      </c>
      <c r="B1913" s="61">
        <v>254</v>
      </c>
      <c r="C1913" s="168" t="s">
        <v>1063</v>
      </c>
      <c r="D1913" s="70">
        <v>0</v>
      </c>
      <c r="E1913" s="70">
        <v>38772002</v>
      </c>
      <c r="F1913" s="70">
        <v>0</v>
      </c>
      <c r="G1913" s="70">
        <v>0</v>
      </c>
      <c r="H1913" s="70">
        <v>0</v>
      </c>
      <c r="I1913" s="70">
        <v>0</v>
      </c>
      <c r="J1913" s="70">
        <v>0</v>
      </c>
      <c r="K1913" s="70">
        <v>0</v>
      </c>
      <c r="L1913" s="70">
        <v>0</v>
      </c>
      <c r="M1913" s="70">
        <v>38772002</v>
      </c>
    </row>
    <row r="1914" spans="1:13" x14ac:dyDescent="0.25">
      <c r="A1914" s="44" t="s">
        <v>75</v>
      </c>
      <c r="B1914" s="61">
        <v>254</v>
      </c>
      <c r="C1914" s="168" t="s">
        <v>1065</v>
      </c>
      <c r="D1914" s="70">
        <v>0</v>
      </c>
      <c r="E1914" s="70">
        <v>400542210</v>
      </c>
      <c r="F1914" s="70">
        <v>0</v>
      </c>
      <c r="G1914" s="70">
        <v>42575684</v>
      </c>
      <c r="H1914" s="70">
        <v>0</v>
      </c>
      <c r="I1914" s="70">
        <v>0</v>
      </c>
      <c r="J1914" s="70">
        <v>0</v>
      </c>
      <c r="K1914" s="70">
        <v>0</v>
      </c>
      <c r="L1914" s="70">
        <v>0</v>
      </c>
      <c r="M1914" s="70">
        <v>357966526</v>
      </c>
    </row>
    <row r="1915" spans="1:13" x14ac:dyDescent="0.25">
      <c r="A1915" s="44" t="s">
        <v>75</v>
      </c>
      <c r="B1915" s="61">
        <v>254</v>
      </c>
      <c r="C1915" s="168" t="s">
        <v>1066</v>
      </c>
      <c r="D1915" s="70">
        <v>0</v>
      </c>
      <c r="E1915" s="70">
        <v>24715790</v>
      </c>
      <c r="F1915" s="70">
        <v>0</v>
      </c>
      <c r="G1915" s="70">
        <v>0</v>
      </c>
      <c r="H1915" s="70">
        <v>0</v>
      </c>
      <c r="I1915" s="70">
        <v>0</v>
      </c>
      <c r="J1915" s="70">
        <v>0</v>
      </c>
      <c r="K1915" s="70">
        <v>0</v>
      </c>
      <c r="L1915" s="70">
        <v>0</v>
      </c>
      <c r="M1915" s="70">
        <v>24715790</v>
      </c>
    </row>
    <row r="1916" spans="1:13" x14ac:dyDescent="0.25">
      <c r="A1916" s="44" t="s">
        <v>75</v>
      </c>
      <c r="B1916" s="61">
        <v>254</v>
      </c>
      <c r="C1916" s="168" t="s">
        <v>1067</v>
      </c>
      <c r="D1916" s="70">
        <v>0</v>
      </c>
      <c r="E1916" s="70">
        <v>4729812</v>
      </c>
      <c r="F1916" s="70">
        <v>0</v>
      </c>
      <c r="G1916" s="70">
        <v>0</v>
      </c>
      <c r="H1916" s="70">
        <v>0</v>
      </c>
      <c r="I1916" s="70">
        <v>0</v>
      </c>
      <c r="J1916" s="70">
        <v>0</v>
      </c>
      <c r="K1916" s="70">
        <v>0</v>
      </c>
      <c r="L1916" s="70">
        <v>0</v>
      </c>
      <c r="M1916" s="70">
        <v>4729812</v>
      </c>
    </row>
    <row r="1917" spans="1:13" x14ac:dyDescent="0.25">
      <c r="A1917" s="44" t="s">
        <v>75</v>
      </c>
      <c r="B1917" s="61">
        <v>254</v>
      </c>
      <c r="C1917" s="168" t="s">
        <v>1068</v>
      </c>
      <c r="D1917" s="70">
        <v>0</v>
      </c>
      <c r="E1917" s="70">
        <v>2411892242</v>
      </c>
      <c r="F1917" s="70">
        <v>0</v>
      </c>
      <c r="G1917" s="70">
        <v>253302030</v>
      </c>
      <c r="H1917" s="70">
        <v>0</v>
      </c>
      <c r="I1917" s="70">
        <v>0</v>
      </c>
      <c r="J1917" s="70">
        <v>0</v>
      </c>
      <c r="K1917" s="70">
        <v>0</v>
      </c>
      <c r="L1917" s="70">
        <v>0</v>
      </c>
      <c r="M1917" s="70">
        <v>2158590212</v>
      </c>
    </row>
    <row r="1918" spans="1:13" x14ac:dyDescent="0.25">
      <c r="A1918" s="44" t="s">
        <v>75</v>
      </c>
      <c r="B1918" s="61">
        <v>254</v>
      </c>
      <c r="C1918" s="168" t="s">
        <v>1069</v>
      </c>
      <c r="D1918" s="70">
        <v>0</v>
      </c>
      <c r="E1918" s="70">
        <v>25072796</v>
      </c>
      <c r="F1918" s="70">
        <v>0</v>
      </c>
      <c r="G1918" s="70">
        <v>0</v>
      </c>
      <c r="H1918" s="70">
        <v>0</v>
      </c>
      <c r="I1918" s="70">
        <v>0</v>
      </c>
      <c r="J1918" s="70">
        <v>0</v>
      </c>
      <c r="K1918" s="70">
        <v>0</v>
      </c>
      <c r="L1918" s="70">
        <v>0</v>
      </c>
      <c r="M1918" s="70">
        <v>25072796</v>
      </c>
    </row>
    <row r="1919" spans="1:13" x14ac:dyDescent="0.25">
      <c r="A1919" s="44" t="s">
        <v>75</v>
      </c>
      <c r="B1919" s="61">
        <v>254</v>
      </c>
      <c r="C1919" s="168" t="s">
        <v>1070</v>
      </c>
      <c r="D1919" s="70">
        <v>0</v>
      </c>
      <c r="E1919" s="70">
        <v>591272</v>
      </c>
      <c r="F1919" s="70">
        <v>0</v>
      </c>
      <c r="G1919" s="70">
        <v>0</v>
      </c>
      <c r="H1919" s="70">
        <v>0</v>
      </c>
      <c r="I1919" s="70">
        <v>0</v>
      </c>
      <c r="J1919" s="70">
        <v>0</v>
      </c>
      <c r="K1919" s="70">
        <v>0</v>
      </c>
      <c r="L1919" s="70">
        <v>0</v>
      </c>
      <c r="M1919" s="70">
        <v>591272</v>
      </c>
    </row>
    <row r="1920" spans="1:13" x14ac:dyDescent="0.25">
      <c r="A1920" s="44" t="s">
        <v>75</v>
      </c>
      <c r="B1920" s="61">
        <v>254</v>
      </c>
      <c r="C1920" s="168" t="s">
        <v>1071</v>
      </c>
      <c r="D1920" s="70">
        <v>0</v>
      </c>
      <c r="E1920" s="70">
        <v>3251243059</v>
      </c>
      <c r="F1920" s="70">
        <v>0</v>
      </c>
      <c r="G1920" s="70">
        <v>533396007</v>
      </c>
      <c r="H1920" s="70">
        <v>0</v>
      </c>
      <c r="I1920" s="70">
        <v>10319596</v>
      </c>
      <c r="J1920" s="70">
        <v>0</v>
      </c>
      <c r="K1920" s="70">
        <v>0</v>
      </c>
      <c r="L1920" s="70">
        <v>2123510</v>
      </c>
      <c r="M1920" s="70">
        <v>2707527456</v>
      </c>
    </row>
    <row r="1921" spans="1:13" x14ac:dyDescent="0.25">
      <c r="A1921" s="44" t="s">
        <v>75</v>
      </c>
      <c r="B1921" s="61">
        <v>254</v>
      </c>
      <c r="C1921" s="168" t="s">
        <v>1072</v>
      </c>
      <c r="D1921" s="70">
        <v>0</v>
      </c>
      <c r="E1921" s="70">
        <v>464252098</v>
      </c>
      <c r="F1921" s="70">
        <v>0</v>
      </c>
      <c r="G1921" s="70">
        <v>0</v>
      </c>
      <c r="H1921" s="70">
        <v>0</v>
      </c>
      <c r="I1921" s="70">
        <v>139357203</v>
      </c>
      <c r="J1921" s="70">
        <v>0</v>
      </c>
      <c r="K1921" s="70">
        <v>0</v>
      </c>
      <c r="L1921" s="70">
        <v>22569365</v>
      </c>
      <c r="M1921" s="70">
        <v>324894895</v>
      </c>
    </row>
    <row r="1922" spans="1:13" x14ac:dyDescent="0.25">
      <c r="A1922" s="44" t="s">
        <v>75</v>
      </c>
      <c r="B1922" s="61">
        <v>254</v>
      </c>
      <c r="C1922" s="168" t="s">
        <v>1073</v>
      </c>
      <c r="D1922" s="70">
        <v>0</v>
      </c>
      <c r="E1922" s="70">
        <v>104872935</v>
      </c>
      <c r="F1922" s="70">
        <v>0</v>
      </c>
      <c r="G1922" s="70">
        <v>0</v>
      </c>
      <c r="H1922" s="70">
        <v>0</v>
      </c>
      <c r="I1922" s="70">
        <v>11909870</v>
      </c>
      <c r="J1922" s="70">
        <v>0</v>
      </c>
      <c r="K1922" s="70">
        <v>0</v>
      </c>
      <c r="L1922" s="70">
        <v>402349</v>
      </c>
      <c r="M1922" s="70">
        <v>92963065</v>
      </c>
    </row>
    <row r="1923" spans="1:13" x14ac:dyDescent="0.25">
      <c r="A1923" s="44" t="s">
        <v>75</v>
      </c>
      <c r="B1923" s="61">
        <v>254</v>
      </c>
      <c r="C1923" s="168" t="s">
        <v>1074</v>
      </c>
      <c r="D1923" s="70">
        <v>0</v>
      </c>
      <c r="E1923" s="70">
        <v>29286</v>
      </c>
      <c r="F1923" s="70">
        <v>0</v>
      </c>
      <c r="G1923" s="70">
        <v>0</v>
      </c>
      <c r="H1923" s="70">
        <v>0</v>
      </c>
      <c r="I1923" s="70">
        <v>0</v>
      </c>
      <c r="J1923" s="70">
        <v>0</v>
      </c>
      <c r="K1923" s="70">
        <v>0</v>
      </c>
      <c r="L1923" s="70">
        <v>0</v>
      </c>
      <c r="M1923" s="70">
        <v>29286</v>
      </c>
    </row>
    <row r="1924" spans="1:13" x14ac:dyDescent="0.25">
      <c r="A1924" s="44" t="s">
        <v>75</v>
      </c>
      <c r="B1924" s="61">
        <v>254</v>
      </c>
      <c r="C1924" s="168" t="s">
        <v>1075</v>
      </c>
      <c r="D1924" s="70">
        <v>0</v>
      </c>
      <c r="E1924" s="70">
        <v>22009424</v>
      </c>
      <c r="F1924" s="70">
        <v>0</v>
      </c>
      <c r="G1924" s="70">
        <v>5003528</v>
      </c>
      <c r="H1924" s="70">
        <v>0</v>
      </c>
      <c r="I1924" s="70">
        <v>495246</v>
      </c>
      <c r="J1924" s="70">
        <v>0</v>
      </c>
      <c r="K1924" s="70">
        <v>0</v>
      </c>
      <c r="L1924" s="70">
        <v>76086</v>
      </c>
      <c r="M1924" s="70">
        <v>16510650</v>
      </c>
    </row>
    <row r="1925" spans="1:13" x14ac:dyDescent="0.25">
      <c r="A1925" s="44" t="s">
        <v>75</v>
      </c>
      <c r="B1925" s="61">
        <v>254</v>
      </c>
      <c r="C1925" s="168" t="s">
        <v>1076</v>
      </c>
      <c r="D1925" s="70">
        <v>0</v>
      </c>
      <c r="E1925" s="70">
        <v>7780021</v>
      </c>
      <c r="F1925" s="70">
        <v>0</v>
      </c>
      <c r="G1925" s="70">
        <v>2615811</v>
      </c>
      <c r="H1925" s="70">
        <v>0</v>
      </c>
      <c r="I1925" s="70">
        <v>487620</v>
      </c>
      <c r="J1925" s="70">
        <v>0</v>
      </c>
      <c r="K1925" s="70">
        <v>0</v>
      </c>
      <c r="L1925" s="70">
        <v>93854</v>
      </c>
      <c r="M1925" s="70">
        <v>4676590</v>
      </c>
    </row>
    <row r="1926" spans="1:13" x14ac:dyDescent="0.25">
      <c r="A1926" s="44" t="s">
        <v>75</v>
      </c>
      <c r="B1926" s="61">
        <v>254</v>
      </c>
      <c r="C1926" s="168" t="s">
        <v>1077</v>
      </c>
      <c r="D1926" s="70">
        <v>0</v>
      </c>
      <c r="E1926" s="70">
        <v>78660373</v>
      </c>
      <c r="F1926" s="70">
        <v>0</v>
      </c>
      <c r="G1926" s="70">
        <v>17211398</v>
      </c>
      <c r="H1926" s="70">
        <v>0</v>
      </c>
      <c r="I1926" s="70">
        <v>279511</v>
      </c>
      <c r="J1926" s="70">
        <v>0</v>
      </c>
      <c r="K1926" s="70">
        <v>0</v>
      </c>
      <c r="L1926" s="70">
        <v>82249</v>
      </c>
      <c r="M1926" s="70">
        <v>61169464</v>
      </c>
    </row>
    <row r="1927" spans="1:13" x14ac:dyDescent="0.25">
      <c r="A1927" s="44" t="s">
        <v>75</v>
      </c>
      <c r="B1927" s="61">
        <v>254</v>
      </c>
      <c r="C1927" s="168" t="s">
        <v>1078</v>
      </c>
      <c r="D1927" s="70">
        <v>0</v>
      </c>
      <c r="E1927" s="70">
        <v>2726904</v>
      </c>
      <c r="F1927" s="70">
        <v>0</v>
      </c>
      <c r="G1927" s="70">
        <v>1241532</v>
      </c>
      <c r="H1927" s="70">
        <v>0</v>
      </c>
      <c r="I1927" s="70">
        <v>0</v>
      </c>
      <c r="J1927" s="70">
        <v>0</v>
      </c>
      <c r="K1927" s="70">
        <v>0</v>
      </c>
      <c r="L1927" s="70">
        <v>0</v>
      </c>
      <c r="M1927" s="70">
        <v>1485372</v>
      </c>
    </row>
    <row r="1928" spans="1:13" x14ac:dyDescent="0.25">
      <c r="A1928" s="44" t="s">
        <v>75</v>
      </c>
      <c r="B1928" s="61">
        <v>254</v>
      </c>
      <c r="C1928" s="168" t="s">
        <v>1079</v>
      </c>
      <c r="D1928" s="70">
        <v>0</v>
      </c>
      <c r="E1928" s="70">
        <v>91688518</v>
      </c>
      <c r="F1928" s="70">
        <v>0</v>
      </c>
      <c r="G1928" s="70">
        <v>27500000</v>
      </c>
      <c r="H1928" s="70">
        <v>0</v>
      </c>
      <c r="I1928" s="70">
        <v>0</v>
      </c>
      <c r="J1928" s="70">
        <v>0</v>
      </c>
      <c r="K1928" s="70">
        <v>0</v>
      </c>
      <c r="L1928" s="70">
        <v>0</v>
      </c>
      <c r="M1928" s="70">
        <v>64188518</v>
      </c>
    </row>
    <row r="1929" spans="1:13" x14ac:dyDescent="0.25">
      <c r="A1929" s="44" t="s">
        <v>75</v>
      </c>
      <c r="B1929" s="61">
        <v>254</v>
      </c>
      <c r="C1929" s="168" t="s">
        <v>1080</v>
      </c>
      <c r="D1929" s="70">
        <v>0</v>
      </c>
      <c r="E1929" s="70">
        <v>58931077</v>
      </c>
      <c r="F1929" s="70">
        <v>0</v>
      </c>
      <c r="G1929" s="70">
        <v>0</v>
      </c>
      <c r="H1929" s="70">
        <v>0</v>
      </c>
      <c r="I1929" s="70">
        <v>0</v>
      </c>
      <c r="J1929" s="70">
        <v>0</v>
      </c>
      <c r="K1929" s="70">
        <v>0</v>
      </c>
      <c r="L1929" s="70">
        <v>110966</v>
      </c>
      <c r="M1929" s="70">
        <v>58931077</v>
      </c>
    </row>
    <row r="1930" spans="1:13" x14ac:dyDescent="0.25">
      <c r="A1930" s="44" t="s">
        <v>75</v>
      </c>
      <c r="B1930" s="61">
        <v>254</v>
      </c>
      <c r="C1930" s="168" t="s">
        <v>1082</v>
      </c>
      <c r="D1930" s="70">
        <v>0</v>
      </c>
      <c r="E1930" s="70">
        <v>66590127</v>
      </c>
      <c r="F1930" s="70">
        <v>0</v>
      </c>
      <c r="G1930" s="70">
        <v>23689167</v>
      </c>
      <c r="H1930" s="70">
        <v>0</v>
      </c>
      <c r="I1930" s="70">
        <v>3866846</v>
      </c>
      <c r="J1930" s="70">
        <v>0</v>
      </c>
      <c r="K1930" s="70">
        <v>0</v>
      </c>
      <c r="L1930" s="70">
        <v>812868</v>
      </c>
      <c r="M1930" s="70">
        <v>39034114</v>
      </c>
    </row>
    <row r="1931" spans="1:13" x14ac:dyDescent="0.25">
      <c r="A1931" s="44" t="s">
        <v>75</v>
      </c>
      <c r="B1931" s="61">
        <v>254</v>
      </c>
      <c r="C1931" s="168" t="s">
        <v>1083</v>
      </c>
      <c r="D1931" s="70">
        <v>5329.9799000000003</v>
      </c>
      <c r="E1931" s="70">
        <v>432889426</v>
      </c>
      <c r="F1931" s="70">
        <v>0</v>
      </c>
      <c r="G1931" s="70">
        <v>0</v>
      </c>
      <c r="H1931" s="70">
        <v>0</v>
      </c>
      <c r="I1931" s="70">
        <v>0</v>
      </c>
      <c r="J1931" s="70">
        <v>0</v>
      </c>
      <c r="K1931" s="70">
        <v>432889426</v>
      </c>
      <c r="L1931" s="70">
        <v>0</v>
      </c>
      <c r="M1931" s="70">
        <v>0</v>
      </c>
    </row>
    <row r="1932" spans="1:13" x14ac:dyDescent="0.25">
      <c r="A1932" s="44" t="s">
        <v>75</v>
      </c>
      <c r="B1932" s="61">
        <v>254</v>
      </c>
      <c r="C1932" s="168" t="s">
        <v>1281</v>
      </c>
      <c r="D1932" s="70">
        <v>0</v>
      </c>
      <c r="E1932" s="70">
        <v>5650</v>
      </c>
      <c r="F1932" s="70">
        <v>0</v>
      </c>
      <c r="G1932" s="70">
        <v>0</v>
      </c>
      <c r="H1932" s="70">
        <v>0</v>
      </c>
      <c r="I1932" s="70">
        <v>0</v>
      </c>
      <c r="J1932" s="70">
        <v>0</v>
      </c>
      <c r="K1932" s="70">
        <v>0</v>
      </c>
      <c r="L1932" s="70">
        <v>0</v>
      </c>
      <c r="M1932" s="70">
        <v>5650</v>
      </c>
    </row>
    <row r="1933" spans="1:13" x14ac:dyDescent="0.25">
      <c r="A1933" s="10" t="s">
        <v>1085</v>
      </c>
      <c r="B1933" s="10"/>
      <c r="C1933" s="44"/>
      <c r="D1933" s="71">
        <f t="shared" ref="D1933:M1933" si="89">SUM(D1889:D1932)</f>
        <v>57497.193999999996</v>
      </c>
      <c r="E1933" s="71">
        <f t="shared" si="89"/>
        <v>13527976622</v>
      </c>
      <c r="F1933" s="71">
        <f t="shared" si="89"/>
        <v>342110167</v>
      </c>
      <c r="G1933" s="71">
        <f t="shared" si="89"/>
        <v>1522717735</v>
      </c>
      <c r="H1933" s="71">
        <f t="shared" si="89"/>
        <v>0</v>
      </c>
      <c r="I1933" s="71">
        <f t="shared" si="89"/>
        <v>243859215</v>
      </c>
      <c r="J1933" s="71">
        <f t="shared" si="89"/>
        <v>0</v>
      </c>
      <c r="K1933" s="71">
        <f t="shared" si="89"/>
        <v>432889426</v>
      </c>
      <c r="L1933" s="71">
        <f t="shared" si="89"/>
        <v>51209771</v>
      </c>
      <c r="M1933" s="71">
        <f t="shared" si="89"/>
        <v>10986400079</v>
      </c>
    </row>
    <row r="1934" spans="1:13" x14ac:dyDescent="0.25">
      <c r="A1934" s="10"/>
      <c r="B1934" s="10"/>
      <c r="C1934" s="44"/>
      <c r="D1934" s="71"/>
      <c r="E1934" s="71"/>
      <c r="F1934" s="71"/>
      <c r="G1934" s="71"/>
      <c r="H1934" s="71"/>
      <c r="I1934" s="71"/>
      <c r="J1934" s="71"/>
      <c r="K1934" s="71"/>
      <c r="L1934" s="71"/>
      <c r="M1934" s="71"/>
    </row>
    <row r="1935" spans="1:13" x14ac:dyDescent="0.25">
      <c r="A1935" s="44" t="s">
        <v>76</v>
      </c>
      <c r="B1935" s="61">
        <v>255</v>
      </c>
      <c r="C1935" s="170" t="s">
        <v>1037</v>
      </c>
      <c r="D1935" s="70">
        <v>3549.0911999999998</v>
      </c>
      <c r="E1935" s="70">
        <v>5555196</v>
      </c>
      <c r="F1935" s="70">
        <v>0</v>
      </c>
      <c r="G1935" s="70">
        <v>0</v>
      </c>
      <c r="H1935" s="70">
        <v>0</v>
      </c>
      <c r="I1935" s="70">
        <v>0</v>
      </c>
      <c r="J1935" s="70">
        <v>0</v>
      </c>
      <c r="K1935" s="70">
        <v>0</v>
      </c>
      <c r="L1935" s="70">
        <v>333666</v>
      </c>
      <c r="M1935" s="70">
        <v>5555196</v>
      </c>
    </row>
    <row r="1936" spans="1:13" x14ac:dyDescent="0.25">
      <c r="A1936" s="44" t="s">
        <v>76</v>
      </c>
      <c r="B1936" s="61">
        <v>255</v>
      </c>
      <c r="C1936" s="170" t="s">
        <v>1038</v>
      </c>
      <c r="D1936" s="70">
        <v>1722.0318</v>
      </c>
      <c r="E1936" s="70">
        <v>1319647</v>
      </c>
      <c r="F1936" s="70">
        <v>0</v>
      </c>
      <c r="G1936" s="70">
        <v>0</v>
      </c>
      <c r="H1936" s="70">
        <v>0</v>
      </c>
      <c r="I1936" s="70">
        <v>580</v>
      </c>
      <c r="J1936" s="70">
        <v>0</v>
      </c>
      <c r="K1936" s="70">
        <v>0</v>
      </c>
      <c r="L1936" s="70">
        <v>165052</v>
      </c>
      <c r="M1936" s="70">
        <v>1319067</v>
      </c>
    </row>
    <row r="1937" spans="1:13" s="12" customFormat="1" x14ac:dyDescent="0.25">
      <c r="A1937" s="44" t="s">
        <v>76</v>
      </c>
      <c r="B1937" s="61">
        <v>255</v>
      </c>
      <c r="C1937" s="170" t="s">
        <v>1039</v>
      </c>
      <c r="D1937" s="70">
        <v>561.2989</v>
      </c>
      <c r="E1937" s="70">
        <v>306810</v>
      </c>
      <c r="F1937" s="70">
        <v>0</v>
      </c>
      <c r="G1937" s="70">
        <v>0</v>
      </c>
      <c r="H1937" s="70">
        <v>0</v>
      </c>
      <c r="I1937" s="70">
        <v>0</v>
      </c>
      <c r="J1937" s="70">
        <v>0</v>
      </c>
      <c r="K1937" s="70">
        <v>0</v>
      </c>
      <c r="L1937" s="70">
        <v>0</v>
      </c>
      <c r="M1937" s="70">
        <v>306810</v>
      </c>
    </row>
    <row r="1938" spans="1:13" x14ac:dyDescent="0.25">
      <c r="A1938" s="44" t="s">
        <v>76</v>
      </c>
      <c r="B1938" s="61">
        <v>255</v>
      </c>
      <c r="C1938" s="170" t="s">
        <v>1040</v>
      </c>
      <c r="D1938" s="70">
        <v>1375.7405000000001</v>
      </c>
      <c r="E1938" s="70">
        <v>717276</v>
      </c>
      <c r="F1938" s="70">
        <v>0</v>
      </c>
      <c r="G1938" s="70">
        <v>0</v>
      </c>
      <c r="H1938" s="70">
        <v>0</v>
      </c>
      <c r="I1938" s="70">
        <v>899</v>
      </c>
      <c r="J1938" s="70">
        <v>0</v>
      </c>
      <c r="K1938" s="70">
        <v>0</v>
      </c>
      <c r="L1938" s="70">
        <v>151</v>
      </c>
      <c r="M1938" s="70">
        <v>716377</v>
      </c>
    </row>
    <row r="1939" spans="1:13" x14ac:dyDescent="0.25">
      <c r="A1939" s="44" t="s">
        <v>76</v>
      </c>
      <c r="B1939" s="61">
        <v>255</v>
      </c>
      <c r="C1939" s="170" t="s">
        <v>1041</v>
      </c>
      <c r="D1939" s="70">
        <v>12251.240599999999</v>
      </c>
      <c r="E1939" s="70">
        <v>261079819</v>
      </c>
      <c r="F1939" s="70">
        <v>254789564</v>
      </c>
      <c r="G1939" s="70">
        <v>0</v>
      </c>
      <c r="H1939" s="70">
        <v>0</v>
      </c>
      <c r="I1939" s="70">
        <v>0</v>
      </c>
      <c r="J1939" s="70">
        <v>0</v>
      </c>
      <c r="K1939" s="70">
        <v>0</v>
      </c>
      <c r="L1939" s="70">
        <v>2990</v>
      </c>
      <c r="M1939" s="70">
        <v>6290255</v>
      </c>
    </row>
    <row r="1940" spans="1:13" x14ac:dyDescent="0.25">
      <c r="A1940" s="44" t="s">
        <v>76</v>
      </c>
      <c r="B1940" s="61">
        <v>255</v>
      </c>
      <c r="C1940" s="170" t="s">
        <v>1042</v>
      </c>
      <c r="D1940" s="70">
        <v>6699.8444</v>
      </c>
      <c r="E1940" s="70">
        <v>133176912</v>
      </c>
      <c r="F1940" s="70">
        <v>131789247</v>
      </c>
      <c r="G1940" s="70">
        <v>0</v>
      </c>
      <c r="H1940" s="70">
        <v>0</v>
      </c>
      <c r="I1940" s="70">
        <v>0</v>
      </c>
      <c r="J1940" s="70">
        <v>0</v>
      </c>
      <c r="K1940" s="70">
        <v>0</v>
      </c>
      <c r="L1940" s="70">
        <v>0</v>
      </c>
      <c r="M1940" s="70">
        <v>1387665</v>
      </c>
    </row>
    <row r="1941" spans="1:13" x14ac:dyDescent="0.25">
      <c r="A1941" s="44" t="s">
        <v>76</v>
      </c>
      <c r="B1941" s="170">
        <v>255</v>
      </c>
      <c r="C1941" s="170" t="s">
        <v>1044</v>
      </c>
      <c r="D1941" s="70">
        <v>668.41049999999996</v>
      </c>
      <c r="E1941" s="70">
        <v>212104871</v>
      </c>
      <c r="F1941" s="70">
        <v>0</v>
      </c>
      <c r="G1941" s="70">
        <v>27365417</v>
      </c>
      <c r="H1941" s="70">
        <v>0</v>
      </c>
      <c r="I1941" s="70">
        <v>0</v>
      </c>
      <c r="J1941" s="70">
        <v>0</v>
      </c>
      <c r="K1941" s="70">
        <v>0</v>
      </c>
      <c r="L1941" s="70">
        <v>0</v>
      </c>
      <c r="M1941" s="70">
        <v>184739454</v>
      </c>
    </row>
    <row r="1942" spans="1:13" s="169" customFormat="1" x14ac:dyDescent="0.25">
      <c r="A1942" s="44" t="s">
        <v>76</v>
      </c>
      <c r="B1942" s="170">
        <v>255</v>
      </c>
      <c r="C1942" s="170" t="s">
        <v>1045</v>
      </c>
      <c r="D1942" s="70">
        <v>1.843</v>
      </c>
      <c r="E1942" s="70">
        <v>1000</v>
      </c>
      <c r="F1942" s="70">
        <v>0</v>
      </c>
      <c r="G1942" s="70">
        <v>0</v>
      </c>
      <c r="H1942" s="70">
        <v>0</v>
      </c>
      <c r="I1942" s="70">
        <v>0</v>
      </c>
      <c r="J1942" s="70">
        <v>0</v>
      </c>
      <c r="K1942" s="70">
        <v>0</v>
      </c>
      <c r="L1942" s="70">
        <v>0</v>
      </c>
      <c r="M1942" s="70">
        <v>1000</v>
      </c>
    </row>
    <row r="1943" spans="1:13" s="169" customFormat="1" x14ac:dyDescent="0.25">
      <c r="A1943" s="44" t="s">
        <v>76</v>
      </c>
      <c r="B1943" s="170">
        <v>255</v>
      </c>
      <c r="C1943" s="170" t="s">
        <v>1046</v>
      </c>
      <c r="D1943" s="70">
        <v>7856.4844000000003</v>
      </c>
      <c r="E1943" s="70">
        <v>746125823</v>
      </c>
      <c r="F1943" s="70">
        <v>0</v>
      </c>
      <c r="G1943" s="70">
        <v>57025820</v>
      </c>
      <c r="H1943" s="70">
        <v>0</v>
      </c>
      <c r="I1943" s="70">
        <v>1099626</v>
      </c>
      <c r="J1943" s="70">
        <v>0</v>
      </c>
      <c r="K1943" s="70">
        <v>0</v>
      </c>
      <c r="L1943" s="70">
        <v>1082112</v>
      </c>
      <c r="M1943" s="70">
        <v>688000377</v>
      </c>
    </row>
    <row r="1944" spans="1:13" x14ac:dyDescent="0.25">
      <c r="A1944" s="44" t="s">
        <v>76</v>
      </c>
      <c r="B1944" s="170">
        <v>255</v>
      </c>
      <c r="C1944" s="170" t="s">
        <v>1047</v>
      </c>
      <c r="D1944" s="70">
        <v>724.42949999999996</v>
      </c>
      <c r="E1944" s="70">
        <v>35258156</v>
      </c>
      <c r="F1944" s="70">
        <v>0</v>
      </c>
      <c r="G1944" s="70">
        <v>0</v>
      </c>
      <c r="H1944" s="70">
        <v>0</v>
      </c>
      <c r="I1944" s="70">
        <v>1739599</v>
      </c>
      <c r="J1944" s="70">
        <v>0</v>
      </c>
      <c r="K1944" s="70">
        <v>0</v>
      </c>
      <c r="L1944" s="70">
        <v>1938441</v>
      </c>
      <c r="M1944" s="70">
        <v>33518557</v>
      </c>
    </row>
    <row r="1945" spans="1:13" x14ac:dyDescent="0.25">
      <c r="A1945" s="44" t="s">
        <v>76</v>
      </c>
      <c r="B1945" s="170">
        <v>255</v>
      </c>
      <c r="C1945" s="170" t="s">
        <v>1048</v>
      </c>
      <c r="D1945" s="70">
        <v>437.38580000000002</v>
      </c>
      <c r="E1945" s="70">
        <v>9274500</v>
      </c>
      <c r="F1945" s="70">
        <v>0</v>
      </c>
      <c r="G1945" s="70">
        <v>0</v>
      </c>
      <c r="H1945" s="70">
        <v>0</v>
      </c>
      <c r="I1945" s="70">
        <v>0</v>
      </c>
      <c r="J1945" s="70">
        <v>0</v>
      </c>
      <c r="K1945" s="70">
        <v>0</v>
      </c>
      <c r="L1945" s="70">
        <v>0</v>
      </c>
      <c r="M1945" s="70">
        <v>9274500</v>
      </c>
    </row>
    <row r="1946" spans="1:13" x14ac:dyDescent="0.25">
      <c r="A1946" s="44" t="s">
        <v>76</v>
      </c>
      <c r="B1946" s="61">
        <v>255</v>
      </c>
      <c r="C1946" s="170" t="s">
        <v>1049</v>
      </c>
      <c r="D1946" s="70">
        <v>7602.9018999999998</v>
      </c>
      <c r="E1946" s="70">
        <v>1595544589</v>
      </c>
      <c r="F1946" s="70">
        <v>0</v>
      </c>
      <c r="G1946" s="70">
        <v>145218062</v>
      </c>
      <c r="H1946" s="70">
        <v>0</v>
      </c>
      <c r="I1946" s="70">
        <v>1967366</v>
      </c>
      <c r="J1946" s="70">
        <v>0</v>
      </c>
      <c r="K1946" s="70">
        <v>0</v>
      </c>
      <c r="L1946" s="70">
        <v>355418</v>
      </c>
      <c r="M1946" s="70">
        <v>1448359161</v>
      </c>
    </row>
    <row r="1947" spans="1:13" x14ac:dyDescent="0.25">
      <c r="A1947" s="44" t="s">
        <v>76</v>
      </c>
      <c r="B1947" s="61">
        <v>255</v>
      </c>
      <c r="C1947" s="170" t="s">
        <v>1050</v>
      </c>
      <c r="D1947" s="70">
        <v>556.03520000000003</v>
      </c>
      <c r="E1947" s="70">
        <v>33026850</v>
      </c>
      <c r="F1947" s="70">
        <v>0</v>
      </c>
      <c r="G1947" s="70">
        <v>0</v>
      </c>
      <c r="H1947" s="70">
        <v>0</v>
      </c>
      <c r="I1947" s="70">
        <v>1187701</v>
      </c>
      <c r="J1947" s="70">
        <v>0</v>
      </c>
      <c r="K1947" s="70">
        <v>0</v>
      </c>
      <c r="L1947" s="70">
        <v>387259</v>
      </c>
      <c r="M1947" s="70">
        <v>31839149</v>
      </c>
    </row>
    <row r="1948" spans="1:13" x14ac:dyDescent="0.25">
      <c r="A1948" s="44" t="s">
        <v>76</v>
      </c>
      <c r="B1948" s="61">
        <v>255</v>
      </c>
      <c r="C1948" s="170" t="s">
        <v>1051</v>
      </c>
      <c r="D1948" s="70">
        <v>338.19619999999998</v>
      </c>
      <c r="E1948" s="70">
        <v>15426144</v>
      </c>
      <c r="F1948" s="70">
        <v>0</v>
      </c>
      <c r="G1948" s="70">
        <v>0</v>
      </c>
      <c r="H1948" s="70">
        <v>0</v>
      </c>
      <c r="I1948" s="70">
        <v>0</v>
      </c>
      <c r="J1948" s="70">
        <v>0</v>
      </c>
      <c r="K1948" s="70">
        <v>0</v>
      </c>
      <c r="L1948" s="70">
        <v>0</v>
      </c>
      <c r="M1948" s="70">
        <v>15426144</v>
      </c>
    </row>
    <row r="1949" spans="1:13" x14ac:dyDescent="0.25">
      <c r="A1949" s="44" t="s">
        <v>76</v>
      </c>
      <c r="B1949" s="61">
        <v>255</v>
      </c>
      <c r="C1949" s="170" t="s">
        <v>1052</v>
      </c>
      <c r="D1949" s="70">
        <v>212.96469999999999</v>
      </c>
      <c r="E1949" s="70">
        <v>27338</v>
      </c>
      <c r="F1949" s="70">
        <v>0</v>
      </c>
      <c r="G1949" s="70">
        <v>0</v>
      </c>
      <c r="H1949" s="70">
        <v>0</v>
      </c>
      <c r="I1949" s="70">
        <v>0</v>
      </c>
      <c r="J1949" s="70">
        <v>0</v>
      </c>
      <c r="K1949" s="70">
        <v>0</v>
      </c>
      <c r="L1949" s="70">
        <v>0</v>
      </c>
      <c r="M1949" s="70">
        <v>27338</v>
      </c>
    </row>
    <row r="1950" spans="1:13" x14ac:dyDescent="0.25">
      <c r="A1950" s="44" t="s">
        <v>76</v>
      </c>
      <c r="B1950" s="61">
        <v>255</v>
      </c>
      <c r="C1950" s="170" t="s">
        <v>1053</v>
      </c>
      <c r="D1950" s="70">
        <v>320.31259999999997</v>
      </c>
      <c r="E1950" s="70">
        <v>0</v>
      </c>
      <c r="F1950" s="70">
        <v>0</v>
      </c>
      <c r="G1950" s="70">
        <v>0</v>
      </c>
      <c r="H1950" s="70">
        <v>0</v>
      </c>
      <c r="I1950" s="70">
        <v>0</v>
      </c>
      <c r="J1950" s="70">
        <v>0</v>
      </c>
      <c r="K1950" s="70">
        <v>0</v>
      </c>
      <c r="L1950" s="70">
        <v>0</v>
      </c>
      <c r="M1950" s="70">
        <v>0</v>
      </c>
    </row>
    <row r="1951" spans="1:13" x14ac:dyDescent="0.25">
      <c r="A1951" s="44" t="s">
        <v>76</v>
      </c>
      <c r="B1951" s="61">
        <v>255</v>
      </c>
      <c r="C1951" s="170" t="s">
        <v>1054</v>
      </c>
      <c r="D1951" s="70">
        <v>4605.0101999999997</v>
      </c>
      <c r="E1951" s="70">
        <v>2839237684</v>
      </c>
      <c r="F1951" s="70">
        <v>0</v>
      </c>
      <c r="G1951" s="70">
        <v>451819900</v>
      </c>
      <c r="H1951" s="70">
        <v>0</v>
      </c>
      <c r="I1951" s="70">
        <v>114348483</v>
      </c>
      <c r="J1951" s="70">
        <v>0</v>
      </c>
      <c r="K1951" s="70">
        <v>0</v>
      </c>
      <c r="L1951" s="70">
        <v>30901225</v>
      </c>
      <c r="M1951" s="70">
        <v>2273069301</v>
      </c>
    </row>
    <row r="1952" spans="1:13" x14ac:dyDescent="0.25">
      <c r="A1952" s="44" t="s">
        <v>76</v>
      </c>
      <c r="B1952" s="61">
        <v>255</v>
      </c>
      <c r="C1952" s="170" t="s">
        <v>1055</v>
      </c>
      <c r="D1952" s="70">
        <v>2273.1158999999998</v>
      </c>
      <c r="E1952" s="70">
        <v>569412914</v>
      </c>
      <c r="F1952" s="70">
        <v>0</v>
      </c>
      <c r="G1952" s="70">
        <v>0</v>
      </c>
      <c r="H1952" s="70">
        <v>0</v>
      </c>
      <c r="I1952" s="70">
        <v>199085552</v>
      </c>
      <c r="J1952" s="70">
        <v>0</v>
      </c>
      <c r="K1952" s="70">
        <v>0</v>
      </c>
      <c r="L1952" s="70">
        <v>92445412</v>
      </c>
      <c r="M1952" s="70">
        <v>370327362</v>
      </c>
    </row>
    <row r="1953" spans="1:13" x14ac:dyDescent="0.25">
      <c r="A1953" s="44" t="s">
        <v>76</v>
      </c>
      <c r="B1953" s="61">
        <v>255</v>
      </c>
      <c r="C1953" s="170" t="s">
        <v>1056</v>
      </c>
      <c r="D1953" s="70">
        <v>231.32839999999999</v>
      </c>
      <c r="E1953" s="70">
        <v>24726481</v>
      </c>
      <c r="F1953" s="70">
        <v>0</v>
      </c>
      <c r="G1953" s="70">
        <v>0</v>
      </c>
      <c r="H1953" s="70">
        <v>0</v>
      </c>
      <c r="I1953" s="70">
        <v>890225</v>
      </c>
      <c r="J1953" s="70">
        <v>0</v>
      </c>
      <c r="K1953" s="70">
        <v>0</v>
      </c>
      <c r="L1953" s="70">
        <v>2172726</v>
      </c>
      <c r="M1953" s="70">
        <v>23836256</v>
      </c>
    </row>
    <row r="1954" spans="1:13" x14ac:dyDescent="0.25">
      <c r="A1954" s="44" t="s">
        <v>76</v>
      </c>
      <c r="B1954" s="61">
        <v>255</v>
      </c>
      <c r="C1954" s="170" t="s">
        <v>1057</v>
      </c>
      <c r="D1954" s="70">
        <v>0</v>
      </c>
      <c r="E1954" s="70">
        <v>12278</v>
      </c>
      <c r="F1954" s="70">
        <v>0</v>
      </c>
      <c r="G1954" s="70">
        <v>0</v>
      </c>
      <c r="H1954" s="70">
        <v>0</v>
      </c>
      <c r="I1954" s="70">
        <v>0</v>
      </c>
      <c r="J1954" s="70">
        <v>0</v>
      </c>
      <c r="K1954" s="70">
        <v>0</v>
      </c>
      <c r="L1954" s="70">
        <v>500</v>
      </c>
      <c r="M1954" s="70">
        <v>12278</v>
      </c>
    </row>
    <row r="1955" spans="1:13" x14ac:dyDescent="0.25">
      <c r="A1955" s="44" t="s">
        <v>76</v>
      </c>
      <c r="B1955" s="61">
        <v>255</v>
      </c>
      <c r="C1955" s="170" t="s">
        <v>1058</v>
      </c>
      <c r="D1955" s="70">
        <v>200.2987</v>
      </c>
      <c r="E1955" s="70">
        <v>844147</v>
      </c>
      <c r="F1955" s="70">
        <v>0</v>
      </c>
      <c r="G1955" s="70">
        <v>0</v>
      </c>
      <c r="H1955" s="70">
        <v>0</v>
      </c>
      <c r="I1955" s="70">
        <v>195395</v>
      </c>
      <c r="J1955" s="70">
        <v>0</v>
      </c>
      <c r="K1955" s="70">
        <v>0</v>
      </c>
      <c r="L1955" s="70">
        <v>128072</v>
      </c>
      <c r="M1955" s="70">
        <v>648752</v>
      </c>
    </row>
    <row r="1956" spans="1:13" x14ac:dyDescent="0.25">
      <c r="A1956" s="44" t="s">
        <v>76</v>
      </c>
      <c r="B1956" s="61">
        <v>255</v>
      </c>
      <c r="C1956" s="170" t="s">
        <v>1059</v>
      </c>
      <c r="D1956" s="70">
        <v>47.689500000000002</v>
      </c>
      <c r="E1956" s="70">
        <v>381425717</v>
      </c>
      <c r="F1956" s="70">
        <v>0</v>
      </c>
      <c r="G1956" s="70">
        <v>25561975</v>
      </c>
      <c r="H1956" s="70">
        <v>0</v>
      </c>
      <c r="I1956" s="70">
        <v>55310215</v>
      </c>
      <c r="J1956" s="70">
        <v>0</v>
      </c>
      <c r="K1956" s="70">
        <v>0</v>
      </c>
      <c r="L1956" s="70">
        <v>39650257</v>
      </c>
      <c r="M1956" s="70">
        <v>300553527</v>
      </c>
    </row>
    <row r="1957" spans="1:13" x14ac:dyDescent="0.25">
      <c r="A1957" s="44" t="s">
        <v>76</v>
      </c>
      <c r="B1957" s="61">
        <v>255</v>
      </c>
      <c r="C1957" s="170" t="s">
        <v>1060</v>
      </c>
      <c r="D1957" s="70">
        <v>37.164099999999998</v>
      </c>
      <c r="E1957" s="70">
        <v>75950041</v>
      </c>
      <c r="F1957" s="70">
        <v>0</v>
      </c>
      <c r="G1957" s="70">
        <v>0</v>
      </c>
      <c r="H1957" s="70">
        <v>0</v>
      </c>
      <c r="I1957" s="70">
        <v>16008478</v>
      </c>
      <c r="J1957" s="70">
        <v>0</v>
      </c>
      <c r="K1957" s="70">
        <v>0</v>
      </c>
      <c r="L1957" s="70">
        <v>2926053</v>
      </c>
      <c r="M1957" s="70">
        <v>59941563</v>
      </c>
    </row>
    <row r="1958" spans="1:13" x14ac:dyDescent="0.25">
      <c r="A1958" s="44" t="s">
        <v>76</v>
      </c>
      <c r="B1958" s="61">
        <v>255</v>
      </c>
      <c r="C1958" s="170" t="s">
        <v>1061</v>
      </c>
      <c r="D1958" s="70">
        <v>0</v>
      </c>
      <c r="E1958" s="70">
        <v>5860050</v>
      </c>
      <c r="F1958" s="70">
        <v>0</v>
      </c>
      <c r="G1958" s="70">
        <v>0</v>
      </c>
      <c r="H1958" s="70">
        <v>0</v>
      </c>
      <c r="I1958" s="70">
        <v>185338</v>
      </c>
      <c r="J1958" s="70">
        <v>0</v>
      </c>
      <c r="K1958" s="70">
        <v>0</v>
      </c>
      <c r="L1958" s="70">
        <v>78250</v>
      </c>
      <c r="M1958" s="70">
        <v>5674712</v>
      </c>
    </row>
    <row r="1959" spans="1:13" x14ac:dyDescent="0.25">
      <c r="A1959" s="44" t="s">
        <v>76</v>
      </c>
      <c r="B1959" s="61">
        <v>255</v>
      </c>
      <c r="C1959" s="170" t="s">
        <v>1062</v>
      </c>
      <c r="D1959" s="70">
        <v>0</v>
      </c>
      <c r="E1959" s="70">
        <v>281065620</v>
      </c>
      <c r="F1959" s="70">
        <v>0</v>
      </c>
      <c r="G1959" s="70">
        <v>32630492</v>
      </c>
      <c r="H1959" s="70">
        <v>0</v>
      </c>
      <c r="I1959" s="70">
        <v>0</v>
      </c>
      <c r="J1959" s="70">
        <v>0</v>
      </c>
      <c r="K1959" s="70">
        <v>0</v>
      </c>
      <c r="L1959" s="70">
        <v>0</v>
      </c>
      <c r="M1959" s="70">
        <v>248435128</v>
      </c>
    </row>
    <row r="1960" spans="1:13" x14ac:dyDescent="0.25">
      <c r="A1960" s="44" t="s">
        <v>76</v>
      </c>
      <c r="B1960" s="61">
        <v>255</v>
      </c>
      <c r="C1960" s="170" t="s">
        <v>1063</v>
      </c>
      <c r="D1960" s="70">
        <v>0</v>
      </c>
      <c r="E1960" s="70">
        <v>39432070</v>
      </c>
      <c r="F1960" s="70">
        <v>0</v>
      </c>
      <c r="G1960" s="70">
        <v>0</v>
      </c>
      <c r="H1960" s="70">
        <v>0</v>
      </c>
      <c r="I1960" s="70">
        <v>0</v>
      </c>
      <c r="J1960" s="70">
        <v>0</v>
      </c>
      <c r="K1960" s="70">
        <v>0</v>
      </c>
      <c r="L1960" s="70">
        <v>0</v>
      </c>
      <c r="M1960" s="70">
        <v>39432070</v>
      </c>
    </row>
    <row r="1961" spans="1:13" x14ac:dyDescent="0.25">
      <c r="A1961" s="44" t="s">
        <v>76</v>
      </c>
      <c r="B1961" s="61">
        <v>255</v>
      </c>
      <c r="C1961" s="170" t="s">
        <v>1064</v>
      </c>
      <c r="D1961" s="70">
        <v>0</v>
      </c>
      <c r="E1961" s="70">
        <v>500</v>
      </c>
      <c r="F1961" s="70">
        <v>0</v>
      </c>
      <c r="G1961" s="70">
        <v>0</v>
      </c>
      <c r="H1961" s="70">
        <v>0</v>
      </c>
      <c r="I1961" s="70">
        <v>0</v>
      </c>
      <c r="J1961" s="70">
        <v>0</v>
      </c>
      <c r="K1961" s="70">
        <v>0</v>
      </c>
      <c r="L1961" s="70">
        <v>0</v>
      </c>
      <c r="M1961" s="70">
        <v>500</v>
      </c>
    </row>
    <row r="1962" spans="1:13" x14ac:dyDescent="0.25">
      <c r="A1962" s="44" t="s">
        <v>76</v>
      </c>
      <c r="B1962" s="61">
        <v>255</v>
      </c>
      <c r="C1962" s="170" t="s">
        <v>1065</v>
      </c>
      <c r="D1962" s="70">
        <v>0</v>
      </c>
      <c r="E1962" s="70">
        <v>563999279</v>
      </c>
      <c r="F1962" s="70">
        <v>0</v>
      </c>
      <c r="G1962" s="70">
        <v>59995990</v>
      </c>
      <c r="H1962" s="70">
        <v>0</v>
      </c>
      <c r="I1962" s="70">
        <v>1578490</v>
      </c>
      <c r="J1962" s="70">
        <v>0</v>
      </c>
      <c r="K1962" s="70">
        <v>0</v>
      </c>
      <c r="L1962" s="70">
        <v>347607</v>
      </c>
      <c r="M1962" s="70">
        <v>502424799</v>
      </c>
    </row>
    <row r="1963" spans="1:13" x14ac:dyDescent="0.25">
      <c r="A1963" s="44" t="s">
        <v>76</v>
      </c>
      <c r="B1963" s="61">
        <v>255</v>
      </c>
      <c r="C1963" s="170" t="s">
        <v>1066</v>
      </c>
      <c r="D1963" s="70">
        <v>0</v>
      </c>
      <c r="E1963" s="70">
        <v>31987429</v>
      </c>
      <c r="F1963" s="70">
        <v>0</v>
      </c>
      <c r="G1963" s="70">
        <v>0</v>
      </c>
      <c r="H1963" s="70">
        <v>0</v>
      </c>
      <c r="I1963" s="70">
        <v>682030</v>
      </c>
      <c r="J1963" s="70">
        <v>0</v>
      </c>
      <c r="K1963" s="70">
        <v>0</v>
      </c>
      <c r="L1963" s="70">
        <v>497998</v>
      </c>
      <c r="M1963" s="70">
        <v>31305399</v>
      </c>
    </row>
    <row r="1964" spans="1:13" x14ac:dyDescent="0.25">
      <c r="A1964" s="44" t="s">
        <v>76</v>
      </c>
      <c r="B1964" s="61">
        <v>255</v>
      </c>
      <c r="C1964" s="170" t="s">
        <v>1067</v>
      </c>
      <c r="D1964" s="70">
        <v>0</v>
      </c>
      <c r="E1964" s="70">
        <v>12170959</v>
      </c>
      <c r="F1964" s="70">
        <v>0</v>
      </c>
      <c r="G1964" s="70">
        <v>0</v>
      </c>
      <c r="H1964" s="70">
        <v>0</v>
      </c>
      <c r="I1964" s="70">
        <v>0</v>
      </c>
      <c r="J1964" s="70">
        <v>0</v>
      </c>
      <c r="K1964" s="70">
        <v>0</v>
      </c>
      <c r="L1964" s="70">
        <v>0</v>
      </c>
      <c r="M1964" s="70">
        <v>12170959</v>
      </c>
    </row>
    <row r="1965" spans="1:13" x14ac:dyDescent="0.25">
      <c r="A1965" s="44" t="s">
        <v>76</v>
      </c>
      <c r="B1965" s="61">
        <v>255</v>
      </c>
      <c r="C1965" s="170" t="s">
        <v>1068</v>
      </c>
      <c r="D1965" s="70">
        <v>0</v>
      </c>
      <c r="E1965" s="70">
        <v>1533027920</v>
      </c>
      <c r="F1965" s="70">
        <v>0</v>
      </c>
      <c r="G1965" s="70">
        <v>178435950</v>
      </c>
      <c r="H1965" s="70">
        <v>0</v>
      </c>
      <c r="I1965" s="70">
        <v>2392518</v>
      </c>
      <c r="J1965" s="70">
        <v>0</v>
      </c>
      <c r="K1965" s="70">
        <v>0</v>
      </c>
      <c r="L1965" s="70">
        <v>437107</v>
      </c>
      <c r="M1965" s="70">
        <v>1352199452</v>
      </c>
    </row>
    <row r="1966" spans="1:13" x14ac:dyDescent="0.25">
      <c r="A1966" s="44" t="s">
        <v>76</v>
      </c>
      <c r="B1966" s="61">
        <v>255</v>
      </c>
      <c r="C1966" s="170" t="s">
        <v>1069</v>
      </c>
      <c r="D1966" s="70">
        <v>0</v>
      </c>
      <c r="E1966" s="70">
        <v>44570094</v>
      </c>
      <c r="F1966" s="70">
        <v>0</v>
      </c>
      <c r="G1966" s="70">
        <v>0</v>
      </c>
      <c r="H1966" s="70">
        <v>0</v>
      </c>
      <c r="I1966" s="70">
        <v>386505</v>
      </c>
      <c r="J1966" s="70">
        <v>0</v>
      </c>
      <c r="K1966" s="70">
        <v>0</v>
      </c>
      <c r="L1966" s="70">
        <v>122844</v>
      </c>
      <c r="M1966" s="70">
        <v>44183589</v>
      </c>
    </row>
    <row r="1967" spans="1:13" x14ac:dyDescent="0.25">
      <c r="A1967" s="44" t="s">
        <v>76</v>
      </c>
      <c r="B1967" s="61">
        <v>255</v>
      </c>
      <c r="C1967" s="170" t="s">
        <v>1070</v>
      </c>
      <c r="D1967" s="70">
        <v>0</v>
      </c>
      <c r="E1967" s="70">
        <v>27805192</v>
      </c>
      <c r="F1967" s="70">
        <v>0</v>
      </c>
      <c r="G1967" s="70">
        <v>0</v>
      </c>
      <c r="H1967" s="70">
        <v>0</v>
      </c>
      <c r="I1967" s="70">
        <v>0</v>
      </c>
      <c r="J1967" s="70">
        <v>0</v>
      </c>
      <c r="K1967" s="70">
        <v>0</v>
      </c>
      <c r="L1967" s="70">
        <v>0</v>
      </c>
      <c r="M1967" s="70">
        <v>27805192</v>
      </c>
    </row>
    <row r="1968" spans="1:13" x14ac:dyDescent="0.25">
      <c r="A1968" s="44" t="s">
        <v>76</v>
      </c>
      <c r="B1968" s="61">
        <v>255</v>
      </c>
      <c r="C1968" s="170" t="s">
        <v>1071</v>
      </c>
      <c r="D1968" s="70">
        <v>0</v>
      </c>
      <c r="E1968" s="70">
        <v>4898379936</v>
      </c>
      <c r="F1968" s="70">
        <v>0</v>
      </c>
      <c r="G1968" s="70">
        <v>819645329</v>
      </c>
      <c r="H1968" s="70">
        <v>0</v>
      </c>
      <c r="I1968" s="70">
        <v>223518640</v>
      </c>
      <c r="J1968" s="70">
        <v>0</v>
      </c>
      <c r="K1968" s="70">
        <v>0</v>
      </c>
      <c r="L1968" s="70">
        <v>53302577</v>
      </c>
      <c r="M1968" s="70">
        <v>3855215967</v>
      </c>
    </row>
    <row r="1969" spans="1:13" x14ac:dyDescent="0.25">
      <c r="A1969" s="44" t="s">
        <v>76</v>
      </c>
      <c r="B1969" s="61">
        <v>255</v>
      </c>
      <c r="C1969" s="170" t="s">
        <v>1072</v>
      </c>
      <c r="D1969" s="70">
        <v>0</v>
      </c>
      <c r="E1969" s="70">
        <v>994837052</v>
      </c>
      <c r="F1969" s="70">
        <v>0</v>
      </c>
      <c r="G1969" s="70">
        <v>0</v>
      </c>
      <c r="H1969" s="70">
        <v>0</v>
      </c>
      <c r="I1969" s="70">
        <v>384376447</v>
      </c>
      <c r="J1969" s="70">
        <v>0</v>
      </c>
      <c r="K1969" s="70">
        <v>0</v>
      </c>
      <c r="L1969" s="70">
        <v>118374494</v>
      </c>
      <c r="M1969" s="70">
        <v>610460605</v>
      </c>
    </row>
    <row r="1970" spans="1:13" x14ac:dyDescent="0.25">
      <c r="A1970" s="44" t="s">
        <v>76</v>
      </c>
      <c r="B1970" s="61">
        <v>255</v>
      </c>
      <c r="C1970" s="170" t="s">
        <v>1073</v>
      </c>
      <c r="D1970" s="70">
        <v>0</v>
      </c>
      <c r="E1970" s="70">
        <v>99437042</v>
      </c>
      <c r="F1970" s="70">
        <v>0</v>
      </c>
      <c r="G1970" s="70">
        <v>0</v>
      </c>
      <c r="H1970" s="70">
        <v>0</v>
      </c>
      <c r="I1970" s="70">
        <v>1057688</v>
      </c>
      <c r="J1970" s="70">
        <v>0</v>
      </c>
      <c r="K1970" s="70">
        <v>0</v>
      </c>
      <c r="L1970" s="70">
        <v>1287209</v>
      </c>
      <c r="M1970" s="70">
        <v>98379354</v>
      </c>
    </row>
    <row r="1971" spans="1:13" x14ac:dyDescent="0.25">
      <c r="A1971" s="44" t="s">
        <v>76</v>
      </c>
      <c r="B1971" s="61">
        <v>255</v>
      </c>
      <c r="C1971" s="170" t="s">
        <v>1074</v>
      </c>
      <c r="D1971" s="70">
        <v>0</v>
      </c>
      <c r="E1971" s="70">
        <v>17292</v>
      </c>
      <c r="F1971" s="70">
        <v>0</v>
      </c>
      <c r="G1971" s="70">
        <v>0</v>
      </c>
      <c r="H1971" s="70">
        <v>0</v>
      </c>
      <c r="I1971" s="70">
        <v>0</v>
      </c>
      <c r="J1971" s="70">
        <v>0</v>
      </c>
      <c r="K1971" s="70">
        <v>0</v>
      </c>
      <c r="L1971" s="70">
        <v>0</v>
      </c>
      <c r="M1971" s="70">
        <v>17292</v>
      </c>
    </row>
    <row r="1972" spans="1:13" x14ac:dyDescent="0.25">
      <c r="A1972" s="44" t="s">
        <v>76</v>
      </c>
      <c r="B1972" s="61">
        <v>255</v>
      </c>
      <c r="C1972" s="170" t="s">
        <v>1075</v>
      </c>
      <c r="D1972" s="70">
        <v>0</v>
      </c>
      <c r="E1972" s="70">
        <v>30595872</v>
      </c>
      <c r="F1972" s="70">
        <v>0</v>
      </c>
      <c r="G1972" s="70">
        <v>6939202</v>
      </c>
      <c r="H1972" s="70">
        <v>0</v>
      </c>
      <c r="I1972" s="70">
        <v>472752</v>
      </c>
      <c r="J1972" s="70">
        <v>0</v>
      </c>
      <c r="K1972" s="70">
        <v>0</v>
      </c>
      <c r="L1972" s="70">
        <v>264086</v>
      </c>
      <c r="M1972" s="70">
        <v>23183918</v>
      </c>
    </row>
    <row r="1973" spans="1:13" x14ac:dyDescent="0.25">
      <c r="A1973" s="44" t="s">
        <v>76</v>
      </c>
      <c r="B1973" s="61">
        <v>255</v>
      </c>
      <c r="C1973" s="170" t="s">
        <v>1076</v>
      </c>
      <c r="D1973" s="70">
        <v>0</v>
      </c>
      <c r="E1973" s="70">
        <v>3523073</v>
      </c>
      <c r="F1973" s="70">
        <v>0</v>
      </c>
      <c r="G1973" s="70">
        <v>1120749</v>
      </c>
      <c r="H1973" s="70">
        <v>0</v>
      </c>
      <c r="I1973" s="70">
        <v>66435</v>
      </c>
      <c r="J1973" s="70">
        <v>0</v>
      </c>
      <c r="K1973" s="70">
        <v>0</v>
      </c>
      <c r="L1973" s="70">
        <v>24231</v>
      </c>
      <c r="M1973" s="70">
        <v>2335889</v>
      </c>
    </row>
    <row r="1974" spans="1:13" x14ac:dyDescent="0.25">
      <c r="A1974" s="44" t="s">
        <v>76</v>
      </c>
      <c r="B1974" s="61">
        <v>255</v>
      </c>
      <c r="C1974" s="170" t="s">
        <v>1077</v>
      </c>
      <c r="D1974" s="70">
        <v>0</v>
      </c>
      <c r="E1974" s="70">
        <v>58686173</v>
      </c>
      <c r="F1974" s="70">
        <v>0</v>
      </c>
      <c r="G1974" s="70">
        <v>14755213</v>
      </c>
      <c r="H1974" s="70">
        <v>0</v>
      </c>
      <c r="I1974" s="70">
        <v>276758</v>
      </c>
      <c r="J1974" s="70">
        <v>0</v>
      </c>
      <c r="K1974" s="70">
        <v>0</v>
      </c>
      <c r="L1974" s="70">
        <v>254409</v>
      </c>
      <c r="M1974" s="70">
        <v>43654202</v>
      </c>
    </row>
    <row r="1975" spans="1:13" x14ac:dyDescent="0.25">
      <c r="A1975" s="44" t="s">
        <v>76</v>
      </c>
      <c r="B1975" s="61">
        <v>255</v>
      </c>
      <c r="C1975" s="170" t="s">
        <v>1078</v>
      </c>
      <c r="D1975" s="70">
        <v>0</v>
      </c>
      <c r="E1975" s="70">
        <v>9680</v>
      </c>
      <c r="F1975" s="70">
        <v>0</v>
      </c>
      <c r="G1975" s="70">
        <v>3443</v>
      </c>
      <c r="H1975" s="70">
        <v>0</v>
      </c>
      <c r="I1975" s="70">
        <v>0</v>
      </c>
      <c r="J1975" s="70">
        <v>0</v>
      </c>
      <c r="K1975" s="70">
        <v>0</v>
      </c>
      <c r="L1975" s="70">
        <v>0</v>
      </c>
      <c r="M1975" s="70">
        <v>6237</v>
      </c>
    </row>
    <row r="1976" spans="1:13" x14ac:dyDescent="0.25">
      <c r="A1976" s="44" t="s">
        <v>76</v>
      </c>
      <c r="B1976" s="61">
        <v>255</v>
      </c>
      <c r="C1976" s="170" t="s">
        <v>1079</v>
      </c>
      <c r="D1976" s="70">
        <v>0</v>
      </c>
      <c r="E1976" s="70">
        <v>2000</v>
      </c>
      <c r="F1976" s="70">
        <v>0</v>
      </c>
      <c r="G1976" s="70">
        <v>0</v>
      </c>
      <c r="H1976" s="70">
        <v>0</v>
      </c>
      <c r="I1976" s="70">
        <v>0</v>
      </c>
      <c r="J1976" s="70">
        <v>0</v>
      </c>
      <c r="K1976" s="70">
        <v>0</v>
      </c>
      <c r="L1976" s="70">
        <v>0</v>
      </c>
      <c r="M1976" s="70">
        <v>2000</v>
      </c>
    </row>
    <row r="1977" spans="1:13" x14ac:dyDescent="0.25">
      <c r="A1977" s="44" t="s">
        <v>76</v>
      </c>
      <c r="B1977" s="61">
        <v>255</v>
      </c>
      <c r="C1977" s="170" t="s">
        <v>1080</v>
      </c>
      <c r="D1977" s="70">
        <v>0</v>
      </c>
      <c r="E1977" s="70">
        <v>1939625</v>
      </c>
      <c r="F1977" s="70">
        <v>0</v>
      </c>
      <c r="G1977" s="70">
        <v>0</v>
      </c>
      <c r="H1977" s="70">
        <v>0</v>
      </c>
      <c r="I1977" s="70">
        <v>0</v>
      </c>
      <c r="J1977" s="70">
        <v>0</v>
      </c>
      <c r="K1977" s="70">
        <v>0</v>
      </c>
      <c r="L1977" s="70">
        <v>411412</v>
      </c>
      <c r="M1977" s="70">
        <v>1939625</v>
      </c>
    </row>
    <row r="1978" spans="1:13" x14ac:dyDescent="0.25">
      <c r="A1978" s="44" t="s">
        <v>76</v>
      </c>
      <c r="B1978" s="61">
        <v>255</v>
      </c>
      <c r="C1978" s="170" t="s">
        <v>1081</v>
      </c>
      <c r="D1978" s="70">
        <v>0</v>
      </c>
      <c r="E1978" s="70">
        <v>756771</v>
      </c>
      <c r="F1978" s="70">
        <v>0</v>
      </c>
      <c r="G1978" s="70">
        <v>3107</v>
      </c>
      <c r="H1978" s="70">
        <v>0</v>
      </c>
      <c r="I1978" s="70">
        <v>0</v>
      </c>
      <c r="J1978" s="70">
        <v>0</v>
      </c>
      <c r="K1978" s="70">
        <v>0</v>
      </c>
      <c r="L1978" s="70">
        <v>0</v>
      </c>
      <c r="M1978" s="70">
        <v>753664</v>
      </c>
    </row>
    <row r="1979" spans="1:13" x14ac:dyDescent="0.25">
      <c r="A1979" s="44" t="s">
        <v>76</v>
      </c>
      <c r="B1979" s="61">
        <v>255</v>
      </c>
      <c r="C1979" s="170" t="s">
        <v>1082</v>
      </c>
      <c r="D1979" s="70">
        <v>0</v>
      </c>
      <c r="E1979" s="70">
        <v>60451474</v>
      </c>
      <c r="F1979" s="70">
        <v>0</v>
      </c>
      <c r="G1979" s="70">
        <v>22442821</v>
      </c>
      <c r="H1979" s="70">
        <v>0</v>
      </c>
      <c r="I1979" s="70">
        <v>899193</v>
      </c>
      <c r="J1979" s="70">
        <v>0</v>
      </c>
      <c r="K1979" s="70">
        <v>0</v>
      </c>
      <c r="L1979" s="70">
        <v>93358</v>
      </c>
      <c r="M1979" s="70">
        <v>37109460</v>
      </c>
    </row>
    <row r="1980" spans="1:13" x14ac:dyDescent="0.25">
      <c r="A1980" s="44" t="s">
        <v>76</v>
      </c>
      <c r="B1980" s="61">
        <v>255</v>
      </c>
      <c r="C1980" s="170" t="s">
        <v>1083</v>
      </c>
      <c r="D1980" s="70">
        <v>5435.9471999999996</v>
      </c>
      <c r="E1980" s="70">
        <v>627869798</v>
      </c>
      <c r="F1980" s="70">
        <v>0</v>
      </c>
      <c r="G1980" s="70">
        <v>0</v>
      </c>
      <c r="H1980" s="70">
        <v>0</v>
      </c>
      <c r="I1980" s="70">
        <v>0</v>
      </c>
      <c r="J1980" s="70">
        <v>0</v>
      </c>
      <c r="K1980" s="70">
        <v>627869798</v>
      </c>
      <c r="L1980" s="70">
        <v>0</v>
      </c>
      <c r="M1980" s="70">
        <v>0</v>
      </c>
    </row>
    <row r="1981" spans="1:13" x14ac:dyDescent="0.25">
      <c r="A1981" s="44" t="s">
        <v>76</v>
      </c>
      <c r="B1981" s="61">
        <v>255</v>
      </c>
      <c r="C1981" s="170" t="s">
        <v>1281</v>
      </c>
      <c r="D1981" s="70">
        <v>0</v>
      </c>
      <c r="E1981" s="70">
        <v>52360</v>
      </c>
      <c r="F1981" s="70">
        <v>0</v>
      </c>
      <c r="G1981" s="70">
        <v>0</v>
      </c>
      <c r="H1981" s="70">
        <v>0</v>
      </c>
      <c r="I1981" s="70">
        <v>0</v>
      </c>
      <c r="J1981" s="70">
        <v>0</v>
      </c>
      <c r="K1981" s="70">
        <v>0</v>
      </c>
      <c r="L1981" s="70">
        <v>0</v>
      </c>
      <c r="M1981" s="70">
        <v>52360</v>
      </c>
    </row>
    <row r="1982" spans="1:13" x14ac:dyDescent="0.25">
      <c r="A1982" s="44" t="s">
        <v>76</v>
      </c>
      <c r="B1982" s="61">
        <v>255</v>
      </c>
      <c r="C1982" s="170" t="s">
        <v>1282</v>
      </c>
      <c r="D1982" s="70">
        <v>1.2501</v>
      </c>
      <c r="E1982" s="70">
        <v>121978</v>
      </c>
      <c r="F1982" s="70">
        <v>0</v>
      </c>
      <c r="G1982" s="70">
        <v>0</v>
      </c>
      <c r="H1982" s="70">
        <v>0</v>
      </c>
      <c r="I1982" s="70">
        <v>0</v>
      </c>
      <c r="J1982" s="70">
        <v>0</v>
      </c>
      <c r="K1982" s="70">
        <v>0</v>
      </c>
      <c r="L1982" s="70">
        <v>0</v>
      </c>
      <c r="M1982" s="70">
        <v>121978</v>
      </c>
    </row>
    <row r="1983" spans="1:13" x14ac:dyDescent="0.25">
      <c r="A1983" s="10" t="s">
        <v>1085</v>
      </c>
      <c r="B1983" s="10"/>
      <c r="C1983" s="44"/>
      <c r="D1983" s="71">
        <f>SUM(D1935:D1982)</f>
        <v>57710.015299999985</v>
      </c>
      <c r="E1983" s="71">
        <f>SUM(E1935:E1982)</f>
        <v>16257153432</v>
      </c>
      <c r="F1983" s="71">
        <f t="shared" ref="F1983:M1983" si="90">SUM(F1935:F1982)</f>
        <v>386578811</v>
      </c>
      <c r="G1983" s="71">
        <f t="shared" si="90"/>
        <v>1842963470</v>
      </c>
      <c r="H1983" s="71">
        <f t="shared" si="90"/>
        <v>0</v>
      </c>
      <c r="I1983" s="71">
        <f t="shared" si="90"/>
        <v>1007726913</v>
      </c>
      <c r="J1983" s="71">
        <f t="shared" si="90"/>
        <v>0</v>
      </c>
      <c r="K1983" s="71">
        <f t="shared" si="90"/>
        <v>627869798</v>
      </c>
      <c r="L1983" s="71">
        <f t="shared" si="90"/>
        <v>347984916</v>
      </c>
      <c r="M1983" s="71">
        <f t="shared" si="90"/>
        <v>12392014440</v>
      </c>
    </row>
    <row r="1984" spans="1:13" x14ac:dyDescent="0.25">
      <c r="A1984" s="10"/>
      <c r="B1984" s="10"/>
      <c r="C1984" s="44"/>
      <c r="D1984" s="71"/>
      <c r="E1984" s="71"/>
      <c r="F1984" s="71"/>
      <c r="G1984" s="71"/>
      <c r="H1984" s="71"/>
      <c r="I1984" s="71"/>
      <c r="J1984" s="71"/>
      <c r="K1984" s="71"/>
      <c r="L1984" s="71"/>
      <c r="M1984" s="71"/>
    </row>
    <row r="1985" spans="1:13" x14ac:dyDescent="0.25">
      <c r="A1985" s="44" t="s">
        <v>77</v>
      </c>
      <c r="B1985" s="61">
        <v>271</v>
      </c>
      <c r="C1985" s="172" t="s">
        <v>1037</v>
      </c>
      <c r="D1985" s="70">
        <v>8555.5980999999992</v>
      </c>
      <c r="E1985" s="70">
        <v>13291525</v>
      </c>
      <c r="F1985" s="70">
        <v>0</v>
      </c>
      <c r="G1985" s="70">
        <v>0</v>
      </c>
      <c r="H1985" s="70">
        <v>0</v>
      </c>
      <c r="I1985" s="70">
        <v>0</v>
      </c>
      <c r="J1985" s="70">
        <v>0</v>
      </c>
      <c r="K1985" s="70">
        <v>0</v>
      </c>
      <c r="L1985" s="70">
        <v>647286</v>
      </c>
      <c r="M1985" s="70">
        <v>13291525</v>
      </c>
    </row>
    <row r="1986" spans="1:13" x14ac:dyDescent="0.25">
      <c r="A1986" s="44" t="s">
        <v>77</v>
      </c>
      <c r="B1986" s="61">
        <v>271</v>
      </c>
      <c r="C1986" s="172" t="s">
        <v>1038</v>
      </c>
      <c r="D1986" s="70">
        <v>32862.1155</v>
      </c>
      <c r="E1986" s="70">
        <v>37627119</v>
      </c>
      <c r="F1986" s="70">
        <v>0</v>
      </c>
      <c r="G1986" s="70">
        <v>0</v>
      </c>
      <c r="H1986" s="70">
        <v>0</v>
      </c>
      <c r="I1986" s="70">
        <v>580</v>
      </c>
      <c r="J1986" s="70">
        <v>0</v>
      </c>
      <c r="K1986" s="70">
        <v>0</v>
      </c>
      <c r="L1986" s="70">
        <v>212210</v>
      </c>
      <c r="M1986" s="70">
        <v>37626539</v>
      </c>
    </row>
    <row r="1987" spans="1:13" s="12" customFormat="1" x14ac:dyDescent="0.25">
      <c r="A1987" s="44" t="s">
        <v>77</v>
      </c>
      <c r="B1987" s="61">
        <v>271</v>
      </c>
      <c r="C1987" s="172" t="s">
        <v>1039</v>
      </c>
      <c r="D1987" s="70">
        <v>1115.3841</v>
      </c>
      <c r="E1987" s="70">
        <v>584679</v>
      </c>
      <c r="F1987" s="70">
        <v>0</v>
      </c>
      <c r="G1987" s="70">
        <v>0</v>
      </c>
      <c r="H1987" s="70">
        <v>0</v>
      </c>
      <c r="I1987" s="70">
        <v>1713</v>
      </c>
      <c r="J1987" s="70">
        <v>0</v>
      </c>
      <c r="K1987" s="70">
        <v>0</v>
      </c>
      <c r="L1987" s="70">
        <v>3449</v>
      </c>
      <c r="M1987" s="70">
        <v>582966</v>
      </c>
    </row>
    <row r="1988" spans="1:13" x14ac:dyDescent="0.25">
      <c r="A1988" s="44" t="s">
        <v>77</v>
      </c>
      <c r="B1988" s="61">
        <v>271</v>
      </c>
      <c r="C1988" s="172" t="s">
        <v>1040</v>
      </c>
      <c r="D1988" s="70">
        <v>17274.820599999999</v>
      </c>
      <c r="E1988" s="70">
        <v>4391591</v>
      </c>
      <c r="F1988" s="70">
        <v>0</v>
      </c>
      <c r="G1988" s="70">
        <v>0</v>
      </c>
      <c r="H1988" s="70">
        <v>0</v>
      </c>
      <c r="I1988" s="70">
        <v>1942</v>
      </c>
      <c r="J1988" s="70">
        <v>0</v>
      </c>
      <c r="K1988" s="70">
        <v>0</v>
      </c>
      <c r="L1988" s="70">
        <v>11268</v>
      </c>
      <c r="M1988" s="70">
        <v>4389649</v>
      </c>
    </row>
    <row r="1989" spans="1:13" x14ac:dyDescent="0.25">
      <c r="A1989" s="44" t="s">
        <v>77</v>
      </c>
      <c r="B1989" s="61">
        <v>271</v>
      </c>
      <c r="C1989" s="172" t="s">
        <v>1041</v>
      </c>
      <c r="D1989" s="70">
        <v>189942.53810000001</v>
      </c>
      <c r="E1989" s="70">
        <v>1926404008</v>
      </c>
      <c r="F1989" s="70">
        <v>1838490560</v>
      </c>
      <c r="G1989" s="70">
        <v>0</v>
      </c>
      <c r="H1989" s="70">
        <v>0</v>
      </c>
      <c r="I1989" s="70">
        <v>5806</v>
      </c>
      <c r="J1989" s="70">
        <v>0</v>
      </c>
      <c r="K1989" s="70">
        <v>0</v>
      </c>
      <c r="L1989" s="70">
        <v>262786</v>
      </c>
      <c r="M1989" s="70">
        <v>87907642</v>
      </c>
    </row>
    <row r="1990" spans="1:13" x14ac:dyDescent="0.25">
      <c r="A1990" s="44" t="s">
        <v>77</v>
      </c>
      <c r="B1990" s="61">
        <v>271</v>
      </c>
      <c r="C1990" s="172" t="s">
        <v>1042</v>
      </c>
      <c r="D1990" s="70">
        <v>64159.320399999997</v>
      </c>
      <c r="E1990" s="70">
        <v>781548556</v>
      </c>
      <c r="F1990" s="70">
        <v>771787695</v>
      </c>
      <c r="G1990" s="70">
        <v>0</v>
      </c>
      <c r="H1990" s="70">
        <v>0</v>
      </c>
      <c r="I1990" s="70">
        <v>0</v>
      </c>
      <c r="J1990" s="70">
        <v>0</v>
      </c>
      <c r="K1990" s="70">
        <v>0</v>
      </c>
      <c r="L1990" s="70">
        <v>784</v>
      </c>
      <c r="M1990" s="70">
        <v>9760861</v>
      </c>
    </row>
    <row r="1991" spans="1:13" x14ac:dyDescent="0.25">
      <c r="A1991" s="44" t="s">
        <v>77</v>
      </c>
      <c r="B1991" s="61">
        <v>271</v>
      </c>
      <c r="C1991" s="172" t="s">
        <v>1043</v>
      </c>
      <c r="D1991" s="70">
        <v>193.52799999999999</v>
      </c>
      <c r="E1991" s="70">
        <v>766034</v>
      </c>
      <c r="F1991" s="70">
        <v>765066</v>
      </c>
      <c r="G1991" s="70">
        <v>0</v>
      </c>
      <c r="H1991" s="70">
        <v>0</v>
      </c>
      <c r="I1991" s="70">
        <v>0</v>
      </c>
      <c r="J1991" s="70">
        <v>0</v>
      </c>
      <c r="K1991" s="70">
        <v>0</v>
      </c>
      <c r="L1991" s="70">
        <v>0</v>
      </c>
      <c r="M1991" s="70">
        <v>968</v>
      </c>
    </row>
    <row r="1992" spans="1:13" x14ac:dyDescent="0.25">
      <c r="A1992" s="44" t="s">
        <v>77</v>
      </c>
      <c r="B1992" s="61">
        <v>271</v>
      </c>
      <c r="C1992" s="172" t="s">
        <v>1044</v>
      </c>
      <c r="D1992" s="70">
        <v>3288.672</v>
      </c>
      <c r="E1992" s="70">
        <v>944624970</v>
      </c>
      <c r="F1992" s="70">
        <v>0</v>
      </c>
      <c r="G1992" s="70">
        <v>115272615</v>
      </c>
      <c r="H1992" s="70">
        <v>0</v>
      </c>
      <c r="I1992" s="70">
        <v>0</v>
      </c>
      <c r="J1992" s="70">
        <v>0</v>
      </c>
      <c r="K1992" s="70">
        <v>0</v>
      </c>
      <c r="L1992" s="70">
        <v>0</v>
      </c>
      <c r="M1992" s="70">
        <v>829352355</v>
      </c>
    </row>
    <row r="1993" spans="1:13" s="171" customFormat="1" x14ac:dyDescent="0.25">
      <c r="A1993" s="44" t="s">
        <v>77</v>
      </c>
      <c r="B1993" s="172">
        <v>271</v>
      </c>
      <c r="C1993" s="172" t="s">
        <v>1045</v>
      </c>
      <c r="D1993" s="70">
        <v>4.843</v>
      </c>
      <c r="E1993" s="70">
        <v>315290</v>
      </c>
      <c r="F1993" s="70">
        <v>0</v>
      </c>
      <c r="G1993" s="70">
        <v>0</v>
      </c>
      <c r="H1993" s="70">
        <v>0</v>
      </c>
      <c r="I1993" s="70">
        <v>0</v>
      </c>
      <c r="J1993" s="70">
        <v>0</v>
      </c>
      <c r="K1993" s="70">
        <v>0</v>
      </c>
      <c r="L1993" s="70">
        <v>0</v>
      </c>
      <c r="M1993" s="70">
        <v>315290</v>
      </c>
    </row>
    <row r="1994" spans="1:13" s="171" customFormat="1" x14ac:dyDescent="0.25">
      <c r="A1994" s="44" t="s">
        <v>77</v>
      </c>
      <c r="B1994" s="172">
        <v>271</v>
      </c>
      <c r="C1994" s="172" t="s">
        <v>1046</v>
      </c>
      <c r="D1994" s="70">
        <v>54661.27</v>
      </c>
      <c r="E1994" s="70">
        <v>3122092344</v>
      </c>
      <c r="F1994" s="70">
        <v>0</v>
      </c>
      <c r="G1994" s="70">
        <v>195567922</v>
      </c>
      <c r="H1994" s="70">
        <v>0</v>
      </c>
      <c r="I1994" s="70">
        <v>1099626</v>
      </c>
      <c r="J1994" s="70">
        <v>0</v>
      </c>
      <c r="K1994" s="70">
        <v>0</v>
      </c>
      <c r="L1994" s="70">
        <v>1082112</v>
      </c>
      <c r="M1994" s="70">
        <v>2925424796</v>
      </c>
    </row>
    <row r="1995" spans="1:13" s="171" customFormat="1" x14ac:dyDescent="0.25">
      <c r="A1995" s="44" t="s">
        <v>77</v>
      </c>
      <c r="B1995" s="172">
        <v>271</v>
      </c>
      <c r="C1995" s="172" t="s">
        <v>1047</v>
      </c>
      <c r="D1995" s="70">
        <v>2306.9506999999999</v>
      </c>
      <c r="E1995" s="70">
        <v>66687699</v>
      </c>
      <c r="F1995" s="70">
        <v>0</v>
      </c>
      <c r="G1995" s="70">
        <v>0</v>
      </c>
      <c r="H1995" s="70">
        <v>0</v>
      </c>
      <c r="I1995" s="70">
        <v>1739599</v>
      </c>
      <c r="J1995" s="70">
        <v>0</v>
      </c>
      <c r="K1995" s="70">
        <v>0</v>
      </c>
      <c r="L1995" s="70">
        <v>2870633</v>
      </c>
      <c r="M1995" s="70">
        <v>64948100</v>
      </c>
    </row>
    <row r="1996" spans="1:13" x14ac:dyDescent="0.25">
      <c r="A1996" s="44" t="s">
        <v>77</v>
      </c>
      <c r="B1996" s="172">
        <v>271</v>
      </c>
      <c r="C1996" s="172" t="s">
        <v>1048</v>
      </c>
      <c r="D1996" s="70">
        <v>1912.9012</v>
      </c>
      <c r="E1996" s="70">
        <v>26228871</v>
      </c>
      <c r="F1996" s="70">
        <v>0</v>
      </c>
      <c r="G1996" s="70">
        <v>0</v>
      </c>
      <c r="H1996" s="70">
        <v>0</v>
      </c>
      <c r="I1996" s="70">
        <v>0</v>
      </c>
      <c r="J1996" s="70">
        <v>0</v>
      </c>
      <c r="K1996" s="70">
        <v>0</v>
      </c>
      <c r="L1996" s="70">
        <v>0</v>
      </c>
      <c r="M1996" s="70">
        <v>26228871</v>
      </c>
    </row>
    <row r="1997" spans="1:13" x14ac:dyDescent="0.25">
      <c r="A1997" s="44" t="s">
        <v>77</v>
      </c>
      <c r="B1997" s="61">
        <v>271</v>
      </c>
      <c r="C1997" s="172" t="s">
        <v>1049</v>
      </c>
      <c r="D1997" s="70">
        <v>34793.084699999999</v>
      </c>
      <c r="E1997" s="70">
        <v>6681817751</v>
      </c>
      <c r="F1997" s="70">
        <v>0</v>
      </c>
      <c r="G1997" s="70">
        <v>459542733</v>
      </c>
      <c r="H1997" s="70">
        <v>0</v>
      </c>
      <c r="I1997" s="70">
        <v>1967366</v>
      </c>
      <c r="J1997" s="70">
        <v>0</v>
      </c>
      <c r="K1997" s="70">
        <v>0</v>
      </c>
      <c r="L1997" s="70">
        <v>355418</v>
      </c>
      <c r="M1997" s="70">
        <v>6220307652</v>
      </c>
    </row>
    <row r="1998" spans="1:13" x14ac:dyDescent="0.25">
      <c r="A1998" s="44" t="s">
        <v>77</v>
      </c>
      <c r="B1998" s="61">
        <v>271</v>
      </c>
      <c r="C1998" s="172" t="s">
        <v>1050</v>
      </c>
      <c r="D1998" s="70">
        <v>1353.4616000000001</v>
      </c>
      <c r="E1998" s="70">
        <v>60498696</v>
      </c>
      <c r="F1998" s="70">
        <v>0</v>
      </c>
      <c r="G1998" s="70">
        <v>0</v>
      </c>
      <c r="H1998" s="70">
        <v>0</v>
      </c>
      <c r="I1998" s="70">
        <v>1305085</v>
      </c>
      <c r="J1998" s="70">
        <v>0</v>
      </c>
      <c r="K1998" s="70">
        <v>0</v>
      </c>
      <c r="L1998" s="70">
        <v>941928</v>
      </c>
      <c r="M1998" s="70">
        <v>59193611</v>
      </c>
    </row>
    <row r="1999" spans="1:13" x14ac:dyDescent="0.25">
      <c r="A1999" s="44" t="s">
        <v>77</v>
      </c>
      <c r="B1999" s="61">
        <v>271</v>
      </c>
      <c r="C1999" s="172" t="s">
        <v>1051</v>
      </c>
      <c r="D1999" s="70">
        <v>382.73340000000002</v>
      </c>
      <c r="E1999" s="70">
        <v>16851101</v>
      </c>
      <c r="F1999" s="70">
        <v>0</v>
      </c>
      <c r="G1999" s="70">
        <v>0</v>
      </c>
      <c r="H1999" s="70">
        <v>0</v>
      </c>
      <c r="I1999" s="70">
        <v>0</v>
      </c>
      <c r="J1999" s="70">
        <v>0</v>
      </c>
      <c r="K1999" s="70">
        <v>0</v>
      </c>
      <c r="L1999" s="70">
        <v>0</v>
      </c>
      <c r="M1999" s="70">
        <v>16851101</v>
      </c>
    </row>
    <row r="2000" spans="1:13" x14ac:dyDescent="0.25">
      <c r="A2000" s="44" t="s">
        <v>77</v>
      </c>
      <c r="B2000" s="61">
        <v>271</v>
      </c>
      <c r="C2000" s="172" t="s">
        <v>1052</v>
      </c>
      <c r="D2000" s="70">
        <v>4046.9580999999998</v>
      </c>
      <c r="E2000" s="70">
        <v>152180</v>
      </c>
      <c r="F2000" s="70">
        <v>0</v>
      </c>
      <c r="G2000" s="70">
        <v>0</v>
      </c>
      <c r="H2000" s="70">
        <v>0</v>
      </c>
      <c r="I2000" s="70">
        <v>4</v>
      </c>
      <c r="J2000" s="70">
        <v>0</v>
      </c>
      <c r="K2000" s="70">
        <v>0</v>
      </c>
      <c r="L2000" s="70">
        <v>1254</v>
      </c>
      <c r="M2000" s="70">
        <v>152176</v>
      </c>
    </row>
    <row r="2001" spans="1:13" x14ac:dyDescent="0.25">
      <c r="A2001" s="44" t="s">
        <v>77</v>
      </c>
      <c r="B2001" s="61">
        <v>271</v>
      </c>
      <c r="C2001" s="172" t="s">
        <v>1053</v>
      </c>
      <c r="D2001" s="70">
        <v>2985.9056999999998</v>
      </c>
      <c r="E2001" s="70">
        <v>350000</v>
      </c>
      <c r="F2001" s="70">
        <v>0</v>
      </c>
      <c r="G2001" s="70">
        <v>0</v>
      </c>
      <c r="H2001" s="70">
        <v>0</v>
      </c>
      <c r="I2001" s="70">
        <v>0</v>
      </c>
      <c r="J2001" s="70">
        <v>0</v>
      </c>
      <c r="K2001" s="70">
        <v>0</v>
      </c>
      <c r="L2001" s="70">
        <v>0</v>
      </c>
      <c r="M2001" s="70">
        <v>350000</v>
      </c>
    </row>
    <row r="2002" spans="1:13" x14ac:dyDescent="0.25">
      <c r="A2002" s="44" t="s">
        <v>77</v>
      </c>
      <c r="B2002" s="61">
        <v>271</v>
      </c>
      <c r="C2002" s="172" t="s">
        <v>1054</v>
      </c>
      <c r="D2002" s="70">
        <v>11044.1721</v>
      </c>
      <c r="E2002" s="70">
        <v>5403084587</v>
      </c>
      <c r="F2002" s="70">
        <v>0</v>
      </c>
      <c r="G2002" s="70">
        <v>850746254</v>
      </c>
      <c r="H2002" s="70">
        <v>0</v>
      </c>
      <c r="I2002" s="70">
        <v>166670416</v>
      </c>
      <c r="J2002" s="70">
        <v>0</v>
      </c>
      <c r="K2002" s="70">
        <v>0</v>
      </c>
      <c r="L2002" s="70">
        <v>36919725</v>
      </c>
      <c r="M2002" s="70">
        <v>4385667917</v>
      </c>
    </row>
    <row r="2003" spans="1:13" x14ac:dyDescent="0.25">
      <c r="A2003" s="44" t="s">
        <v>77</v>
      </c>
      <c r="B2003" s="61">
        <v>271</v>
      </c>
      <c r="C2003" s="172" t="s">
        <v>1055</v>
      </c>
      <c r="D2003" s="70">
        <v>3862.5315999999998</v>
      </c>
      <c r="E2003" s="70">
        <v>836135274</v>
      </c>
      <c r="F2003" s="70">
        <v>0</v>
      </c>
      <c r="G2003" s="70">
        <v>0</v>
      </c>
      <c r="H2003" s="70">
        <v>0</v>
      </c>
      <c r="I2003" s="70">
        <v>259967196</v>
      </c>
      <c r="J2003" s="70">
        <v>0</v>
      </c>
      <c r="K2003" s="70">
        <v>0</v>
      </c>
      <c r="L2003" s="70">
        <v>114309808</v>
      </c>
      <c r="M2003" s="70">
        <v>576168078</v>
      </c>
    </row>
    <row r="2004" spans="1:13" x14ac:dyDescent="0.25">
      <c r="A2004" s="44" t="s">
        <v>77</v>
      </c>
      <c r="B2004" s="61">
        <v>271</v>
      </c>
      <c r="C2004" s="172" t="s">
        <v>1056</v>
      </c>
      <c r="D2004" s="70">
        <v>609.36189999999999</v>
      </c>
      <c r="E2004" s="70">
        <v>66928167</v>
      </c>
      <c r="F2004" s="70">
        <v>0</v>
      </c>
      <c r="G2004" s="70">
        <v>0</v>
      </c>
      <c r="H2004" s="70">
        <v>0</v>
      </c>
      <c r="I2004" s="70">
        <v>3904826</v>
      </c>
      <c r="J2004" s="70">
        <v>0</v>
      </c>
      <c r="K2004" s="70">
        <v>0</v>
      </c>
      <c r="L2004" s="70">
        <v>2241990</v>
      </c>
      <c r="M2004" s="70">
        <v>63023341</v>
      </c>
    </row>
    <row r="2005" spans="1:13" x14ac:dyDescent="0.25">
      <c r="A2005" s="44" t="s">
        <v>77</v>
      </c>
      <c r="B2005" s="61">
        <v>271</v>
      </c>
      <c r="C2005" s="172" t="s">
        <v>1057</v>
      </c>
      <c r="D2005" s="70">
        <v>0</v>
      </c>
      <c r="E2005" s="70">
        <v>278963</v>
      </c>
      <c r="F2005" s="70">
        <v>0</v>
      </c>
      <c r="G2005" s="70">
        <v>0</v>
      </c>
      <c r="H2005" s="70">
        <v>0</v>
      </c>
      <c r="I2005" s="70">
        <v>0</v>
      </c>
      <c r="J2005" s="70">
        <v>0</v>
      </c>
      <c r="K2005" s="70">
        <v>0</v>
      </c>
      <c r="L2005" s="70">
        <v>1500</v>
      </c>
      <c r="M2005" s="70">
        <v>278963</v>
      </c>
    </row>
    <row r="2006" spans="1:13" x14ac:dyDescent="0.25">
      <c r="A2006" s="44" t="s">
        <v>77</v>
      </c>
      <c r="B2006" s="61">
        <v>271</v>
      </c>
      <c r="C2006" s="172" t="s">
        <v>1058</v>
      </c>
      <c r="D2006" s="70">
        <v>1142.9565</v>
      </c>
      <c r="E2006" s="70">
        <v>1623160</v>
      </c>
      <c r="F2006" s="70">
        <v>0</v>
      </c>
      <c r="G2006" s="70">
        <v>0</v>
      </c>
      <c r="H2006" s="70">
        <v>0</v>
      </c>
      <c r="I2006" s="70">
        <v>195395</v>
      </c>
      <c r="J2006" s="70">
        <v>0</v>
      </c>
      <c r="K2006" s="70">
        <v>0</v>
      </c>
      <c r="L2006" s="70">
        <v>129072</v>
      </c>
      <c r="M2006" s="70">
        <v>1427765</v>
      </c>
    </row>
    <row r="2007" spans="1:13" x14ac:dyDescent="0.25">
      <c r="A2007" s="44" t="s">
        <v>77</v>
      </c>
      <c r="B2007" s="61">
        <v>271</v>
      </c>
      <c r="C2007" s="172" t="s">
        <v>1059</v>
      </c>
      <c r="D2007" s="70">
        <v>167.60589999999999</v>
      </c>
      <c r="E2007" s="70">
        <v>723956448</v>
      </c>
      <c r="F2007" s="70">
        <v>0</v>
      </c>
      <c r="G2007" s="70">
        <v>56264754</v>
      </c>
      <c r="H2007" s="70">
        <v>0</v>
      </c>
      <c r="I2007" s="70">
        <v>57519419</v>
      </c>
      <c r="J2007" s="70">
        <v>0</v>
      </c>
      <c r="K2007" s="70">
        <v>0</v>
      </c>
      <c r="L2007" s="70">
        <v>40529276</v>
      </c>
      <c r="M2007" s="70">
        <v>610172275</v>
      </c>
    </row>
    <row r="2008" spans="1:13" x14ac:dyDescent="0.25">
      <c r="A2008" s="44" t="s">
        <v>77</v>
      </c>
      <c r="B2008" s="61">
        <v>271</v>
      </c>
      <c r="C2008" s="172" t="s">
        <v>1060</v>
      </c>
      <c r="D2008" s="70">
        <v>64.896799999999999</v>
      </c>
      <c r="E2008" s="70">
        <v>134032791</v>
      </c>
      <c r="F2008" s="70">
        <v>0</v>
      </c>
      <c r="G2008" s="70">
        <v>0</v>
      </c>
      <c r="H2008" s="70">
        <v>0</v>
      </c>
      <c r="I2008" s="70">
        <v>16008478</v>
      </c>
      <c r="J2008" s="70">
        <v>0</v>
      </c>
      <c r="K2008" s="70">
        <v>0</v>
      </c>
      <c r="L2008" s="70">
        <v>2926053</v>
      </c>
      <c r="M2008" s="70">
        <v>118024313</v>
      </c>
    </row>
    <row r="2009" spans="1:13" x14ac:dyDescent="0.25">
      <c r="A2009" s="44" t="s">
        <v>77</v>
      </c>
      <c r="B2009" s="61">
        <v>271</v>
      </c>
      <c r="C2009" s="172" t="s">
        <v>1061</v>
      </c>
      <c r="D2009" s="70">
        <v>0</v>
      </c>
      <c r="E2009" s="70">
        <v>20826399</v>
      </c>
      <c r="F2009" s="70">
        <v>0</v>
      </c>
      <c r="G2009" s="70">
        <v>0</v>
      </c>
      <c r="H2009" s="70">
        <v>0</v>
      </c>
      <c r="I2009" s="70">
        <v>356358</v>
      </c>
      <c r="J2009" s="70">
        <v>0</v>
      </c>
      <c r="K2009" s="70">
        <v>0</v>
      </c>
      <c r="L2009" s="70">
        <v>146573</v>
      </c>
      <c r="M2009" s="70">
        <v>20470041</v>
      </c>
    </row>
    <row r="2010" spans="1:13" x14ac:dyDescent="0.25">
      <c r="A2010" s="44" t="s">
        <v>77</v>
      </c>
      <c r="B2010" s="61">
        <v>271</v>
      </c>
      <c r="C2010" s="172" t="s">
        <v>1062</v>
      </c>
      <c r="D2010" s="70">
        <v>0</v>
      </c>
      <c r="E2010" s="70">
        <v>1119273259</v>
      </c>
      <c r="F2010" s="70">
        <v>0</v>
      </c>
      <c r="G2010" s="70">
        <v>133017732</v>
      </c>
      <c r="H2010" s="70">
        <v>0</v>
      </c>
      <c r="I2010" s="70">
        <v>0</v>
      </c>
      <c r="J2010" s="70">
        <v>0</v>
      </c>
      <c r="K2010" s="70">
        <v>0</v>
      </c>
      <c r="L2010" s="70">
        <v>0</v>
      </c>
      <c r="M2010" s="70">
        <v>986255527</v>
      </c>
    </row>
    <row r="2011" spans="1:13" x14ac:dyDescent="0.25">
      <c r="A2011" s="44" t="s">
        <v>77</v>
      </c>
      <c r="B2011" s="61">
        <v>271</v>
      </c>
      <c r="C2011" s="172" t="s">
        <v>1063</v>
      </c>
      <c r="D2011" s="70">
        <v>0</v>
      </c>
      <c r="E2011" s="70">
        <v>153202381</v>
      </c>
      <c r="F2011" s="70">
        <v>0</v>
      </c>
      <c r="G2011" s="70">
        <v>0</v>
      </c>
      <c r="H2011" s="70">
        <v>0</v>
      </c>
      <c r="I2011" s="70">
        <v>0</v>
      </c>
      <c r="J2011" s="70">
        <v>0</v>
      </c>
      <c r="K2011" s="70">
        <v>0</v>
      </c>
      <c r="L2011" s="70">
        <v>0</v>
      </c>
      <c r="M2011" s="70">
        <v>153202381</v>
      </c>
    </row>
    <row r="2012" spans="1:13" x14ac:dyDescent="0.25">
      <c r="A2012" s="44" t="s">
        <v>77</v>
      </c>
      <c r="B2012" s="61">
        <v>271</v>
      </c>
      <c r="C2012" s="172" t="s">
        <v>1064</v>
      </c>
      <c r="D2012" s="70">
        <v>0</v>
      </c>
      <c r="E2012" s="70">
        <v>500</v>
      </c>
      <c r="F2012" s="70">
        <v>0</v>
      </c>
      <c r="G2012" s="70">
        <v>0</v>
      </c>
      <c r="H2012" s="70">
        <v>0</v>
      </c>
      <c r="I2012" s="70">
        <v>0</v>
      </c>
      <c r="J2012" s="70">
        <v>0</v>
      </c>
      <c r="K2012" s="70">
        <v>0</v>
      </c>
      <c r="L2012" s="70">
        <v>0</v>
      </c>
      <c r="M2012" s="70">
        <v>500</v>
      </c>
    </row>
    <row r="2013" spans="1:13" x14ac:dyDescent="0.25">
      <c r="A2013" s="44" t="s">
        <v>77</v>
      </c>
      <c r="B2013" s="61">
        <v>271</v>
      </c>
      <c r="C2013" s="172" t="s">
        <v>1065</v>
      </c>
      <c r="D2013" s="70">
        <v>0</v>
      </c>
      <c r="E2013" s="70">
        <v>1752164578</v>
      </c>
      <c r="F2013" s="70">
        <v>0</v>
      </c>
      <c r="G2013" s="70">
        <v>183305466</v>
      </c>
      <c r="H2013" s="70">
        <v>0</v>
      </c>
      <c r="I2013" s="70">
        <v>1578490</v>
      </c>
      <c r="J2013" s="70">
        <v>0</v>
      </c>
      <c r="K2013" s="70">
        <v>0</v>
      </c>
      <c r="L2013" s="70">
        <v>347607</v>
      </c>
      <c r="M2013" s="70">
        <v>1567280622</v>
      </c>
    </row>
    <row r="2014" spans="1:13" x14ac:dyDescent="0.25">
      <c r="A2014" s="44" t="s">
        <v>77</v>
      </c>
      <c r="B2014" s="61">
        <v>271</v>
      </c>
      <c r="C2014" s="172" t="s">
        <v>1066</v>
      </c>
      <c r="D2014" s="70">
        <v>0</v>
      </c>
      <c r="E2014" s="70">
        <v>122582674</v>
      </c>
      <c r="F2014" s="70">
        <v>0</v>
      </c>
      <c r="G2014" s="70">
        <v>0</v>
      </c>
      <c r="H2014" s="70">
        <v>0</v>
      </c>
      <c r="I2014" s="70">
        <v>682030</v>
      </c>
      <c r="J2014" s="70">
        <v>0</v>
      </c>
      <c r="K2014" s="70">
        <v>0</v>
      </c>
      <c r="L2014" s="70">
        <v>497998</v>
      </c>
      <c r="M2014" s="70">
        <v>121900644</v>
      </c>
    </row>
    <row r="2015" spans="1:13" x14ac:dyDescent="0.25">
      <c r="A2015" s="44" t="s">
        <v>77</v>
      </c>
      <c r="B2015" s="61">
        <v>271</v>
      </c>
      <c r="C2015" s="172" t="s">
        <v>1067</v>
      </c>
      <c r="D2015" s="70">
        <v>0</v>
      </c>
      <c r="E2015" s="70">
        <v>25005131</v>
      </c>
      <c r="F2015" s="70">
        <v>0</v>
      </c>
      <c r="G2015" s="70">
        <v>0</v>
      </c>
      <c r="H2015" s="70">
        <v>0</v>
      </c>
      <c r="I2015" s="70">
        <v>0</v>
      </c>
      <c r="J2015" s="70">
        <v>0</v>
      </c>
      <c r="K2015" s="70">
        <v>0</v>
      </c>
      <c r="L2015" s="70">
        <v>0</v>
      </c>
      <c r="M2015" s="70">
        <v>25005131</v>
      </c>
    </row>
    <row r="2016" spans="1:13" x14ac:dyDescent="0.25">
      <c r="A2016" s="44" t="s">
        <v>77</v>
      </c>
      <c r="B2016" s="61">
        <v>271</v>
      </c>
      <c r="C2016" s="172" t="s">
        <v>1068</v>
      </c>
      <c r="D2016" s="70">
        <v>0</v>
      </c>
      <c r="E2016" s="70">
        <v>6148620239</v>
      </c>
      <c r="F2016" s="70">
        <v>0</v>
      </c>
      <c r="G2016" s="70">
        <v>598601165</v>
      </c>
      <c r="H2016" s="70">
        <v>0</v>
      </c>
      <c r="I2016" s="70">
        <v>2392518</v>
      </c>
      <c r="J2016" s="70">
        <v>0</v>
      </c>
      <c r="K2016" s="70">
        <v>0</v>
      </c>
      <c r="L2016" s="70">
        <v>437107</v>
      </c>
      <c r="M2016" s="70">
        <v>5547626556</v>
      </c>
    </row>
    <row r="2017" spans="1:13" x14ac:dyDescent="0.25">
      <c r="A2017" s="44" t="s">
        <v>77</v>
      </c>
      <c r="B2017" s="61">
        <v>271</v>
      </c>
      <c r="C2017" s="172" t="s">
        <v>1069</v>
      </c>
      <c r="D2017" s="70">
        <v>0</v>
      </c>
      <c r="E2017" s="70">
        <v>95724339</v>
      </c>
      <c r="F2017" s="70">
        <v>0</v>
      </c>
      <c r="G2017" s="70">
        <v>0</v>
      </c>
      <c r="H2017" s="70">
        <v>0</v>
      </c>
      <c r="I2017" s="70">
        <v>406741</v>
      </c>
      <c r="J2017" s="70">
        <v>0</v>
      </c>
      <c r="K2017" s="70">
        <v>0</v>
      </c>
      <c r="L2017" s="70">
        <v>229982</v>
      </c>
      <c r="M2017" s="70">
        <v>95317598</v>
      </c>
    </row>
    <row r="2018" spans="1:13" x14ac:dyDescent="0.25">
      <c r="A2018" s="44" t="s">
        <v>77</v>
      </c>
      <c r="B2018" s="61">
        <v>271</v>
      </c>
      <c r="C2018" s="172" t="s">
        <v>1070</v>
      </c>
      <c r="D2018" s="70">
        <v>0</v>
      </c>
      <c r="E2018" s="70">
        <v>29559063</v>
      </c>
      <c r="F2018" s="70">
        <v>0</v>
      </c>
      <c r="G2018" s="70">
        <v>0</v>
      </c>
      <c r="H2018" s="70">
        <v>0</v>
      </c>
      <c r="I2018" s="70">
        <v>0</v>
      </c>
      <c r="J2018" s="70">
        <v>0</v>
      </c>
      <c r="K2018" s="70">
        <v>0</v>
      </c>
      <c r="L2018" s="70">
        <v>0</v>
      </c>
      <c r="M2018" s="70">
        <v>29559063</v>
      </c>
    </row>
    <row r="2019" spans="1:13" x14ac:dyDescent="0.25">
      <c r="A2019" s="44" t="s">
        <v>77</v>
      </c>
      <c r="B2019" s="61">
        <v>271</v>
      </c>
      <c r="C2019" s="172" t="s">
        <v>1071</v>
      </c>
      <c r="D2019" s="70">
        <v>0</v>
      </c>
      <c r="E2019" s="70">
        <v>8575991821</v>
      </c>
      <c r="F2019" s="70">
        <v>0</v>
      </c>
      <c r="G2019" s="70">
        <v>1438683477</v>
      </c>
      <c r="H2019" s="70">
        <v>0</v>
      </c>
      <c r="I2019" s="70">
        <v>273792249</v>
      </c>
      <c r="J2019" s="70">
        <v>0</v>
      </c>
      <c r="K2019" s="70">
        <v>0</v>
      </c>
      <c r="L2019" s="70">
        <v>56503820</v>
      </c>
      <c r="M2019" s="70">
        <v>6863516095</v>
      </c>
    </row>
    <row r="2020" spans="1:13" x14ac:dyDescent="0.25">
      <c r="A2020" s="44" t="s">
        <v>77</v>
      </c>
      <c r="B2020" s="61">
        <v>271</v>
      </c>
      <c r="C2020" s="172" t="s">
        <v>1072</v>
      </c>
      <c r="D2020" s="70">
        <v>0</v>
      </c>
      <c r="E2020" s="70">
        <v>1520764322</v>
      </c>
      <c r="F2020" s="70">
        <v>0</v>
      </c>
      <c r="G2020" s="70">
        <v>0</v>
      </c>
      <c r="H2020" s="70">
        <v>0</v>
      </c>
      <c r="I2020" s="70">
        <v>531154309</v>
      </c>
      <c r="J2020" s="70">
        <v>0</v>
      </c>
      <c r="K2020" s="70">
        <v>0</v>
      </c>
      <c r="L2020" s="70">
        <v>143319940</v>
      </c>
      <c r="M2020" s="70">
        <v>989610013</v>
      </c>
    </row>
    <row r="2021" spans="1:13" x14ac:dyDescent="0.25">
      <c r="A2021" s="44" t="s">
        <v>77</v>
      </c>
      <c r="B2021" s="61">
        <v>271</v>
      </c>
      <c r="C2021" s="172" t="s">
        <v>1073</v>
      </c>
      <c r="D2021" s="70">
        <v>0</v>
      </c>
      <c r="E2021" s="70">
        <v>206871293</v>
      </c>
      <c r="F2021" s="70">
        <v>0</v>
      </c>
      <c r="G2021" s="70">
        <v>0</v>
      </c>
      <c r="H2021" s="70">
        <v>0</v>
      </c>
      <c r="I2021" s="70">
        <v>12967558</v>
      </c>
      <c r="J2021" s="70">
        <v>0</v>
      </c>
      <c r="K2021" s="70">
        <v>0</v>
      </c>
      <c r="L2021" s="70">
        <v>1689558</v>
      </c>
      <c r="M2021" s="70">
        <v>193903735</v>
      </c>
    </row>
    <row r="2022" spans="1:13" x14ac:dyDescent="0.25">
      <c r="A2022" s="44" t="s">
        <v>77</v>
      </c>
      <c r="B2022" s="61">
        <v>271</v>
      </c>
      <c r="C2022" s="172" t="s">
        <v>1074</v>
      </c>
      <c r="D2022" s="70">
        <v>0</v>
      </c>
      <c r="E2022" s="70">
        <v>109964</v>
      </c>
      <c r="F2022" s="70">
        <v>0</v>
      </c>
      <c r="G2022" s="70">
        <v>0</v>
      </c>
      <c r="H2022" s="70">
        <v>0</v>
      </c>
      <c r="I2022" s="70">
        <v>0</v>
      </c>
      <c r="J2022" s="70">
        <v>0</v>
      </c>
      <c r="K2022" s="70">
        <v>0</v>
      </c>
      <c r="L2022" s="70">
        <v>0</v>
      </c>
      <c r="M2022" s="70">
        <v>109964</v>
      </c>
    </row>
    <row r="2023" spans="1:13" x14ac:dyDescent="0.25">
      <c r="A2023" s="44" t="s">
        <v>77</v>
      </c>
      <c r="B2023" s="61">
        <v>271</v>
      </c>
      <c r="C2023" s="172" t="s">
        <v>1075</v>
      </c>
      <c r="D2023" s="70">
        <v>0</v>
      </c>
      <c r="E2023" s="70">
        <v>98303757</v>
      </c>
      <c r="F2023" s="70">
        <v>0</v>
      </c>
      <c r="G2023" s="70">
        <v>22604441</v>
      </c>
      <c r="H2023" s="70">
        <v>0</v>
      </c>
      <c r="I2023" s="70">
        <v>1141188</v>
      </c>
      <c r="J2023" s="70">
        <v>0</v>
      </c>
      <c r="K2023" s="70">
        <v>0</v>
      </c>
      <c r="L2023" s="70">
        <v>340172</v>
      </c>
      <c r="M2023" s="70">
        <v>74558128</v>
      </c>
    </row>
    <row r="2024" spans="1:13" x14ac:dyDescent="0.25">
      <c r="A2024" s="44" t="s">
        <v>77</v>
      </c>
      <c r="B2024" s="61">
        <v>271</v>
      </c>
      <c r="C2024" s="172" t="s">
        <v>1076</v>
      </c>
      <c r="D2024" s="70">
        <v>0</v>
      </c>
      <c r="E2024" s="70">
        <v>15832325</v>
      </c>
      <c r="F2024" s="70">
        <v>0</v>
      </c>
      <c r="G2024" s="70">
        <v>4690531</v>
      </c>
      <c r="H2024" s="70">
        <v>0</v>
      </c>
      <c r="I2024" s="70">
        <v>554055</v>
      </c>
      <c r="J2024" s="70">
        <v>0</v>
      </c>
      <c r="K2024" s="70">
        <v>0</v>
      </c>
      <c r="L2024" s="70">
        <v>118085</v>
      </c>
      <c r="M2024" s="70">
        <v>10587739</v>
      </c>
    </row>
    <row r="2025" spans="1:13" x14ac:dyDescent="0.25">
      <c r="A2025" s="44" t="s">
        <v>77</v>
      </c>
      <c r="B2025" s="61">
        <v>271</v>
      </c>
      <c r="C2025" s="172" t="s">
        <v>1077</v>
      </c>
      <c r="D2025" s="70">
        <v>0</v>
      </c>
      <c r="E2025" s="70">
        <v>308536891</v>
      </c>
      <c r="F2025" s="70">
        <v>0</v>
      </c>
      <c r="G2025" s="70">
        <v>72148822</v>
      </c>
      <c r="H2025" s="70">
        <v>0</v>
      </c>
      <c r="I2025" s="70">
        <v>556269</v>
      </c>
      <c r="J2025" s="70">
        <v>0</v>
      </c>
      <c r="K2025" s="70">
        <v>0</v>
      </c>
      <c r="L2025" s="70">
        <v>336658</v>
      </c>
      <c r="M2025" s="70">
        <v>235831800</v>
      </c>
    </row>
    <row r="2026" spans="1:13" x14ac:dyDescent="0.25">
      <c r="A2026" s="44" t="s">
        <v>77</v>
      </c>
      <c r="B2026" s="61">
        <v>271</v>
      </c>
      <c r="C2026" s="172" t="s">
        <v>1078</v>
      </c>
      <c r="D2026" s="70">
        <v>0</v>
      </c>
      <c r="E2026" s="70">
        <v>2736584</v>
      </c>
      <c r="F2026" s="70">
        <v>0</v>
      </c>
      <c r="G2026" s="70">
        <v>1244975</v>
      </c>
      <c r="H2026" s="70">
        <v>0</v>
      </c>
      <c r="I2026" s="70">
        <v>0</v>
      </c>
      <c r="J2026" s="70">
        <v>0</v>
      </c>
      <c r="K2026" s="70">
        <v>0</v>
      </c>
      <c r="L2026" s="70">
        <v>0</v>
      </c>
      <c r="M2026" s="70">
        <v>1491609</v>
      </c>
    </row>
    <row r="2027" spans="1:13" x14ac:dyDescent="0.25">
      <c r="A2027" s="44" t="s">
        <v>77</v>
      </c>
      <c r="B2027" s="61">
        <v>271</v>
      </c>
      <c r="C2027" s="172" t="s">
        <v>1079</v>
      </c>
      <c r="D2027" s="70">
        <v>0</v>
      </c>
      <c r="E2027" s="70">
        <v>91799378</v>
      </c>
      <c r="F2027" s="70">
        <v>0</v>
      </c>
      <c r="G2027" s="70">
        <v>27500000</v>
      </c>
      <c r="H2027" s="70">
        <v>0</v>
      </c>
      <c r="I2027" s="70">
        <v>0</v>
      </c>
      <c r="J2027" s="70">
        <v>0</v>
      </c>
      <c r="K2027" s="70">
        <v>0</v>
      </c>
      <c r="L2027" s="70">
        <v>0</v>
      </c>
      <c r="M2027" s="70">
        <v>64299378</v>
      </c>
    </row>
    <row r="2028" spans="1:13" x14ac:dyDescent="0.25">
      <c r="A2028" s="44" t="s">
        <v>77</v>
      </c>
      <c r="B2028" s="61">
        <v>271</v>
      </c>
      <c r="C2028" s="172" t="s">
        <v>1080</v>
      </c>
      <c r="D2028" s="70">
        <v>0</v>
      </c>
      <c r="E2028" s="70">
        <v>64929406</v>
      </c>
      <c r="F2028" s="70">
        <v>0</v>
      </c>
      <c r="G2028" s="70">
        <v>0</v>
      </c>
      <c r="H2028" s="70">
        <v>0</v>
      </c>
      <c r="I2028" s="70">
        <v>118675</v>
      </c>
      <c r="J2028" s="70">
        <v>0</v>
      </c>
      <c r="K2028" s="70">
        <v>0</v>
      </c>
      <c r="L2028" s="70">
        <v>967095</v>
      </c>
      <c r="M2028" s="70">
        <v>64810731</v>
      </c>
    </row>
    <row r="2029" spans="1:13" x14ac:dyDescent="0.25">
      <c r="A2029" s="44" t="s">
        <v>77</v>
      </c>
      <c r="B2029" s="61">
        <v>271</v>
      </c>
      <c r="C2029" s="172" t="s">
        <v>1081</v>
      </c>
      <c r="D2029" s="70">
        <v>0</v>
      </c>
      <c r="E2029" s="70">
        <v>30352823</v>
      </c>
      <c r="F2029" s="70">
        <v>0</v>
      </c>
      <c r="G2029" s="70">
        <v>1884077</v>
      </c>
      <c r="H2029" s="70">
        <v>0</v>
      </c>
      <c r="I2029" s="70">
        <v>0</v>
      </c>
      <c r="J2029" s="70">
        <v>0</v>
      </c>
      <c r="K2029" s="70">
        <v>0</v>
      </c>
      <c r="L2029" s="70">
        <v>0</v>
      </c>
      <c r="M2029" s="70">
        <v>28468746</v>
      </c>
    </row>
    <row r="2030" spans="1:13" x14ac:dyDescent="0.25">
      <c r="A2030" s="44" t="s">
        <v>77</v>
      </c>
      <c r="B2030" s="61">
        <v>271</v>
      </c>
      <c r="C2030" s="172" t="s">
        <v>1082</v>
      </c>
      <c r="D2030" s="70">
        <v>0</v>
      </c>
      <c r="E2030" s="70">
        <v>157152316</v>
      </c>
      <c r="F2030" s="70">
        <v>0</v>
      </c>
      <c r="G2030" s="70">
        <v>52471985</v>
      </c>
      <c r="H2030" s="70">
        <v>0</v>
      </c>
      <c r="I2030" s="70">
        <v>4766039</v>
      </c>
      <c r="J2030" s="70">
        <v>0</v>
      </c>
      <c r="K2030" s="70">
        <v>0</v>
      </c>
      <c r="L2030" s="70">
        <v>906226</v>
      </c>
      <c r="M2030" s="70">
        <v>99914292</v>
      </c>
    </row>
    <row r="2031" spans="1:13" x14ac:dyDescent="0.25">
      <c r="A2031" s="44" t="s">
        <v>77</v>
      </c>
      <c r="B2031" s="61">
        <v>271</v>
      </c>
      <c r="C2031" s="172" t="s">
        <v>1083</v>
      </c>
      <c r="D2031" s="70">
        <v>335629.42440000002</v>
      </c>
      <c r="E2031" s="70">
        <v>2832016739</v>
      </c>
      <c r="F2031" s="70">
        <v>0</v>
      </c>
      <c r="G2031" s="70">
        <v>0</v>
      </c>
      <c r="H2031" s="70">
        <v>0</v>
      </c>
      <c r="I2031" s="70">
        <v>0</v>
      </c>
      <c r="J2031" s="70">
        <v>0</v>
      </c>
      <c r="K2031" s="70">
        <v>2832016739</v>
      </c>
      <c r="L2031" s="70">
        <v>0</v>
      </c>
      <c r="M2031" s="70">
        <v>0</v>
      </c>
    </row>
    <row r="2032" spans="1:13" x14ac:dyDescent="0.25">
      <c r="A2032" s="44" t="s">
        <v>77</v>
      </c>
      <c r="B2032" s="61">
        <v>271</v>
      </c>
      <c r="C2032" s="172" t="s">
        <v>1281</v>
      </c>
      <c r="D2032" s="70">
        <v>0</v>
      </c>
      <c r="E2032" s="70">
        <v>58010</v>
      </c>
      <c r="F2032" s="70">
        <v>0</v>
      </c>
      <c r="G2032" s="70">
        <v>0</v>
      </c>
      <c r="H2032" s="70">
        <v>0</v>
      </c>
      <c r="I2032" s="70">
        <v>0</v>
      </c>
      <c r="J2032" s="70">
        <v>0</v>
      </c>
      <c r="K2032" s="70">
        <v>0</v>
      </c>
      <c r="L2032" s="70">
        <v>0</v>
      </c>
      <c r="M2032" s="70">
        <v>58010</v>
      </c>
    </row>
    <row r="2033" spans="1:13" x14ac:dyDescent="0.25">
      <c r="A2033" s="44" t="s">
        <v>77</v>
      </c>
      <c r="B2033" s="61">
        <v>271</v>
      </c>
      <c r="C2033" s="172" t="s">
        <v>1282</v>
      </c>
      <c r="D2033" s="70">
        <v>1.2501</v>
      </c>
      <c r="E2033" s="70">
        <v>121978</v>
      </c>
      <c r="F2033" s="70">
        <v>0</v>
      </c>
      <c r="G2033" s="70">
        <v>0</v>
      </c>
      <c r="H2033" s="70">
        <v>0</v>
      </c>
      <c r="I2033" s="70">
        <v>0</v>
      </c>
      <c r="J2033" s="70">
        <v>0</v>
      </c>
      <c r="K2033" s="70">
        <v>0</v>
      </c>
      <c r="L2033" s="70">
        <v>0</v>
      </c>
      <c r="M2033" s="70">
        <v>121978</v>
      </c>
    </row>
    <row r="2034" spans="1:13" x14ac:dyDescent="0.25">
      <c r="A2034" s="10" t="s">
        <v>1085</v>
      </c>
      <c r="B2034" s="10"/>
      <c r="C2034" s="44"/>
      <c r="D2034" s="71">
        <f t="shared" ref="D2034:M2034" si="91">SUM(D1985:D2033)</f>
        <v>772362.28449999995</v>
      </c>
      <c r="E2034" s="71">
        <f t="shared" si="91"/>
        <v>44222807974</v>
      </c>
      <c r="F2034" s="71">
        <f t="shared" si="91"/>
        <v>2611043321</v>
      </c>
      <c r="G2034" s="71">
        <f t="shared" si="91"/>
        <v>4213546949</v>
      </c>
      <c r="H2034" s="71">
        <f t="shared" si="91"/>
        <v>0</v>
      </c>
      <c r="I2034" s="71">
        <f t="shared" si="91"/>
        <v>1340853930</v>
      </c>
      <c r="J2034" s="71">
        <f t="shared" si="91"/>
        <v>0</v>
      </c>
      <c r="K2034" s="71">
        <f t="shared" si="91"/>
        <v>2832016739</v>
      </c>
      <c r="L2034" s="71">
        <f t="shared" si="91"/>
        <v>409287373</v>
      </c>
      <c r="M2034" s="71">
        <f t="shared" si="91"/>
        <v>33225347035</v>
      </c>
    </row>
    <row r="2035" spans="1:13" x14ac:dyDescent="0.25">
      <c r="A2035" s="10"/>
      <c r="B2035" s="10"/>
      <c r="C2035" s="44"/>
      <c r="D2035" s="71"/>
      <c r="E2035" s="71"/>
      <c r="F2035" s="71"/>
      <c r="G2035" s="71"/>
      <c r="H2035" s="71"/>
      <c r="I2035" s="71"/>
      <c r="J2035" s="71"/>
      <c r="K2035" s="71"/>
      <c r="L2035" s="71"/>
      <c r="M2035" s="71"/>
    </row>
    <row r="2036" spans="1:13" x14ac:dyDescent="0.25">
      <c r="A2036" s="44" t="s">
        <v>78</v>
      </c>
      <c r="B2036" s="61">
        <v>272</v>
      </c>
      <c r="C2036" s="174" t="s">
        <v>1037</v>
      </c>
      <c r="D2036" s="70">
        <v>7939.0505999999996</v>
      </c>
      <c r="E2036" s="70">
        <v>12336886</v>
      </c>
      <c r="F2036" s="70">
        <v>0</v>
      </c>
      <c r="G2036" s="70">
        <v>0</v>
      </c>
      <c r="H2036" s="70">
        <v>0</v>
      </c>
      <c r="I2036" s="70">
        <v>0</v>
      </c>
      <c r="J2036" s="70">
        <v>0</v>
      </c>
      <c r="K2036" s="70">
        <v>0</v>
      </c>
      <c r="L2036" s="70">
        <v>313620</v>
      </c>
      <c r="M2036" s="70">
        <v>12336886</v>
      </c>
    </row>
    <row r="2037" spans="1:13" x14ac:dyDescent="0.25">
      <c r="A2037" s="44" t="s">
        <v>78</v>
      </c>
      <c r="B2037" s="61">
        <v>272</v>
      </c>
      <c r="C2037" s="174" t="s">
        <v>1038</v>
      </c>
      <c r="D2037" s="70">
        <v>32590.654699999999</v>
      </c>
      <c r="E2037" s="70">
        <v>37431727</v>
      </c>
      <c r="F2037" s="70">
        <v>0</v>
      </c>
      <c r="G2037" s="70">
        <v>0</v>
      </c>
      <c r="H2037" s="70">
        <v>0</v>
      </c>
      <c r="I2037" s="70">
        <v>0</v>
      </c>
      <c r="J2037" s="70">
        <v>0</v>
      </c>
      <c r="K2037" s="70">
        <v>0</v>
      </c>
      <c r="L2037" s="70">
        <v>47158</v>
      </c>
      <c r="M2037" s="70">
        <v>37431727</v>
      </c>
    </row>
    <row r="2038" spans="1:13" s="12" customFormat="1" x14ac:dyDescent="0.25">
      <c r="A2038" s="44" t="s">
        <v>78</v>
      </c>
      <c r="B2038" s="61">
        <v>272</v>
      </c>
      <c r="C2038" s="174" t="s">
        <v>1039</v>
      </c>
      <c r="D2038" s="70">
        <v>1109.4869000000001</v>
      </c>
      <c r="E2038" s="70">
        <v>581258</v>
      </c>
      <c r="F2038" s="70">
        <v>0</v>
      </c>
      <c r="G2038" s="70">
        <v>0</v>
      </c>
      <c r="H2038" s="70">
        <v>0</v>
      </c>
      <c r="I2038" s="70">
        <v>1713</v>
      </c>
      <c r="J2038" s="70">
        <v>0</v>
      </c>
      <c r="K2038" s="70">
        <v>0</v>
      </c>
      <c r="L2038" s="70">
        <v>3449</v>
      </c>
      <c r="M2038" s="70">
        <v>579545</v>
      </c>
    </row>
    <row r="2039" spans="1:13" x14ac:dyDescent="0.25">
      <c r="A2039" s="44" t="s">
        <v>78</v>
      </c>
      <c r="B2039" s="61">
        <v>272</v>
      </c>
      <c r="C2039" s="174" t="s">
        <v>1040</v>
      </c>
      <c r="D2039" s="70">
        <v>17269.820599999999</v>
      </c>
      <c r="E2039" s="70">
        <v>4388691</v>
      </c>
      <c r="F2039" s="70">
        <v>0</v>
      </c>
      <c r="G2039" s="70">
        <v>0</v>
      </c>
      <c r="H2039" s="70">
        <v>0</v>
      </c>
      <c r="I2039" s="70">
        <v>1942</v>
      </c>
      <c r="J2039" s="70">
        <v>0</v>
      </c>
      <c r="K2039" s="70">
        <v>0</v>
      </c>
      <c r="L2039" s="70">
        <v>11268</v>
      </c>
      <c r="M2039" s="70">
        <v>4386749</v>
      </c>
    </row>
    <row r="2040" spans="1:13" x14ac:dyDescent="0.25">
      <c r="A2040" s="44" t="s">
        <v>78</v>
      </c>
      <c r="B2040" s="61">
        <v>272</v>
      </c>
      <c r="C2040" s="174" t="s">
        <v>1041</v>
      </c>
      <c r="D2040" s="70">
        <v>189870.01070000001</v>
      </c>
      <c r="E2040" s="70">
        <v>1908582970</v>
      </c>
      <c r="F2040" s="70">
        <v>1820699211</v>
      </c>
      <c r="G2040" s="70">
        <v>0</v>
      </c>
      <c r="H2040" s="70">
        <v>0</v>
      </c>
      <c r="I2040" s="70">
        <v>5806</v>
      </c>
      <c r="J2040" s="70">
        <v>0</v>
      </c>
      <c r="K2040" s="70">
        <v>0</v>
      </c>
      <c r="L2040" s="70">
        <v>259796</v>
      </c>
      <c r="M2040" s="70">
        <v>87877953</v>
      </c>
    </row>
    <row r="2041" spans="1:13" x14ac:dyDescent="0.25">
      <c r="A2041" s="44" t="s">
        <v>78</v>
      </c>
      <c r="B2041" s="61">
        <v>272</v>
      </c>
      <c r="C2041" s="174" t="s">
        <v>1042</v>
      </c>
      <c r="D2041" s="70">
        <v>64159.320399999997</v>
      </c>
      <c r="E2041" s="70">
        <v>781548556</v>
      </c>
      <c r="F2041" s="70">
        <v>771787695</v>
      </c>
      <c r="G2041" s="70">
        <v>0</v>
      </c>
      <c r="H2041" s="70">
        <v>0</v>
      </c>
      <c r="I2041" s="70">
        <v>0</v>
      </c>
      <c r="J2041" s="70">
        <v>0</v>
      </c>
      <c r="K2041" s="70">
        <v>0</v>
      </c>
      <c r="L2041" s="70">
        <v>784</v>
      </c>
      <c r="M2041" s="70">
        <v>9760861</v>
      </c>
    </row>
    <row r="2042" spans="1:13" x14ac:dyDescent="0.25">
      <c r="A2042" s="44" t="s">
        <v>78</v>
      </c>
      <c r="B2042" s="61">
        <v>272</v>
      </c>
      <c r="C2042" s="174" t="s">
        <v>1043</v>
      </c>
      <c r="D2042" s="70">
        <v>193.52799999999999</v>
      </c>
      <c r="E2042" s="70">
        <v>766034</v>
      </c>
      <c r="F2042" s="70">
        <v>765066</v>
      </c>
      <c r="G2042" s="70">
        <v>0</v>
      </c>
      <c r="H2042" s="70">
        <v>0</v>
      </c>
      <c r="I2042" s="70">
        <v>0</v>
      </c>
      <c r="J2042" s="70">
        <v>0</v>
      </c>
      <c r="K2042" s="70">
        <v>0</v>
      </c>
      <c r="L2042" s="70">
        <v>0</v>
      </c>
      <c r="M2042" s="70">
        <v>968</v>
      </c>
    </row>
    <row r="2043" spans="1:13" x14ac:dyDescent="0.25">
      <c r="A2043" s="44" t="s">
        <v>78</v>
      </c>
      <c r="B2043" s="61">
        <v>272</v>
      </c>
      <c r="C2043" s="174" t="s">
        <v>1044</v>
      </c>
      <c r="D2043" s="70">
        <v>3288.672</v>
      </c>
      <c r="E2043" s="70">
        <v>944624970</v>
      </c>
      <c r="F2043" s="70">
        <v>0</v>
      </c>
      <c r="G2043" s="70">
        <v>115272615</v>
      </c>
      <c r="H2043" s="70">
        <v>0</v>
      </c>
      <c r="I2043" s="70">
        <v>0</v>
      </c>
      <c r="J2043" s="70">
        <v>0</v>
      </c>
      <c r="K2043" s="70">
        <v>0</v>
      </c>
      <c r="L2043" s="70">
        <v>0</v>
      </c>
      <c r="M2043" s="70">
        <v>829352355</v>
      </c>
    </row>
    <row r="2044" spans="1:13" x14ac:dyDescent="0.25">
      <c r="A2044" s="44" t="s">
        <v>78</v>
      </c>
      <c r="B2044" s="174">
        <v>272</v>
      </c>
      <c r="C2044" s="174" t="s">
        <v>1045</v>
      </c>
      <c r="D2044" s="70">
        <v>4.843</v>
      </c>
      <c r="E2044" s="70">
        <v>315290</v>
      </c>
      <c r="F2044" s="70">
        <v>0</v>
      </c>
      <c r="G2044" s="70">
        <v>0</v>
      </c>
      <c r="H2044" s="70">
        <v>0</v>
      </c>
      <c r="I2044" s="70">
        <v>0</v>
      </c>
      <c r="J2044" s="70">
        <v>0</v>
      </c>
      <c r="K2044" s="70">
        <v>0</v>
      </c>
      <c r="L2044" s="70">
        <v>0</v>
      </c>
      <c r="M2044" s="70">
        <v>315290</v>
      </c>
    </row>
    <row r="2045" spans="1:13" s="173" customFormat="1" x14ac:dyDescent="0.25">
      <c r="A2045" s="44" t="s">
        <v>78</v>
      </c>
      <c r="B2045" s="174">
        <v>272</v>
      </c>
      <c r="C2045" s="174" t="s">
        <v>1046</v>
      </c>
      <c r="D2045" s="70">
        <v>54655.953500000003</v>
      </c>
      <c r="E2045" s="70">
        <v>3121561502</v>
      </c>
      <c r="F2045" s="70">
        <v>0</v>
      </c>
      <c r="G2045" s="70">
        <v>195450959</v>
      </c>
      <c r="H2045" s="70">
        <v>0</v>
      </c>
      <c r="I2045" s="70">
        <v>1099626</v>
      </c>
      <c r="J2045" s="70">
        <v>0</v>
      </c>
      <c r="K2045" s="70">
        <v>0</v>
      </c>
      <c r="L2045" s="70">
        <v>1082112</v>
      </c>
      <c r="M2045" s="70">
        <v>2925010917</v>
      </c>
    </row>
    <row r="2046" spans="1:13" s="173" customFormat="1" x14ac:dyDescent="0.25">
      <c r="A2046" s="44" t="s">
        <v>78</v>
      </c>
      <c r="B2046" s="174">
        <v>272</v>
      </c>
      <c r="C2046" s="174" t="s">
        <v>1047</v>
      </c>
      <c r="D2046" s="70">
        <v>2306.9506999999999</v>
      </c>
      <c r="E2046" s="70">
        <v>66687699</v>
      </c>
      <c r="F2046" s="70">
        <v>0</v>
      </c>
      <c r="G2046" s="70">
        <v>0</v>
      </c>
      <c r="H2046" s="70">
        <v>0</v>
      </c>
      <c r="I2046" s="70">
        <v>1739599</v>
      </c>
      <c r="J2046" s="70">
        <v>0</v>
      </c>
      <c r="K2046" s="70">
        <v>0</v>
      </c>
      <c r="L2046" s="70">
        <v>2870633</v>
      </c>
      <c r="M2046" s="70">
        <v>64948100</v>
      </c>
    </row>
    <row r="2047" spans="1:13" x14ac:dyDescent="0.25">
      <c r="A2047" s="44" t="s">
        <v>78</v>
      </c>
      <c r="B2047" s="61">
        <v>272</v>
      </c>
      <c r="C2047" s="174" t="s">
        <v>1048</v>
      </c>
      <c r="D2047" s="70">
        <v>1900.8151</v>
      </c>
      <c r="E2047" s="70">
        <v>25236686</v>
      </c>
      <c r="F2047" s="70">
        <v>0</v>
      </c>
      <c r="G2047" s="70">
        <v>0</v>
      </c>
      <c r="H2047" s="70">
        <v>0</v>
      </c>
      <c r="I2047" s="70">
        <v>0</v>
      </c>
      <c r="J2047" s="70">
        <v>0</v>
      </c>
      <c r="K2047" s="70">
        <v>0</v>
      </c>
      <c r="L2047" s="70">
        <v>0</v>
      </c>
      <c r="M2047" s="70">
        <v>25236686</v>
      </c>
    </row>
    <row r="2048" spans="1:13" x14ac:dyDescent="0.25">
      <c r="A2048" s="44" t="s">
        <v>78</v>
      </c>
      <c r="B2048" s="61">
        <v>272</v>
      </c>
      <c r="C2048" s="174" t="s">
        <v>1049</v>
      </c>
      <c r="D2048" s="70">
        <v>34769.114399999999</v>
      </c>
      <c r="E2048" s="70">
        <v>6679653402</v>
      </c>
      <c r="F2048" s="70">
        <v>0</v>
      </c>
      <c r="G2048" s="70">
        <v>459421775</v>
      </c>
      <c r="H2048" s="70">
        <v>0</v>
      </c>
      <c r="I2048" s="70">
        <v>1967366</v>
      </c>
      <c r="J2048" s="70">
        <v>0</v>
      </c>
      <c r="K2048" s="70">
        <v>0</v>
      </c>
      <c r="L2048" s="70">
        <v>355418</v>
      </c>
      <c r="M2048" s="70">
        <v>6218264261</v>
      </c>
    </row>
    <row r="2049" spans="1:13" x14ac:dyDescent="0.25">
      <c r="A2049" s="44" t="s">
        <v>78</v>
      </c>
      <c r="B2049" s="61">
        <v>272</v>
      </c>
      <c r="C2049" s="174" t="s">
        <v>1050</v>
      </c>
      <c r="D2049" s="70">
        <v>1353.4616000000001</v>
      </c>
      <c r="E2049" s="70">
        <v>60498696</v>
      </c>
      <c r="F2049" s="70">
        <v>0</v>
      </c>
      <c r="G2049" s="70">
        <v>0</v>
      </c>
      <c r="H2049" s="70">
        <v>0</v>
      </c>
      <c r="I2049" s="70">
        <v>1305085</v>
      </c>
      <c r="J2049" s="70">
        <v>0</v>
      </c>
      <c r="K2049" s="70">
        <v>0</v>
      </c>
      <c r="L2049" s="70">
        <v>941928</v>
      </c>
      <c r="M2049" s="70">
        <v>59193611</v>
      </c>
    </row>
    <row r="2050" spans="1:13" x14ac:dyDescent="0.25">
      <c r="A2050" s="44" t="s">
        <v>78</v>
      </c>
      <c r="B2050" s="61">
        <v>272</v>
      </c>
      <c r="C2050" s="174" t="s">
        <v>1051</v>
      </c>
      <c r="D2050" s="70">
        <v>382.73340000000002</v>
      </c>
      <c r="E2050" s="70">
        <v>16851101</v>
      </c>
      <c r="F2050" s="70">
        <v>0</v>
      </c>
      <c r="G2050" s="70">
        <v>0</v>
      </c>
      <c r="H2050" s="70">
        <v>0</v>
      </c>
      <c r="I2050" s="70">
        <v>0</v>
      </c>
      <c r="J2050" s="70">
        <v>0</v>
      </c>
      <c r="K2050" s="70">
        <v>0</v>
      </c>
      <c r="L2050" s="70">
        <v>0</v>
      </c>
      <c r="M2050" s="70">
        <v>16851101</v>
      </c>
    </row>
    <row r="2051" spans="1:13" x14ac:dyDescent="0.25">
      <c r="A2051" s="44" t="s">
        <v>78</v>
      </c>
      <c r="B2051" s="61">
        <v>272</v>
      </c>
      <c r="C2051" s="174" t="s">
        <v>1052</v>
      </c>
      <c r="D2051" s="70">
        <v>4043.8627000000001</v>
      </c>
      <c r="E2051" s="70">
        <v>152149</v>
      </c>
      <c r="F2051" s="70">
        <v>0</v>
      </c>
      <c r="G2051" s="70">
        <v>0</v>
      </c>
      <c r="H2051" s="70">
        <v>0</v>
      </c>
      <c r="I2051" s="70">
        <v>4</v>
      </c>
      <c r="J2051" s="70">
        <v>0</v>
      </c>
      <c r="K2051" s="70">
        <v>0</v>
      </c>
      <c r="L2051" s="70">
        <v>1254</v>
      </c>
      <c r="M2051" s="70">
        <v>152145</v>
      </c>
    </row>
    <row r="2052" spans="1:13" x14ac:dyDescent="0.25">
      <c r="A2052" s="44" t="s">
        <v>78</v>
      </c>
      <c r="B2052" s="61">
        <v>272</v>
      </c>
      <c r="C2052" s="174" t="s">
        <v>1053</v>
      </c>
      <c r="D2052" s="70">
        <v>2956.2766000000001</v>
      </c>
      <c r="E2052" s="70">
        <v>350000</v>
      </c>
      <c r="F2052" s="70">
        <v>0</v>
      </c>
      <c r="G2052" s="70">
        <v>0</v>
      </c>
      <c r="H2052" s="70">
        <v>0</v>
      </c>
      <c r="I2052" s="70">
        <v>0</v>
      </c>
      <c r="J2052" s="70">
        <v>0</v>
      </c>
      <c r="K2052" s="70">
        <v>0</v>
      </c>
      <c r="L2052" s="70">
        <v>0</v>
      </c>
      <c r="M2052" s="70">
        <v>350000</v>
      </c>
    </row>
    <row r="2053" spans="1:13" x14ac:dyDescent="0.25">
      <c r="A2053" s="44" t="s">
        <v>78</v>
      </c>
      <c r="B2053" s="61">
        <v>272</v>
      </c>
      <c r="C2053" s="174" t="s">
        <v>1054</v>
      </c>
      <c r="D2053" s="70">
        <v>7690.9454999999998</v>
      </c>
      <c r="E2053" s="70">
        <v>2976814225</v>
      </c>
      <c r="F2053" s="70">
        <v>0</v>
      </c>
      <c r="G2053" s="70">
        <v>446989679</v>
      </c>
      <c r="H2053" s="70">
        <v>0</v>
      </c>
      <c r="I2053" s="70">
        <v>52321933</v>
      </c>
      <c r="J2053" s="70">
        <v>0</v>
      </c>
      <c r="K2053" s="70">
        <v>0</v>
      </c>
      <c r="L2053" s="70">
        <v>6018500</v>
      </c>
      <c r="M2053" s="70">
        <v>2477502613</v>
      </c>
    </row>
    <row r="2054" spans="1:13" x14ac:dyDescent="0.25">
      <c r="A2054" s="44" t="s">
        <v>78</v>
      </c>
      <c r="B2054" s="61">
        <v>272</v>
      </c>
      <c r="C2054" s="174" t="s">
        <v>1055</v>
      </c>
      <c r="D2054" s="70">
        <v>1768.9414999999999</v>
      </c>
      <c r="E2054" s="70">
        <v>306447917</v>
      </c>
      <c r="F2054" s="70">
        <v>0</v>
      </c>
      <c r="G2054" s="70">
        <v>0</v>
      </c>
      <c r="H2054" s="70">
        <v>0</v>
      </c>
      <c r="I2054" s="70">
        <v>60881644</v>
      </c>
      <c r="J2054" s="70">
        <v>0</v>
      </c>
      <c r="K2054" s="70">
        <v>0</v>
      </c>
      <c r="L2054" s="70">
        <v>21864396</v>
      </c>
      <c r="M2054" s="70">
        <v>245566273</v>
      </c>
    </row>
    <row r="2055" spans="1:13" x14ac:dyDescent="0.25">
      <c r="A2055" s="44" t="s">
        <v>78</v>
      </c>
      <c r="B2055" s="61">
        <v>272</v>
      </c>
      <c r="C2055" s="174" t="s">
        <v>1056</v>
      </c>
      <c r="D2055" s="70">
        <v>378.0335</v>
      </c>
      <c r="E2055" s="70">
        <v>42201686</v>
      </c>
      <c r="F2055" s="70">
        <v>0</v>
      </c>
      <c r="G2055" s="70">
        <v>0</v>
      </c>
      <c r="H2055" s="70">
        <v>0</v>
      </c>
      <c r="I2055" s="70">
        <v>3014601</v>
      </c>
      <c r="J2055" s="70">
        <v>0</v>
      </c>
      <c r="K2055" s="70">
        <v>0</v>
      </c>
      <c r="L2055" s="70">
        <v>69264</v>
      </c>
      <c r="M2055" s="70">
        <v>39187085</v>
      </c>
    </row>
    <row r="2056" spans="1:13" x14ac:dyDescent="0.25">
      <c r="A2056" s="44" t="s">
        <v>78</v>
      </c>
      <c r="B2056" s="61">
        <v>272</v>
      </c>
      <c r="C2056" s="174" t="s">
        <v>1057</v>
      </c>
      <c r="D2056" s="70">
        <v>0</v>
      </c>
      <c r="E2056" s="70">
        <v>277463</v>
      </c>
      <c r="F2056" s="70">
        <v>0</v>
      </c>
      <c r="G2056" s="70">
        <v>0</v>
      </c>
      <c r="H2056" s="70">
        <v>0</v>
      </c>
      <c r="I2056" s="70">
        <v>0</v>
      </c>
      <c r="J2056" s="70">
        <v>0</v>
      </c>
      <c r="K2056" s="70">
        <v>0</v>
      </c>
      <c r="L2056" s="70">
        <v>1000</v>
      </c>
      <c r="M2056" s="70">
        <v>277463</v>
      </c>
    </row>
    <row r="2057" spans="1:13" x14ac:dyDescent="0.25">
      <c r="A2057" s="44" t="s">
        <v>78</v>
      </c>
      <c r="B2057" s="61">
        <v>272</v>
      </c>
      <c r="C2057" s="174" t="s">
        <v>1058</v>
      </c>
      <c r="D2057" s="70">
        <v>985.71010000000001</v>
      </c>
      <c r="E2057" s="70">
        <v>1055693</v>
      </c>
      <c r="F2057" s="70">
        <v>0</v>
      </c>
      <c r="G2057" s="70">
        <v>0</v>
      </c>
      <c r="H2057" s="70">
        <v>0</v>
      </c>
      <c r="I2057" s="70">
        <v>0</v>
      </c>
      <c r="J2057" s="70">
        <v>0</v>
      </c>
      <c r="K2057" s="70">
        <v>0</v>
      </c>
      <c r="L2057" s="70">
        <v>1000</v>
      </c>
      <c r="M2057" s="70">
        <v>1055693</v>
      </c>
    </row>
    <row r="2058" spans="1:13" x14ac:dyDescent="0.25">
      <c r="A2058" s="44" t="s">
        <v>78</v>
      </c>
      <c r="B2058" s="61">
        <v>272</v>
      </c>
      <c r="C2058" s="174" t="s">
        <v>1059</v>
      </c>
      <c r="D2058" s="70">
        <v>132.18270000000001</v>
      </c>
      <c r="E2058" s="70">
        <v>538877761</v>
      </c>
      <c r="F2058" s="70">
        <v>0</v>
      </c>
      <c r="G2058" s="70">
        <v>30952779</v>
      </c>
      <c r="H2058" s="70">
        <v>0</v>
      </c>
      <c r="I2058" s="70">
        <v>2209204</v>
      </c>
      <c r="J2058" s="70">
        <v>0</v>
      </c>
      <c r="K2058" s="70">
        <v>0</v>
      </c>
      <c r="L2058" s="70">
        <v>879019</v>
      </c>
      <c r="M2058" s="70">
        <v>505715778</v>
      </c>
    </row>
    <row r="2059" spans="1:13" x14ac:dyDescent="0.25">
      <c r="A2059" s="44" t="s">
        <v>78</v>
      </c>
      <c r="B2059" s="61">
        <v>272</v>
      </c>
      <c r="C2059" s="174" t="s">
        <v>1060</v>
      </c>
      <c r="D2059" s="70">
        <v>59.2224</v>
      </c>
      <c r="E2059" s="70">
        <v>124847815</v>
      </c>
      <c r="F2059" s="70">
        <v>0</v>
      </c>
      <c r="G2059" s="70">
        <v>0</v>
      </c>
      <c r="H2059" s="70">
        <v>0</v>
      </c>
      <c r="I2059" s="70">
        <v>14591046</v>
      </c>
      <c r="J2059" s="70">
        <v>0</v>
      </c>
      <c r="K2059" s="70">
        <v>0</v>
      </c>
      <c r="L2059" s="70">
        <v>19500</v>
      </c>
      <c r="M2059" s="70">
        <v>110256769</v>
      </c>
    </row>
    <row r="2060" spans="1:13" x14ac:dyDescent="0.25">
      <c r="A2060" s="44" t="s">
        <v>78</v>
      </c>
      <c r="B2060" s="61">
        <v>272</v>
      </c>
      <c r="C2060" s="174" t="s">
        <v>1061</v>
      </c>
      <c r="D2060" s="70">
        <v>0</v>
      </c>
      <c r="E2060" s="70">
        <v>16720303</v>
      </c>
      <c r="F2060" s="70">
        <v>0</v>
      </c>
      <c r="G2060" s="70">
        <v>0</v>
      </c>
      <c r="H2060" s="70">
        <v>0</v>
      </c>
      <c r="I2060" s="70">
        <v>171020</v>
      </c>
      <c r="J2060" s="70">
        <v>0</v>
      </c>
      <c r="K2060" s="70">
        <v>0</v>
      </c>
      <c r="L2060" s="70">
        <v>68323</v>
      </c>
      <c r="M2060" s="70">
        <v>16549283</v>
      </c>
    </row>
    <row r="2061" spans="1:13" x14ac:dyDescent="0.25">
      <c r="A2061" s="44" t="s">
        <v>78</v>
      </c>
      <c r="B2061" s="61">
        <v>272</v>
      </c>
      <c r="C2061" s="174" t="s">
        <v>1062</v>
      </c>
      <c r="D2061" s="70">
        <v>0</v>
      </c>
      <c r="E2061" s="70">
        <v>1119273259</v>
      </c>
      <c r="F2061" s="70">
        <v>0</v>
      </c>
      <c r="G2061" s="70">
        <v>133017732</v>
      </c>
      <c r="H2061" s="70">
        <v>0</v>
      </c>
      <c r="I2061" s="70">
        <v>0</v>
      </c>
      <c r="J2061" s="70">
        <v>0</v>
      </c>
      <c r="K2061" s="70">
        <v>0</v>
      </c>
      <c r="L2061" s="70">
        <v>0</v>
      </c>
      <c r="M2061" s="70">
        <v>986255527</v>
      </c>
    </row>
    <row r="2062" spans="1:13" x14ac:dyDescent="0.25">
      <c r="A2062" s="44" t="s">
        <v>78</v>
      </c>
      <c r="B2062" s="61">
        <v>272</v>
      </c>
      <c r="C2062" s="174" t="s">
        <v>1063</v>
      </c>
      <c r="D2062" s="70">
        <v>0</v>
      </c>
      <c r="E2062" s="70">
        <v>153202381</v>
      </c>
      <c r="F2062" s="70">
        <v>0</v>
      </c>
      <c r="G2062" s="70">
        <v>0</v>
      </c>
      <c r="H2062" s="70">
        <v>0</v>
      </c>
      <c r="I2062" s="70">
        <v>0</v>
      </c>
      <c r="J2062" s="70">
        <v>0</v>
      </c>
      <c r="K2062" s="70">
        <v>0</v>
      </c>
      <c r="L2062" s="70">
        <v>0</v>
      </c>
      <c r="M2062" s="70">
        <v>153202381</v>
      </c>
    </row>
    <row r="2063" spans="1:13" x14ac:dyDescent="0.25">
      <c r="A2063" s="44" t="s">
        <v>78</v>
      </c>
      <c r="B2063" s="61">
        <v>272</v>
      </c>
      <c r="C2063" s="174" t="s">
        <v>1064</v>
      </c>
      <c r="D2063" s="70">
        <v>0</v>
      </c>
      <c r="E2063" s="70">
        <v>500</v>
      </c>
      <c r="F2063" s="70">
        <v>0</v>
      </c>
      <c r="G2063" s="70">
        <v>0</v>
      </c>
      <c r="H2063" s="70">
        <v>0</v>
      </c>
      <c r="I2063" s="70">
        <v>0</v>
      </c>
      <c r="J2063" s="70">
        <v>0</v>
      </c>
      <c r="K2063" s="70">
        <v>0</v>
      </c>
      <c r="L2063" s="70">
        <v>0</v>
      </c>
      <c r="M2063" s="70">
        <v>500</v>
      </c>
    </row>
    <row r="2064" spans="1:13" x14ac:dyDescent="0.25">
      <c r="A2064" s="44" t="s">
        <v>78</v>
      </c>
      <c r="B2064" s="61">
        <v>272</v>
      </c>
      <c r="C2064" s="174" t="s">
        <v>1065</v>
      </c>
      <c r="D2064" s="70">
        <v>0</v>
      </c>
      <c r="E2064" s="70">
        <v>1751937737</v>
      </c>
      <c r="F2064" s="70">
        <v>0</v>
      </c>
      <c r="G2064" s="70">
        <v>183248395</v>
      </c>
      <c r="H2064" s="70">
        <v>0</v>
      </c>
      <c r="I2064" s="70">
        <v>1578490</v>
      </c>
      <c r="J2064" s="70">
        <v>0</v>
      </c>
      <c r="K2064" s="70">
        <v>0</v>
      </c>
      <c r="L2064" s="70">
        <v>347607</v>
      </c>
      <c r="M2064" s="70">
        <v>1567110852</v>
      </c>
    </row>
    <row r="2065" spans="1:13" x14ac:dyDescent="0.25">
      <c r="A2065" s="44" t="s">
        <v>78</v>
      </c>
      <c r="B2065" s="61">
        <v>272</v>
      </c>
      <c r="C2065" s="174" t="s">
        <v>1066</v>
      </c>
      <c r="D2065" s="70">
        <v>0</v>
      </c>
      <c r="E2065" s="70">
        <v>122582674</v>
      </c>
      <c r="F2065" s="70">
        <v>0</v>
      </c>
      <c r="G2065" s="70">
        <v>0</v>
      </c>
      <c r="H2065" s="70">
        <v>0</v>
      </c>
      <c r="I2065" s="70">
        <v>682030</v>
      </c>
      <c r="J2065" s="70">
        <v>0</v>
      </c>
      <c r="K2065" s="70">
        <v>0</v>
      </c>
      <c r="L2065" s="70">
        <v>497998</v>
      </c>
      <c r="M2065" s="70">
        <v>121900644</v>
      </c>
    </row>
    <row r="2066" spans="1:13" x14ac:dyDescent="0.25">
      <c r="A2066" s="44" t="s">
        <v>78</v>
      </c>
      <c r="B2066" s="61">
        <v>272</v>
      </c>
      <c r="C2066" s="174" t="s">
        <v>1067</v>
      </c>
      <c r="D2066" s="70">
        <v>0</v>
      </c>
      <c r="E2066" s="70">
        <v>24877515</v>
      </c>
      <c r="F2066" s="70">
        <v>0</v>
      </c>
      <c r="G2066" s="70">
        <v>0</v>
      </c>
      <c r="H2066" s="70">
        <v>0</v>
      </c>
      <c r="I2066" s="70">
        <v>0</v>
      </c>
      <c r="J2066" s="70">
        <v>0</v>
      </c>
      <c r="K2066" s="70">
        <v>0</v>
      </c>
      <c r="L2066" s="70">
        <v>0</v>
      </c>
      <c r="M2066" s="70">
        <v>24877515</v>
      </c>
    </row>
    <row r="2067" spans="1:13" x14ac:dyDescent="0.25">
      <c r="A2067" s="44" t="s">
        <v>78</v>
      </c>
      <c r="B2067" s="61">
        <v>272</v>
      </c>
      <c r="C2067" s="174" t="s">
        <v>1068</v>
      </c>
      <c r="D2067" s="70">
        <v>0</v>
      </c>
      <c r="E2067" s="70">
        <v>6145698152</v>
      </c>
      <c r="F2067" s="70">
        <v>0</v>
      </c>
      <c r="G2067" s="70">
        <v>598347123</v>
      </c>
      <c r="H2067" s="70">
        <v>0</v>
      </c>
      <c r="I2067" s="70">
        <v>2392518</v>
      </c>
      <c r="J2067" s="70">
        <v>0</v>
      </c>
      <c r="K2067" s="70">
        <v>0</v>
      </c>
      <c r="L2067" s="70">
        <v>437107</v>
      </c>
      <c r="M2067" s="70">
        <v>5544958511</v>
      </c>
    </row>
    <row r="2068" spans="1:13" x14ac:dyDescent="0.25">
      <c r="A2068" s="44" t="s">
        <v>78</v>
      </c>
      <c r="B2068" s="61">
        <v>272</v>
      </c>
      <c r="C2068" s="174" t="s">
        <v>1069</v>
      </c>
      <c r="D2068" s="70">
        <v>0</v>
      </c>
      <c r="E2068" s="70">
        <v>95724339</v>
      </c>
      <c r="F2068" s="70">
        <v>0</v>
      </c>
      <c r="G2068" s="70">
        <v>0</v>
      </c>
      <c r="H2068" s="70">
        <v>0</v>
      </c>
      <c r="I2068" s="70">
        <v>406741</v>
      </c>
      <c r="J2068" s="70">
        <v>0</v>
      </c>
      <c r="K2068" s="70">
        <v>0</v>
      </c>
      <c r="L2068" s="70">
        <v>229982</v>
      </c>
      <c r="M2068" s="70">
        <v>95317598</v>
      </c>
    </row>
    <row r="2069" spans="1:13" x14ac:dyDescent="0.25">
      <c r="A2069" s="44" t="s">
        <v>78</v>
      </c>
      <c r="B2069" s="61">
        <v>272</v>
      </c>
      <c r="C2069" s="174" t="s">
        <v>1070</v>
      </c>
      <c r="D2069" s="70">
        <v>0</v>
      </c>
      <c r="E2069" s="70">
        <v>29559063</v>
      </c>
      <c r="F2069" s="70">
        <v>0</v>
      </c>
      <c r="G2069" s="70">
        <v>0</v>
      </c>
      <c r="H2069" s="70">
        <v>0</v>
      </c>
      <c r="I2069" s="70">
        <v>0</v>
      </c>
      <c r="J2069" s="70">
        <v>0</v>
      </c>
      <c r="K2069" s="70">
        <v>0</v>
      </c>
      <c r="L2069" s="70">
        <v>0</v>
      </c>
      <c r="M2069" s="70">
        <v>29559063</v>
      </c>
    </row>
    <row r="2070" spans="1:13" x14ac:dyDescent="0.25">
      <c r="A2070" s="44" t="s">
        <v>78</v>
      </c>
      <c r="B2070" s="61">
        <v>272</v>
      </c>
      <c r="C2070" s="174" t="s">
        <v>1071</v>
      </c>
      <c r="D2070" s="70">
        <v>0</v>
      </c>
      <c r="E2070" s="70">
        <v>4222938789</v>
      </c>
      <c r="F2070" s="70">
        <v>0</v>
      </c>
      <c r="G2070" s="70">
        <v>683066727</v>
      </c>
      <c r="H2070" s="70">
        <v>0</v>
      </c>
      <c r="I2070" s="70">
        <v>50273609</v>
      </c>
      <c r="J2070" s="70">
        <v>0</v>
      </c>
      <c r="K2070" s="70">
        <v>0</v>
      </c>
      <c r="L2070" s="70">
        <v>3201243</v>
      </c>
      <c r="M2070" s="70">
        <v>3489598453</v>
      </c>
    </row>
    <row r="2071" spans="1:13" x14ac:dyDescent="0.25">
      <c r="A2071" s="44" t="s">
        <v>78</v>
      </c>
      <c r="B2071" s="61">
        <v>272</v>
      </c>
      <c r="C2071" s="174" t="s">
        <v>1072</v>
      </c>
      <c r="D2071" s="70">
        <v>0</v>
      </c>
      <c r="E2071" s="70">
        <v>582844366</v>
      </c>
      <c r="F2071" s="70">
        <v>0</v>
      </c>
      <c r="G2071" s="70">
        <v>0</v>
      </c>
      <c r="H2071" s="70">
        <v>0</v>
      </c>
      <c r="I2071" s="70">
        <v>146777862</v>
      </c>
      <c r="J2071" s="70">
        <v>0</v>
      </c>
      <c r="K2071" s="70">
        <v>0</v>
      </c>
      <c r="L2071" s="70">
        <v>24945446</v>
      </c>
      <c r="M2071" s="70">
        <v>436066504</v>
      </c>
    </row>
    <row r="2072" spans="1:13" x14ac:dyDescent="0.25">
      <c r="A2072" s="44" t="s">
        <v>78</v>
      </c>
      <c r="B2072" s="61">
        <v>272</v>
      </c>
      <c r="C2072" s="174" t="s">
        <v>1073</v>
      </c>
      <c r="D2072" s="70">
        <v>0</v>
      </c>
      <c r="E2072" s="70">
        <v>107434251</v>
      </c>
      <c r="F2072" s="70">
        <v>0</v>
      </c>
      <c r="G2072" s="70">
        <v>0</v>
      </c>
      <c r="H2072" s="70">
        <v>0</v>
      </c>
      <c r="I2072" s="70">
        <v>11909870</v>
      </c>
      <c r="J2072" s="70">
        <v>0</v>
      </c>
      <c r="K2072" s="70">
        <v>0</v>
      </c>
      <c r="L2072" s="70">
        <v>402349</v>
      </c>
      <c r="M2072" s="70">
        <v>95524381</v>
      </c>
    </row>
    <row r="2073" spans="1:13" x14ac:dyDescent="0.25">
      <c r="A2073" s="44" t="s">
        <v>78</v>
      </c>
      <c r="B2073" s="61">
        <v>272</v>
      </c>
      <c r="C2073" s="174" t="s">
        <v>1074</v>
      </c>
      <c r="D2073" s="70">
        <v>0</v>
      </c>
      <c r="E2073" s="70">
        <v>109964</v>
      </c>
      <c r="F2073" s="70">
        <v>0</v>
      </c>
      <c r="G2073" s="70">
        <v>0</v>
      </c>
      <c r="H2073" s="70">
        <v>0</v>
      </c>
      <c r="I2073" s="70">
        <v>0</v>
      </c>
      <c r="J2073" s="70">
        <v>0</v>
      </c>
      <c r="K2073" s="70">
        <v>0</v>
      </c>
      <c r="L2073" s="70">
        <v>0</v>
      </c>
      <c r="M2073" s="70">
        <v>109964</v>
      </c>
    </row>
    <row r="2074" spans="1:13" x14ac:dyDescent="0.25">
      <c r="A2074" s="44" t="s">
        <v>78</v>
      </c>
      <c r="B2074" s="61">
        <v>272</v>
      </c>
      <c r="C2074" s="174" t="s">
        <v>1075</v>
      </c>
      <c r="D2074" s="70">
        <v>0</v>
      </c>
      <c r="E2074" s="70">
        <v>92712817</v>
      </c>
      <c r="F2074" s="70">
        <v>0</v>
      </c>
      <c r="G2074" s="70">
        <v>21380210</v>
      </c>
      <c r="H2074" s="70">
        <v>0</v>
      </c>
      <c r="I2074" s="70">
        <v>709508</v>
      </c>
      <c r="J2074" s="70">
        <v>0</v>
      </c>
      <c r="K2074" s="70">
        <v>0</v>
      </c>
      <c r="L2074" s="70">
        <v>106034</v>
      </c>
      <c r="M2074" s="70">
        <v>70623099</v>
      </c>
    </row>
    <row r="2075" spans="1:13" x14ac:dyDescent="0.25">
      <c r="A2075" s="44" t="s">
        <v>78</v>
      </c>
      <c r="B2075" s="61">
        <v>272</v>
      </c>
      <c r="C2075" s="174" t="s">
        <v>1076</v>
      </c>
      <c r="D2075" s="70">
        <v>0</v>
      </c>
      <c r="E2075" s="70">
        <v>13488200</v>
      </c>
      <c r="F2075" s="70">
        <v>0</v>
      </c>
      <c r="G2075" s="70">
        <v>3866850</v>
      </c>
      <c r="H2075" s="70">
        <v>0</v>
      </c>
      <c r="I2075" s="70">
        <v>521008</v>
      </c>
      <c r="J2075" s="70">
        <v>0</v>
      </c>
      <c r="K2075" s="70">
        <v>0</v>
      </c>
      <c r="L2075" s="70">
        <v>96528</v>
      </c>
      <c r="M2075" s="70">
        <v>9100342</v>
      </c>
    </row>
    <row r="2076" spans="1:13" x14ac:dyDescent="0.25">
      <c r="A2076" s="44" t="s">
        <v>78</v>
      </c>
      <c r="B2076" s="61">
        <v>272</v>
      </c>
      <c r="C2076" s="174" t="s">
        <v>1077</v>
      </c>
      <c r="D2076" s="70">
        <v>0</v>
      </c>
      <c r="E2076" s="70">
        <v>292119050</v>
      </c>
      <c r="F2076" s="70">
        <v>0</v>
      </c>
      <c r="G2076" s="70">
        <v>67097936</v>
      </c>
      <c r="H2076" s="70">
        <v>0</v>
      </c>
      <c r="I2076" s="70">
        <v>279511</v>
      </c>
      <c r="J2076" s="70">
        <v>0</v>
      </c>
      <c r="K2076" s="70">
        <v>0</v>
      </c>
      <c r="L2076" s="70">
        <v>82249</v>
      </c>
      <c r="M2076" s="70">
        <v>224741603</v>
      </c>
    </row>
    <row r="2077" spans="1:13" x14ac:dyDescent="0.25">
      <c r="A2077" s="44" t="s">
        <v>78</v>
      </c>
      <c r="B2077" s="61">
        <v>272</v>
      </c>
      <c r="C2077" s="174" t="s">
        <v>1078</v>
      </c>
      <c r="D2077" s="70">
        <v>0</v>
      </c>
      <c r="E2077" s="70">
        <v>2726904</v>
      </c>
      <c r="F2077" s="70">
        <v>0</v>
      </c>
      <c r="G2077" s="70">
        <v>1241532</v>
      </c>
      <c r="H2077" s="70">
        <v>0</v>
      </c>
      <c r="I2077" s="70">
        <v>0</v>
      </c>
      <c r="J2077" s="70">
        <v>0</v>
      </c>
      <c r="K2077" s="70">
        <v>0</v>
      </c>
      <c r="L2077" s="70">
        <v>0</v>
      </c>
      <c r="M2077" s="70">
        <v>1485372</v>
      </c>
    </row>
    <row r="2078" spans="1:13" x14ac:dyDescent="0.25">
      <c r="A2078" s="44" t="s">
        <v>78</v>
      </c>
      <c r="B2078" s="61">
        <v>272</v>
      </c>
      <c r="C2078" s="174" t="s">
        <v>1079</v>
      </c>
      <c r="D2078" s="70">
        <v>0</v>
      </c>
      <c r="E2078" s="70">
        <v>91799378</v>
      </c>
      <c r="F2078" s="70">
        <v>0</v>
      </c>
      <c r="G2078" s="70">
        <v>27500000</v>
      </c>
      <c r="H2078" s="70">
        <v>0</v>
      </c>
      <c r="I2078" s="70">
        <v>0</v>
      </c>
      <c r="J2078" s="70">
        <v>0</v>
      </c>
      <c r="K2078" s="70">
        <v>0</v>
      </c>
      <c r="L2078" s="70">
        <v>0</v>
      </c>
      <c r="M2078" s="70">
        <v>64299378</v>
      </c>
    </row>
    <row r="2079" spans="1:13" x14ac:dyDescent="0.25">
      <c r="A2079" s="44" t="s">
        <v>78</v>
      </c>
      <c r="B2079" s="61">
        <v>272</v>
      </c>
      <c r="C2079" s="174" t="s">
        <v>1080</v>
      </c>
      <c r="D2079" s="70">
        <v>0</v>
      </c>
      <c r="E2079" s="70">
        <v>63708406</v>
      </c>
      <c r="F2079" s="70">
        <v>0</v>
      </c>
      <c r="G2079" s="70">
        <v>0</v>
      </c>
      <c r="H2079" s="70">
        <v>0</v>
      </c>
      <c r="I2079" s="70">
        <v>118675</v>
      </c>
      <c r="J2079" s="70">
        <v>0</v>
      </c>
      <c r="K2079" s="70">
        <v>0</v>
      </c>
      <c r="L2079" s="70">
        <v>700163</v>
      </c>
      <c r="M2079" s="70">
        <v>63589731</v>
      </c>
    </row>
    <row r="2080" spans="1:13" x14ac:dyDescent="0.25">
      <c r="A2080" s="44" t="s">
        <v>78</v>
      </c>
      <c r="B2080" s="61">
        <v>272</v>
      </c>
      <c r="C2080" s="174" t="s">
        <v>1081</v>
      </c>
      <c r="D2080" s="70">
        <v>0</v>
      </c>
      <c r="E2080" s="70">
        <v>30352823</v>
      </c>
      <c r="F2080" s="70">
        <v>0</v>
      </c>
      <c r="G2080" s="70">
        <v>1884077</v>
      </c>
      <c r="H2080" s="70">
        <v>0</v>
      </c>
      <c r="I2080" s="70">
        <v>0</v>
      </c>
      <c r="J2080" s="70">
        <v>0</v>
      </c>
      <c r="K2080" s="70">
        <v>0</v>
      </c>
      <c r="L2080" s="70">
        <v>0</v>
      </c>
      <c r="M2080" s="70">
        <v>28468746</v>
      </c>
    </row>
    <row r="2081" spans="1:13" x14ac:dyDescent="0.25">
      <c r="A2081" s="44" t="s">
        <v>78</v>
      </c>
      <c r="B2081" s="61">
        <v>272</v>
      </c>
      <c r="C2081" s="174" t="s">
        <v>1082</v>
      </c>
      <c r="D2081" s="70">
        <v>0</v>
      </c>
      <c r="E2081" s="70">
        <v>111577521</v>
      </c>
      <c r="F2081" s="70">
        <v>0</v>
      </c>
      <c r="G2081" s="70">
        <v>34383956</v>
      </c>
      <c r="H2081" s="70">
        <v>0</v>
      </c>
      <c r="I2081" s="70">
        <v>4766039</v>
      </c>
      <c r="J2081" s="70">
        <v>0</v>
      </c>
      <c r="K2081" s="70">
        <v>0</v>
      </c>
      <c r="L2081" s="70">
        <v>906226</v>
      </c>
      <c r="M2081" s="70">
        <v>72427526</v>
      </c>
    </row>
    <row r="2082" spans="1:13" x14ac:dyDescent="0.25">
      <c r="A2082" s="44" t="s">
        <v>78</v>
      </c>
      <c r="B2082" s="61">
        <v>272</v>
      </c>
      <c r="C2082" s="174" t="s">
        <v>1083</v>
      </c>
      <c r="D2082" s="70">
        <v>333654.02370000002</v>
      </c>
      <c r="E2082" s="70">
        <v>2379975983</v>
      </c>
      <c r="F2082" s="70">
        <v>0</v>
      </c>
      <c r="G2082" s="70">
        <v>0</v>
      </c>
      <c r="H2082" s="70">
        <v>0</v>
      </c>
      <c r="I2082" s="70">
        <v>0</v>
      </c>
      <c r="J2082" s="70">
        <v>0</v>
      </c>
      <c r="K2082" s="70">
        <v>2379975983</v>
      </c>
      <c r="L2082" s="70">
        <v>0</v>
      </c>
      <c r="M2082" s="70">
        <v>0</v>
      </c>
    </row>
    <row r="2083" spans="1:13" x14ac:dyDescent="0.25">
      <c r="A2083" s="44" t="s">
        <v>78</v>
      </c>
      <c r="B2083" s="61">
        <v>272</v>
      </c>
      <c r="C2083" s="174" t="s">
        <v>1281</v>
      </c>
      <c r="D2083" s="70">
        <v>0</v>
      </c>
      <c r="E2083" s="70">
        <v>5650</v>
      </c>
      <c r="F2083" s="70">
        <v>0</v>
      </c>
      <c r="G2083" s="70">
        <v>0</v>
      </c>
      <c r="H2083" s="70">
        <v>0</v>
      </c>
      <c r="I2083" s="70">
        <v>0</v>
      </c>
      <c r="J2083" s="70">
        <v>0</v>
      </c>
      <c r="K2083" s="70">
        <v>0</v>
      </c>
      <c r="L2083" s="70">
        <v>0</v>
      </c>
      <c r="M2083" s="70">
        <v>5650</v>
      </c>
    </row>
    <row r="2084" spans="1:13" x14ac:dyDescent="0.25">
      <c r="A2084" s="44" t="s">
        <v>78</v>
      </c>
      <c r="B2084" s="61">
        <v>272</v>
      </c>
      <c r="C2084" s="174" t="s">
        <v>1282</v>
      </c>
      <c r="D2084" s="70">
        <v>1.2501</v>
      </c>
      <c r="E2084" s="70">
        <v>121978</v>
      </c>
      <c r="F2084" s="70">
        <v>0</v>
      </c>
      <c r="G2084" s="70">
        <v>0</v>
      </c>
      <c r="H2084" s="70">
        <v>0</v>
      </c>
      <c r="I2084" s="70">
        <v>0</v>
      </c>
      <c r="J2084" s="70">
        <v>0</v>
      </c>
      <c r="K2084" s="70">
        <v>0</v>
      </c>
      <c r="L2084" s="70">
        <v>0</v>
      </c>
      <c r="M2084" s="70">
        <v>121978</v>
      </c>
    </row>
    <row r="2085" spans="1:13" x14ac:dyDescent="0.25">
      <c r="A2085" s="10" t="s">
        <v>1085</v>
      </c>
      <c r="B2085" s="10"/>
      <c r="C2085" s="44"/>
      <c r="D2085" s="71">
        <f t="shared" ref="D2085:M2085" si="92">SUM(D2036:D2084)</f>
        <v>763464.86439999996</v>
      </c>
      <c r="E2085" s="71">
        <f t="shared" si="92"/>
        <v>35103582180</v>
      </c>
      <c r="F2085" s="71">
        <f t="shared" si="92"/>
        <v>2593251972</v>
      </c>
      <c r="G2085" s="71">
        <f t="shared" si="92"/>
        <v>3003122345</v>
      </c>
      <c r="H2085" s="71">
        <f t="shared" si="92"/>
        <v>0</v>
      </c>
      <c r="I2085" s="71">
        <f t="shared" si="92"/>
        <v>359726450</v>
      </c>
      <c r="J2085" s="71">
        <f t="shared" si="92"/>
        <v>0</v>
      </c>
      <c r="K2085" s="71">
        <f t="shared" si="92"/>
        <v>2379975983</v>
      </c>
      <c r="L2085" s="71">
        <f t="shared" si="92"/>
        <v>66761354</v>
      </c>
      <c r="M2085" s="71">
        <f t="shared" si="92"/>
        <v>26767505430</v>
      </c>
    </row>
    <row r="2086" spans="1:13" x14ac:dyDescent="0.25">
      <c r="A2086" s="10"/>
      <c r="B2086" s="10"/>
      <c r="C2086" s="44"/>
      <c r="D2086" s="71"/>
      <c r="E2086" s="71"/>
      <c r="F2086" s="71"/>
      <c r="G2086" s="71"/>
      <c r="H2086" s="71"/>
      <c r="I2086" s="71"/>
      <c r="J2086" s="71"/>
      <c r="K2086" s="71"/>
      <c r="L2086" s="71"/>
      <c r="M2086" s="71"/>
    </row>
    <row r="2087" spans="1:13" x14ac:dyDescent="0.25">
      <c r="A2087" s="44" t="s">
        <v>79</v>
      </c>
      <c r="B2087" s="61">
        <v>280</v>
      </c>
      <c r="C2087" s="176" t="s">
        <v>1042</v>
      </c>
      <c r="D2087" s="70">
        <v>21.407900000000001</v>
      </c>
      <c r="E2087" s="70">
        <v>107252</v>
      </c>
      <c r="F2087" s="70">
        <v>104041</v>
      </c>
      <c r="G2087" s="70">
        <v>0</v>
      </c>
      <c r="H2087" s="70">
        <v>0</v>
      </c>
      <c r="I2087" s="70">
        <v>0</v>
      </c>
      <c r="J2087" s="70">
        <v>0</v>
      </c>
      <c r="K2087" s="70">
        <v>0</v>
      </c>
      <c r="L2087" s="70">
        <v>0</v>
      </c>
      <c r="M2087" s="70">
        <v>3211</v>
      </c>
    </row>
    <row r="2088" spans="1:13" x14ac:dyDescent="0.25">
      <c r="A2088" s="44" t="s">
        <v>79</v>
      </c>
      <c r="B2088" s="61">
        <v>280</v>
      </c>
      <c r="C2088" s="176" t="s">
        <v>1046</v>
      </c>
      <c r="D2088" s="70">
        <v>34.228499999999997</v>
      </c>
      <c r="E2088" s="70">
        <v>1373130</v>
      </c>
      <c r="F2088" s="70">
        <v>0</v>
      </c>
      <c r="G2088" s="70">
        <v>171620</v>
      </c>
      <c r="H2088" s="70">
        <v>0</v>
      </c>
      <c r="I2088" s="70">
        <v>0</v>
      </c>
      <c r="J2088" s="70">
        <v>0</v>
      </c>
      <c r="K2088" s="70">
        <v>0</v>
      </c>
      <c r="L2088" s="70">
        <v>0</v>
      </c>
      <c r="M2088" s="70">
        <v>1201510</v>
      </c>
    </row>
    <row r="2089" spans="1:13" x14ac:dyDescent="0.25">
      <c r="A2089" s="44" t="s">
        <v>79</v>
      </c>
      <c r="B2089" s="176">
        <v>280</v>
      </c>
      <c r="C2089" s="176" t="s">
        <v>1047</v>
      </c>
      <c r="D2089" s="70">
        <v>10.127000000000001</v>
      </c>
      <c r="E2089" s="70">
        <v>465255</v>
      </c>
      <c r="F2089" s="70">
        <v>0</v>
      </c>
      <c r="G2089" s="70">
        <v>0</v>
      </c>
      <c r="H2089" s="70">
        <v>0</v>
      </c>
      <c r="I2089" s="70">
        <v>0</v>
      </c>
      <c r="J2089" s="70">
        <v>0</v>
      </c>
      <c r="K2089" s="70">
        <v>0</v>
      </c>
      <c r="L2089" s="70">
        <v>0</v>
      </c>
      <c r="M2089" s="70">
        <v>465255</v>
      </c>
    </row>
    <row r="2090" spans="1:13" s="175" customFormat="1" x14ac:dyDescent="0.25">
      <c r="A2090" s="44" t="s">
        <v>79</v>
      </c>
      <c r="B2090" s="176">
        <v>280</v>
      </c>
      <c r="C2090" s="176" t="s">
        <v>1052</v>
      </c>
      <c r="D2090" s="70">
        <v>23.5932</v>
      </c>
      <c r="E2090" s="70">
        <v>9824</v>
      </c>
      <c r="F2090" s="70">
        <v>0</v>
      </c>
      <c r="G2090" s="70">
        <v>0</v>
      </c>
      <c r="H2090" s="70">
        <v>0</v>
      </c>
      <c r="I2090" s="70">
        <v>0</v>
      </c>
      <c r="J2090" s="70">
        <v>0</v>
      </c>
      <c r="K2090" s="70">
        <v>0</v>
      </c>
      <c r="L2090" s="70">
        <v>0</v>
      </c>
      <c r="M2090" s="70">
        <v>9824</v>
      </c>
    </row>
    <row r="2091" spans="1:13" s="175" customFormat="1" x14ac:dyDescent="0.25">
      <c r="A2091" s="44" t="s">
        <v>79</v>
      </c>
      <c r="B2091" s="176">
        <v>280</v>
      </c>
      <c r="C2091" s="176" t="s">
        <v>1063</v>
      </c>
      <c r="D2091" s="70">
        <v>0</v>
      </c>
      <c r="E2091" s="70">
        <v>14170</v>
      </c>
      <c r="F2091" s="70">
        <v>0</v>
      </c>
      <c r="G2091" s="70">
        <v>0</v>
      </c>
      <c r="H2091" s="70">
        <v>0</v>
      </c>
      <c r="I2091" s="70">
        <v>0</v>
      </c>
      <c r="J2091" s="70">
        <v>0</v>
      </c>
      <c r="K2091" s="70">
        <v>0</v>
      </c>
      <c r="L2091" s="70">
        <v>0</v>
      </c>
      <c r="M2091" s="70">
        <v>14170</v>
      </c>
    </row>
    <row r="2092" spans="1:13" x14ac:dyDescent="0.25">
      <c r="A2092" s="44" t="s">
        <v>79</v>
      </c>
      <c r="B2092" s="61">
        <v>280</v>
      </c>
      <c r="C2092" s="176" t="s">
        <v>1065</v>
      </c>
      <c r="D2092" s="70">
        <v>0</v>
      </c>
      <c r="E2092" s="70">
        <v>884760</v>
      </c>
      <c r="F2092" s="70">
        <v>0</v>
      </c>
      <c r="G2092" s="70">
        <v>296519</v>
      </c>
      <c r="H2092" s="70">
        <v>0</v>
      </c>
      <c r="I2092" s="70">
        <v>0</v>
      </c>
      <c r="J2092" s="70">
        <v>0</v>
      </c>
      <c r="K2092" s="70">
        <v>0</v>
      </c>
      <c r="L2092" s="70">
        <v>0</v>
      </c>
      <c r="M2092" s="70">
        <v>588241</v>
      </c>
    </row>
    <row r="2093" spans="1:13" x14ac:dyDescent="0.25">
      <c r="A2093" s="44" t="s">
        <v>79</v>
      </c>
      <c r="B2093" s="61">
        <v>280</v>
      </c>
      <c r="C2093" s="176" t="s">
        <v>1066</v>
      </c>
      <c r="D2093" s="70">
        <v>0</v>
      </c>
      <c r="E2093" s="70">
        <v>689578</v>
      </c>
      <c r="F2093" s="70">
        <v>0</v>
      </c>
      <c r="G2093" s="70">
        <v>0</v>
      </c>
      <c r="H2093" s="70">
        <v>0</v>
      </c>
      <c r="I2093" s="70">
        <v>0</v>
      </c>
      <c r="J2093" s="70">
        <v>0</v>
      </c>
      <c r="K2093" s="70">
        <v>0</v>
      </c>
      <c r="L2093" s="70">
        <v>0</v>
      </c>
      <c r="M2093" s="70">
        <v>689578</v>
      </c>
    </row>
    <row r="2094" spans="1:13" x14ac:dyDescent="0.25">
      <c r="A2094" s="44" t="s">
        <v>79</v>
      </c>
      <c r="B2094" s="61">
        <v>280</v>
      </c>
      <c r="C2094" s="176" t="s">
        <v>1075</v>
      </c>
      <c r="D2094" s="70">
        <v>0</v>
      </c>
      <c r="E2094" s="70">
        <v>350850</v>
      </c>
      <c r="F2094" s="70">
        <v>0</v>
      </c>
      <c r="G2094" s="70">
        <v>73516</v>
      </c>
      <c r="H2094" s="70">
        <v>0</v>
      </c>
      <c r="I2094" s="70">
        <v>0</v>
      </c>
      <c r="J2094" s="70">
        <v>0</v>
      </c>
      <c r="K2094" s="70">
        <v>0</v>
      </c>
      <c r="L2094" s="70">
        <v>0</v>
      </c>
      <c r="M2094" s="70">
        <v>277334</v>
      </c>
    </row>
    <row r="2095" spans="1:13" x14ac:dyDescent="0.25">
      <c r="A2095" s="44" t="s">
        <v>79</v>
      </c>
      <c r="B2095" s="61">
        <v>280</v>
      </c>
      <c r="C2095" s="176" t="s">
        <v>1083</v>
      </c>
      <c r="D2095" s="70">
        <v>19.663699999999999</v>
      </c>
      <c r="E2095" s="70">
        <v>543592</v>
      </c>
      <c r="F2095" s="70">
        <v>0</v>
      </c>
      <c r="G2095" s="70">
        <v>0</v>
      </c>
      <c r="H2095" s="70">
        <v>0</v>
      </c>
      <c r="I2095" s="70">
        <v>0</v>
      </c>
      <c r="J2095" s="70">
        <v>0</v>
      </c>
      <c r="K2095" s="70">
        <v>543592</v>
      </c>
      <c r="L2095" s="70">
        <v>0</v>
      </c>
      <c r="M2095" s="70">
        <v>0</v>
      </c>
    </row>
    <row r="2096" spans="1:13" x14ac:dyDescent="0.25">
      <c r="A2096" s="10" t="s">
        <v>1085</v>
      </c>
      <c r="B2096" s="10"/>
      <c r="C2096" s="44"/>
      <c r="D2096" s="71">
        <f t="shared" ref="D2096:M2096" si="93">SUM(D2087:D2095)</f>
        <v>109.02029999999999</v>
      </c>
      <c r="E2096" s="71">
        <f t="shared" si="93"/>
        <v>4438411</v>
      </c>
      <c r="F2096" s="71">
        <f t="shared" si="93"/>
        <v>104041</v>
      </c>
      <c r="G2096" s="71">
        <f t="shared" si="93"/>
        <v>541655</v>
      </c>
      <c r="H2096" s="71">
        <f t="shared" si="93"/>
        <v>0</v>
      </c>
      <c r="I2096" s="71">
        <f t="shared" si="93"/>
        <v>0</v>
      </c>
      <c r="J2096" s="71">
        <f t="shared" si="93"/>
        <v>0</v>
      </c>
      <c r="K2096" s="71">
        <f t="shared" si="93"/>
        <v>543592</v>
      </c>
      <c r="L2096" s="71">
        <f t="shared" si="93"/>
        <v>0</v>
      </c>
      <c r="M2096" s="71">
        <f t="shared" si="93"/>
        <v>3249123</v>
      </c>
    </row>
    <row r="2097" spans="1:13" x14ac:dyDescent="0.25">
      <c r="A2097" s="10"/>
      <c r="B2097" s="10"/>
      <c r="C2097" s="10"/>
      <c r="D2097" s="71"/>
      <c r="E2097" s="71"/>
      <c r="F2097" s="71"/>
      <c r="G2097" s="71"/>
      <c r="H2097" s="71"/>
      <c r="I2097" s="71"/>
      <c r="J2097" s="71"/>
      <c r="K2097" s="71"/>
      <c r="L2097" s="71"/>
      <c r="M2097" s="71"/>
    </row>
    <row r="2098" spans="1:13" x14ac:dyDescent="0.25">
      <c r="A2098" s="44" t="s">
        <v>80</v>
      </c>
      <c r="B2098" s="61">
        <v>281</v>
      </c>
      <c r="C2098" s="177" t="s">
        <v>1038</v>
      </c>
      <c r="D2098" s="70">
        <v>28.757999999999999</v>
      </c>
      <c r="E2098" s="70">
        <v>26786</v>
      </c>
      <c r="F2098" s="70">
        <v>0</v>
      </c>
      <c r="G2098" s="70">
        <v>0</v>
      </c>
      <c r="H2098" s="70">
        <v>0</v>
      </c>
      <c r="I2098" s="70">
        <v>0</v>
      </c>
      <c r="J2098" s="70">
        <v>0</v>
      </c>
      <c r="K2098" s="70">
        <v>0</v>
      </c>
      <c r="L2098" s="70">
        <v>0</v>
      </c>
      <c r="M2098" s="70">
        <v>26786</v>
      </c>
    </row>
    <row r="2099" spans="1:13" x14ac:dyDescent="0.25">
      <c r="A2099" s="44" t="s">
        <v>80</v>
      </c>
      <c r="B2099" s="61">
        <v>281</v>
      </c>
      <c r="C2099" s="177" t="s">
        <v>1040</v>
      </c>
      <c r="D2099" s="70">
        <v>118.4838</v>
      </c>
      <c r="E2099" s="70">
        <v>30067</v>
      </c>
      <c r="F2099" s="70">
        <v>0</v>
      </c>
      <c r="G2099" s="70">
        <v>0</v>
      </c>
      <c r="H2099" s="70">
        <v>0</v>
      </c>
      <c r="I2099" s="70">
        <v>0</v>
      </c>
      <c r="J2099" s="70">
        <v>0</v>
      </c>
      <c r="K2099" s="70">
        <v>0</v>
      </c>
      <c r="L2099" s="70">
        <v>0</v>
      </c>
      <c r="M2099" s="70">
        <v>30067</v>
      </c>
    </row>
    <row r="2100" spans="1:13" x14ac:dyDescent="0.25">
      <c r="A2100" s="44" t="s">
        <v>80</v>
      </c>
      <c r="B2100" s="61">
        <v>281</v>
      </c>
      <c r="C2100" s="177" t="s">
        <v>1041</v>
      </c>
      <c r="D2100" s="70">
        <v>476.65699999999998</v>
      </c>
      <c r="E2100" s="70">
        <v>9837811</v>
      </c>
      <c r="F2100" s="70">
        <v>9622180</v>
      </c>
      <c r="G2100" s="70">
        <v>0</v>
      </c>
      <c r="H2100" s="70">
        <v>0</v>
      </c>
      <c r="I2100" s="70">
        <v>0</v>
      </c>
      <c r="J2100" s="70">
        <v>0</v>
      </c>
      <c r="K2100" s="70">
        <v>0</v>
      </c>
      <c r="L2100" s="70">
        <v>0</v>
      </c>
      <c r="M2100" s="70">
        <v>215631</v>
      </c>
    </row>
    <row r="2101" spans="1:13" x14ac:dyDescent="0.25">
      <c r="A2101" s="44" t="s">
        <v>80</v>
      </c>
      <c r="B2101" s="61">
        <v>281</v>
      </c>
      <c r="C2101" s="177" t="s">
        <v>1042</v>
      </c>
      <c r="D2101" s="70">
        <v>203.17019999999999</v>
      </c>
      <c r="E2101" s="70">
        <v>3070856</v>
      </c>
      <c r="F2101" s="70">
        <v>3040749</v>
      </c>
      <c r="G2101" s="70">
        <v>0</v>
      </c>
      <c r="H2101" s="70">
        <v>0</v>
      </c>
      <c r="I2101" s="70">
        <v>0</v>
      </c>
      <c r="J2101" s="70">
        <v>0</v>
      </c>
      <c r="K2101" s="70">
        <v>0</v>
      </c>
      <c r="L2101" s="70">
        <v>0</v>
      </c>
      <c r="M2101" s="70">
        <v>30107</v>
      </c>
    </row>
    <row r="2102" spans="1:13" x14ac:dyDescent="0.25">
      <c r="A2102" s="44" t="s">
        <v>80</v>
      </c>
      <c r="B2102" s="61">
        <v>281</v>
      </c>
      <c r="C2102" s="177" t="s">
        <v>1044</v>
      </c>
      <c r="D2102" s="70">
        <v>52.576999999999998</v>
      </c>
      <c r="E2102" s="70">
        <v>18073576</v>
      </c>
      <c r="F2102" s="70">
        <v>0</v>
      </c>
      <c r="G2102" s="70">
        <v>1985595</v>
      </c>
      <c r="H2102" s="70">
        <v>0</v>
      </c>
      <c r="I2102" s="70">
        <v>0</v>
      </c>
      <c r="J2102" s="70">
        <v>0</v>
      </c>
      <c r="K2102" s="70">
        <v>0</v>
      </c>
      <c r="L2102" s="70">
        <v>0</v>
      </c>
      <c r="M2102" s="70">
        <v>16087981</v>
      </c>
    </row>
    <row r="2103" spans="1:13" x14ac:dyDescent="0.25">
      <c r="A2103" s="44" t="s">
        <v>80</v>
      </c>
      <c r="B2103" s="61">
        <v>281</v>
      </c>
      <c r="C2103" s="177" t="s">
        <v>1046</v>
      </c>
      <c r="D2103" s="70">
        <v>610.66160000000002</v>
      </c>
      <c r="E2103" s="70">
        <v>49867269</v>
      </c>
      <c r="F2103" s="70">
        <v>0</v>
      </c>
      <c r="G2103" s="70">
        <v>4919832</v>
      </c>
      <c r="H2103" s="70">
        <v>0</v>
      </c>
      <c r="I2103" s="70">
        <v>0</v>
      </c>
      <c r="J2103" s="70">
        <v>0</v>
      </c>
      <c r="K2103" s="70">
        <v>0</v>
      </c>
      <c r="L2103" s="70">
        <v>0</v>
      </c>
      <c r="M2103" s="70">
        <v>44947437</v>
      </c>
    </row>
    <row r="2104" spans="1:13" s="56" customFormat="1" x14ac:dyDescent="0.25">
      <c r="A2104" s="44" t="s">
        <v>80</v>
      </c>
      <c r="B2104" s="61">
        <v>281</v>
      </c>
      <c r="C2104" s="177" t="s">
        <v>1047</v>
      </c>
      <c r="D2104" s="70">
        <v>1.079</v>
      </c>
      <c r="E2104" s="70">
        <v>161700</v>
      </c>
      <c r="F2104" s="70">
        <v>0</v>
      </c>
      <c r="G2104" s="70">
        <v>0</v>
      </c>
      <c r="H2104" s="70">
        <v>0</v>
      </c>
      <c r="I2104" s="70">
        <v>0</v>
      </c>
      <c r="J2104" s="70">
        <v>0</v>
      </c>
      <c r="K2104" s="70">
        <v>0</v>
      </c>
      <c r="L2104" s="70">
        <v>0</v>
      </c>
      <c r="M2104" s="70">
        <v>161700</v>
      </c>
    </row>
    <row r="2105" spans="1:13" x14ac:dyDescent="0.25">
      <c r="A2105" s="44" t="s">
        <v>80</v>
      </c>
      <c r="B2105" s="61">
        <v>281</v>
      </c>
      <c r="C2105" s="177" t="s">
        <v>1049</v>
      </c>
      <c r="D2105" s="70">
        <v>502.05919999999998</v>
      </c>
      <c r="E2105" s="70">
        <v>78518830</v>
      </c>
      <c r="F2105" s="70">
        <v>0</v>
      </c>
      <c r="G2105" s="70">
        <v>6280328</v>
      </c>
      <c r="H2105" s="70">
        <v>0</v>
      </c>
      <c r="I2105" s="70">
        <v>0</v>
      </c>
      <c r="J2105" s="70">
        <v>0</v>
      </c>
      <c r="K2105" s="70">
        <v>0</v>
      </c>
      <c r="L2105" s="70">
        <v>0</v>
      </c>
      <c r="M2105" s="70">
        <v>72238502</v>
      </c>
    </row>
    <row r="2106" spans="1:13" x14ac:dyDescent="0.25">
      <c r="A2106" s="44" t="s">
        <v>80</v>
      </c>
      <c r="B2106" s="61">
        <v>281</v>
      </c>
      <c r="C2106" s="177" t="s">
        <v>1053</v>
      </c>
      <c r="D2106" s="70">
        <v>10.862399999999999</v>
      </c>
      <c r="E2106" s="70">
        <v>0</v>
      </c>
      <c r="F2106" s="70">
        <v>0</v>
      </c>
      <c r="G2106" s="70">
        <v>0</v>
      </c>
      <c r="H2106" s="70">
        <v>0</v>
      </c>
      <c r="I2106" s="70">
        <v>0</v>
      </c>
      <c r="J2106" s="70">
        <v>0</v>
      </c>
      <c r="K2106" s="70">
        <v>0</v>
      </c>
      <c r="L2106" s="70">
        <v>0</v>
      </c>
      <c r="M2106" s="70">
        <v>0</v>
      </c>
    </row>
    <row r="2107" spans="1:13" x14ac:dyDescent="0.25">
      <c r="A2107" s="44" t="s">
        <v>80</v>
      </c>
      <c r="B2107" s="61">
        <v>281</v>
      </c>
      <c r="C2107" s="177" t="s">
        <v>1062</v>
      </c>
      <c r="D2107" s="70">
        <v>0</v>
      </c>
      <c r="E2107" s="70">
        <v>21016992</v>
      </c>
      <c r="F2107" s="70">
        <v>0</v>
      </c>
      <c r="G2107" s="70">
        <v>2239070</v>
      </c>
      <c r="H2107" s="70">
        <v>0</v>
      </c>
      <c r="I2107" s="70">
        <v>0</v>
      </c>
      <c r="J2107" s="70">
        <v>0</v>
      </c>
      <c r="K2107" s="70">
        <v>0</v>
      </c>
      <c r="L2107" s="70">
        <v>0</v>
      </c>
      <c r="M2107" s="70">
        <v>18777922</v>
      </c>
    </row>
    <row r="2108" spans="1:13" x14ac:dyDescent="0.25">
      <c r="A2108" s="44" t="s">
        <v>80</v>
      </c>
      <c r="B2108" s="61">
        <v>281</v>
      </c>
      <c r="C2108" s="177" t="s">
        <v>1063</v>
      </c>
      <c r="D2108" s="70">
        <v>0</v>
      </c>
      <c r="E2108" s="70">
        <v>2540379</v>
      </c>
      <c r="F2108" s="70">
        <v>0</v>
      </c>
      <c r="G2108" s="70">
        <v>0</v>
      </c>
      <c r="H2108" s="70">
        <v>0</v>
      </c>
      <c r="I2108" s="70">
        <v>0</v>
      </c>
      <c r="J2108" s="70">
        <v>0</v>
      </c>
      <c r="K2108" s="70">
        <v>0</v>
      </c>
      <c r="L2108" s="70">
        <v>0</v>
      </c>
      <c r="M2108" s="70">
        <v>2540379</v>
      </c>
    </row>
    <row r="2109" spans="1:13" x14ac:dyDescent="0.25">
      <c r="A2109" s="44" t="s">
        <v>80</v>
      </c>
      <c r="B2109" s="61">
        <v>281</v>
      </c>
      <c r="C2109" s="177" t="s">
        <v>1065</v>
      </c>
      <c r="D2109" s="70">
        <v>0</v>
      </c>
      <c r="E2109" s="70">
        <v>58341749</v>
      </c>
      <c r="F2109" s="70">
        <v>0</v>
      </c>
      <c r="G2109" s="70">
        <v>6401699</v>
      </c>
      <c r="H2109" s="70">
        <v>0</v>
      </c>
      <c r="I2109" s="70">
        <v>0</v>
      </c>
      <c r="J2109" s="70">
        <v>0</v>
      </c>
      <c r="K2109" s="70">
        <v>0</v>
      </c>
      <c r="L2109" s="70">
        <v>0</v>
      </c>
      <c r="M2109" s="70">
        <v>51940050</v>
      </c>
    </row>
    <row r="2110" spans="1:13" x14ac:dyDescent="0.25">
      <c r="A2110" s="44" t="s">
        <v>80</v>
      </c>
      <c r="B2110" s="61">
        <v>281</v>
      </c>
      <c r="C2110" s="177" t="s">
        <v>1066</v>
      </c>
      <c r="D2110" s="70">
        <v>0</v>
      </c>
      <c r="E2110" s="70">
        <v>119394</v>
      </c>
      <c r="F2110" s="70">
        <v>0</v>
      </c>
      <c r="G2110" s="70">
        <v>0</v>
      </c>
      <c r="H2110" s="70">
        <v>0</v>
      </c>
      <c r="I2110" s="70">
        <v>0</v>
      </c>
      <c r="J2110" s="70">
        <v>0</v>
      </c>
      <c r="K2110" s="70">
        <v>0</v>
      </c>
      <c r="L2110" s="70">
        <v>0</v>
      </c>
      <c r="M2110" s="70">
        <v>119394</v>
      </c>
    </row>
    <row r="2111" spans="1:13" x14ac:dyDescent="0.25">
      <c r="A2111" s="44" t="s">
        <v>80</v>
      </c>
      <c r="B2111" s="61">
        <v>281</v>
      </c>
      <c r="C2111" s="177" t="s">
        <v>1068</v>
      </c>
      <c r="D2111" s="70">
        <v>0</v>
      </c>
      <c r="E2111" s="70">
        <v>74090604</v>
      </c>
      <c r="F2111" s="70">
        <v>0</v>
      </c>
      <c r="G2111" s="70">
        <v>8142746</v>
      </c>
      <c r="H2111" s="70">
        <v>0</v>
      </c>
      <c r="I2111" s="70">
        <v>0</v>
      </c>
      <c r="J2111" s="70">
        <v>0</v>
      </c>
      <c r="K2111" s="70">
        <v>0</v>
      </c>
      <c r="L2111" s="70">
        <v>0</v>
      </c>
      <c r="M2111" s="70">
        <v>65947858</v>
      </c>
    </row>
    <row r="2112" spans="1:13" x14ac:dyDescent="0.25">
      <c r="A2112" s="44" t="s">
        <v>80</v>
      </c>
      <c r="B2112" s="61">
        <v>281</v>
      </c>
      <c r="C2112" s="177" t="s">
        <v>1075</v>
      </c>
      <c r="D2112" s="70">
        <v>0</v>
      </c>
      <c r="E2112" s="70">
        <v>1126852</v>
      </c>
      <c r="F2112" s="70">
        <v>0</v>
      </c>
      <c r="G2112" s="70">
        <v>313601</v>
      </c>
      <c r="H2112" s="70">
        <v>0</v>
      </c>
      <c r="I2112" s="70">
        <v>0</v>
      </c>
      <c r="J2112" s="70">
        <v>0</v>
      </c>
      <c r="K2112" s="70">
        <v>0</v>
      </c>
      <c r="L2112" s="70">
        <v>0</v>
      </c>
      <c r="M2112" s="70">
        <v>813251</v>
      </c>
    </row>
    <row r="2113" spans="1:13" x14ac:dyDescent="0.25">
      <c r="A2113" s="44" t="s">
        <v>80</v>
      </c>
      <c r="B2113" s="61">
        <v>281</v>
      </c>
      <c r="C2113" s="177" t="s">
        <v>1077</v>
      </c>
      <c r="D2113" s="70">
        <v>0</v>
      </c>
      <c r="E2113" s="70">
        <v>2418413</v>
      </c>
      <c r="F2113" s="70">
        <v>0</v>
      </c>
      <c r="G2113" s="70">
        <v>471860</v>
      </c>
      <c r="H2113" s="70">
        <v>0</v>
      </c>
      <c r="I2113" s="70">
        <v>0</v>
      </c>
      <c r="J2113" s="70">
        <v>0</v>
      </c>
      <c r="K2113" s="70">
        <v>0</v>
      </c>
      <c r="L2113" s="70">
        <v>0</v>
      </c>
      <c r="M2113" s="70">
        <v>1946553</v>
      </c>
    </row>
    <row r="2114" spans="1:13" x14ac:dyDescent="0.25">
      <c r="A2114" s="44" t="s">
        <v>80</v>
      </c>
      <c r="B2114" s="61">
        <v>281</v>
      </c>
      <c r="C2114" s="177" t="s">
        <v>1083</v>
      </c>
      <c r="D2114" s="70">
        <v>5.2398999999999996</v>
      </c>
      <c r="E2114" s="70">
        <v>2000104</v>
      </c>
      <c r="F2114" s="70">
        <v>0</v>
      </c>
      <c r="G2114" s="70">
        <v>0</v>
      </c>
      <c r="H2114" s="70">
        <v>0</v>
      </c>
      <c r="I2114" s="70">
        <v>0</v>
      </c>
      <c r="J2114" s="70">
        <v>0</v>
      </c>
      <c r="K2114" s="70">
        <v>2000104</v>
      </c>
      <c r="L2114" s="70">
        <v>0</v>
      </c>
      <c r="M2114" s="70">
        <v>0</v>
      </c>
    </row>
    <row r="2115" spans="1:13" x14ac:dyDescent="0.25">
      <c r="A2115" s="10" t="s">
        <v>1085</v>
      </c>
      <c r="B2115" s="10"/>
      <c r="C2115" s="10"/>
      <c r="D2115" s="71">
        <f>SUM(D2098:D2114)</f>
        <v>2009.5481</v>
      </c>
      <c r="E2115" s="71">
        <f>SUM(E2098:E2114)</f>
        <v>321241382</v>
      </c>
      <c r="F2115" s="71">
        <f t="shared" ref="F2115:M2115" si="94">SUM(F2098:F2114)</f>
        <v>12662929</v>
      </c>
      <c r="G2115" s="71">
        <f t="shared" si="94"/>
        <v>30754731</v>
      </c>
      <c r="H2115" s="71">
        <f t="shared" si="94"/>
        <v>0</v>
      </c>
      <c r="I2115" s="71">
        <f t="shared" si="94"/>
        <v>0</v>
      </c>
      <c r="J2115" s="71">
        <f t="shared" si="94"/>
        <v>0</v>
      </c>
      <c r="K2115" s="71">
        <f t="shared" si="94"/>
        <v>2000104</v>
      </c>
      <c r="L2115" s="71">
        <f t="shared" si="94"/>
        <v>0</v>
      </c>
      <c r="M2115" s="71">
        <f t="shared" si="94"/>
        <v>275823618</v>
      </c>
    </row>
    <row r="2116" spans="1:13" x14ac:dyDescent="0.25">
      <c r="A2116" s="10"/>
      <c r="B2116" s="10"/>
      <c r="C2116" s="10"/>
      <c r="D2116" s="71"/>
      <c r="E2116" s="71"/>
      <c r="F2116" s="71"/>
      <c r="G2116" s="71"/>
      <c r="H2116" s="71"/>
      <c r="I2116" s="71"/>
      <c r="J2116" s="71"/>
      <c r="K2116" s="71"/>
      <c r="L2116" s="71"/>
      <c r="M2116" s="71"/>
    </row>
    <row r="2117" spans="1:13" x14ac:dyDescent="0.25">
      <c r="A2117" s="44" t="s">
        <v>81</v>
      </c>
      <c r="B2117" s="61">
        <v>282</v>
      </c>
      <c r="C2117" s="178" t="s">
        <v>1041</v>
      </c>
      <c r="D2117" s="70">
        <v>40</v>
      </c>
      <c r="E2117" s="70">
        <v>817796</v>
      </c>
      <c r="F2117" s="70">
        <v>796996</v>
      </c>
      <c r="G2117" s="70">
        <v>0</v>
      </c>
      <c r="H2117" s="70">
        <v>0</v>
      </c>
      <c r="I2117" s="70">
        <v>0</v>
      </c>
      <c r="J2117" s="70">
        <v>0</v>
      </c>
      <c r="K2117" s="70">
        <v>0</v>
      </c>
      <c r="L2117" s="70">
        <v>0</v>
      </c>
      <c r="M2117" s="70">
        <v>20800</v>
      </c>
    </row>
    <row r="2118" spans="1:13" x14ac:dyDescent="0.25">
      <c r="A2118" s="44" t="s">
        <v>81</v>
      </c>
      <c r="B2118" s="61">
        <v>282</v>
      </c>
      <c r="C2118" s="178" t="s">
        <v>1046</v>
      </c>
      <c r="D2118" s="70">
        <v>1.2298</v>
      </c>
      <c r="E2118" s="70">
        <v>2658769</v>
      </c>
      <c r="F2118" s="70">
        <v>0</v>
      </c>
      <c r="G2118" s="70">
        <v>0</v>
      </c>
      <c r="H2118" s="70">
        <v>0</v>
      </c>
      <c r="I2118" s="70">
        <v>0</v>
      </c>
      <c r="J2118" s="70">
        <v>0</v>
      </c>
      <c r="K2118" s="70">
        <v>0</v>
      </c>
      <c r="L2118" s="70">
        <v>0</v>
      </c>
      <c r="M2118" s="70">
        <v>2658769</v>
      </c>
    </row>
    <row r="2119" spans="1:13" x14ac:dyDescent="0.25">
      <c r="A2119" s="44" t="s">
        <v>81</v>
      </c>
      <c r="B2119" s="61">
        <v>282</v>
      </c>
      <c r="C2119" s="178" t="s">
        <v>1049</v>
      </c>
      <c r="D2119" s="70">
        <v>15.4213</v>
      </c>
      <c r="E2119" s="70">
        <v>18151537</v>
      </c>
      <c r="F2119" s="70">
        <v>0</v>
      </c>
      <c r="G2119" s="70">
        <v>257931</v>
      </c>
      <c r="H2119" s="70">
        <v>0</v>
      </c>
      <c r="I2119" s="70">
        <v>0</v>
      </c>
      <c r="J2119" s="70">
        <v>0</v>
      </c>
      <c r="K2119" s="70">
        <v>0</v>
      </c>
      <c r="L2119" s="70">
        <v>0</v>
      </c>
      <c r="M2119" s="70">
        <v>17893606</v>
      </c>
    </row>
    <row r="2120" spans="1:13" x14ac:dyDescent="0.25">
      <c r="A2120" s="44" t="s">
        <v>81</v>
      </c>
      <c r="B2120" s="61">
        <v>282</v>
      </c>
      <c r="C2120" s="178" t="s">
        <v>1063</v>
      </c>
      <c r="D2120" s="70">
        <v>0</v>
      </c>
      <c r="E2120" s="70">
        <v>649740</v>
      </c>
      <c r="F2120" s="70">
        <v>0</v>
      </c>
      <c r="G2120" s="70">
        <v>0</v>
      </c>
      <c r="H2120" s="70">
        <v>0</v>
      </c>
      <c r="I2120" s="70">
        <v>0</v>
      </c>
      <c r="J2120" s="70">
        <v>0</v>
      </c>
      <c r="K2120" s="70">
        <v>0</v>
      </c>
      <c r="L2120" s="70">
        <v>0</v>
      </c>
      <c r="M2120" s="70">
        <v>649740</v>
      </c>
    </row>
    <row r="2121" spans="1:13" x14ac:dyDescent="0.25">
      <c r="A2121" s="44" t="s">
        <v>81</v>
      </c>
      <c r="B2121" s="61">
        <v>282</v>
      </c>
      <c r="C2121" s="178" t="s">
        <v>1065</v>
      </c>
      <c r="D2121" s="70">
        <v>0</v>
      </c>
      <c r="E2121" s="70">
        <v>1400380</v>
      </c>
      <c r="F2121" s="70">
        <v>0</v>
      </c>
      <c r="G2121" s="70">
        <v>0</v>
      </c>
      <c r="H2121" s="70">
        <v>0</v>
      </c>
      <c r="I2121" s="70">
        <v>0</v>
      </c>
      <c r="J2121" s="70">
        <v>0</v>
      </c>
      <c r="K2121" s="70">
        <v>0</v>
      </c>
      <c r="L2121" s="70">
        <v>0</v>
      </c>
      <c r="M2121" s="70">
        <v>1400380</v>
      </c>
    </row>
    <row r="2122" spans="1:13" x14ac:dyDescent="0.25">
      <c r="A2122" s="44" t="s">
        <v>81</v>
      </c>
      <c r="B2122" s="61">
        <v>282</v>
      </c>
      <c r="C2122" s="178" t="s">
        <v>1068</v>
      </c>
      <c r="D2122" s="70">
        <v>0</v>
      </c>
      <c r="E2122" s="70">
        <v>6185744</v>
      </c>
      <c r="F2122" s="70">
        <v>0</v>
      </c>
      <c r="G2122" s="70">
        <v>117069</v>
      </c>
      <c r="H2122" s="70">
        <v>0</v>
      </c>
      <c r="I2122" s="70">
        <v>0</v>
      </c>
      <c r="J2122" s="70">
        <v>0</v>
      </c>
      <c r="K2122" s="70">
        <v>0</v>
      </c>
      <c r="L2122" s="70">
        <v>0</v>
      </c>
      <c r="M2122" s="70">
        <v>6068675</v>
      </c>
    </row>
    <row r="2123" spans="1:13" x14ac:dyDescent="0.25">
      <c r="A2123" s="44" t="s">
        <v>81</v>
      </c>
      <c r="B2123" s="61">
        <v>282</v>
      </c>
      <c r="C2123" s="178" t="s">
        <v>1083</v>
      </c>
      <c r="D2123" s="70">
        <v>0.25800000000000001</v>
      </c>
      <c r="E2123" s="70">
        <v>1000</v>
      </c>
      <c r="F2123" s="70">
        <v>0</v>
      </c>
      <c r="G2123" s="70">
        <v>0</v>
      </c>
      <c r="H2123" s="70">
        <v>0</v>
      </c>
      <c r="I2123" s="70">
        <v>0</v>
      </c>
      <c r="J2123" s="70">
        <v>0</v>
      </c>
      <c r="K2123" s="70">
        <v>1000</v>
      </c>
      <c r="L2123" s="70">
        <v>0</v>
      </c>
      <c r="M2123" s="70">
        <v>0</v>
      </c>
    </row>
    <row r="2124" spans="1:13" x14ac:dyDescent="0.25">
      <c r="A2124" s="10" t="s">
        <v>1085</v>
      </c>
      <c r="B2124" s="10"/>
      <c r="C2124" s="10"/>
      <c r="D2124" s="71">
        <f>SUM(D2117:D2123)</f>
        <v>56.909100000000002</v>
      </c>
      <c r="E2124" s="71">
        <f>SUM(E2117:E2123)</f>
        <v>29864966</v>
      </c>
      <c r="F2124" s="71">
        <f t="shared" ref="F2124:M2124" si="95">SUM(F2117:F2123)</f>
        <v>796996</v>
      </c>
      <c r="G2124" s="71">
        <f t="shared" si="95"/>
        <v>375000</v>
      </c>
      <c r="H2124" s="71">
        <f t="shared" si="95"/>
        <v>0</v>
      </c>
      <c r="I2124" s="71">
        <f t="shared" si="95"/>
        <v>0</v>
      </c>
      <c r="J2124" s="71">
        <f t="shared" si="95"/>
        <v>0</v>
      </c>
      <c r="K2124" s="71">
        <f t="shared" si="95"/>
        <v>1000</v>
      </c>
      <c r="L2124" s="71">
        <f t="shared" si="95"/>
        <v>0</v>
      </c>
      <c r="M2124" s="71">
        <f t="shared" si="95"/>
        <v>28691970</v>
      </c>
    </row>
    <row r="2125" spans="1:13" x14ac:dyDescent="0.25">
      <c r="A2125" s="10"/>
      <c r="B2125" s="10"/>
      <c r="C2125" s="10"/>
      <c r="D2125" s="71"/>
      <c r="E2125" s="71"/>
      <c r="F2125" s="71"/>
      <c r="G2125" s="71"/>
      <c r="H2125" s="71"/>
      <c r="I2125" s="71"/>
      <c r="J2125" s="71"/>
      <c r="K2125" s="71"/>
      <c r="L2125" s="71"/>
      <c r="M2125" s="71"/>
    </row>
    <row r="2126" spans="1:13" x14ac:dyDescent="0.25">
      <c r="A2126" s="44" t="s">
        <v>82</v>
      </c>
      <c r="B2126" s="61">
        <v>283</v>
      </c>
      <c r="C2126" s="180" t="s">
        <v>1038</v>
      </c>
      <c r="D2126" s="70">
        <v>78.509200000000007</v>
      </c>
      <c r="E2126" s="70">
        <v>48762</v>
      </c>
      <c r="F2126" s="70">
        <v>0</v>
      </c>
      <c r="G2126" s="70">
        <v>0</v>
      </c>
      <c r="H2126" s="70">
        <v>0</v>
      </c>
      <c r="I2126" s="70">
        <v>0</v>
      </c>
      <c r="J2126" s="70">
        <v>0</v>
      </c>
      <c r="K2126" s="70">
        <v>0</v>
      </c>
      <c r="L2126" s="70">
        <v>0</v>
      </c>
      <c r="M2126" s="70">
        <v>48762</v>
      </c>
    </row>
    <row r="2127" spans="1:13" x14ac:dyDescent="0.25">
      <c r="A2127" s="44" t="s">
        <v>82</v>
      </c>
      <c r="B2127" s="61">
        <v>283</v>
      </c>
      <c r="C2127" s="180" t="s">
        <v>1040</v>
      </c>
      <c r="D2127" s="70">
        <v>49.603000000000002</v>
      </c>
      <c r="E2127" s="70">
        <v>9306</v>
      </c>
      <c r="F2127" s="70">
        <v>0</v>
      </c>
      <c r="G2127" s="70">
        <v>0</v>
      </c>
      <c r="H2127" s="70">
        <v>0</v>
      </c>
      <c r="I2127" s="70">
        <v>0</v>
      </c>
      <c r="J2127" s="70">
        <v>0</v>
      </c>
      <c r="K2127" s="70">
        <v>0</v>
      </c>
      <c r="L2127" s="70">
        <v>0</v>
      </c>
      <c r="M2127" s="70">
        <v>9306</v>
      </c>
    </row>
    <row r="2128" spans="1:13" x14ac:dyDescent="0.25">
      <c r="A2128" s="44" t="s">
        <v>82</v>
      </c>
      <c r="B2128" s="61">
        <v>283</v>
      </c>
      <c r="C2128" s="180" t="s">
        <v>1041</v>
      </c>
      <c r="D2128" s="70">
        <v>1166.8699999999999</v>
      </c>
      <c r="E2128" s="70">
        <v>37989744</v>
      </c>
      <c r="F2128" s="70">
        <v>37411804</v>
      </c>
      <c r="G2128" s="70">
        <v>0</v>
      </c>
      <c r="H2128" s="70">
        <v>0</v>
      </c>
      <c r="I2128" s="70">
        <v>0</v>
      </c>
      <c r="J2128" s="70">
        <v>0</v>
      </c>
      <c r="K2128" s="70">
        <v>0</v>
      </c>
      <c r="L2128" s="70">
        <v>0</v>
      </c>
      <c r="M2128" s="70">
        <v>577940</v>
      </c>
    </row>
    <row r="2129" spans="1:13" x14ac:dyDescent="0.25">
      <c r="A2129" s="44" t="s">
        <v>82</v>
      </c>
      <c r="B2129" s="61">
        <v>283</v>
      </c>
      <c r="C2129" s="180" t="s">
        <v>1042</v>
      </c>
      <c r="D2129" s="70">
        <v>449.48480000000001</v>
      </c>
      <c r="E2129" s="70">
        <v>17818033</v>
      </c>
      <c r="F2129" s="70">
        <v>17751715</v>
      </c>
      <c r="G2129" s="70">
        <v>0</v>
      </c>
      <c r="H2129" s="70">
        <v>0</v>
      </c>
      <c r="I2129" s="70">
        <v>0</v>
      </c>
      <c r="J2129" s="70">
        <v>0</v>
      </c>
      <c r="K2129" s="70">
        <v>0</v>
      </c>
      <c r="L2129" s="70">
        <v>0</v>
      </c>
      <c r="M2129" s="70">
        <v>66318</v>
      </c>
    </row>
    <row r="2130" spans="1:13" x14ac:dyDescent="0.25">
      <c r="A2130" s="44" t="s">
        <v>82</v>
      </c>
      <c r="B2130" s="61">
        <v>283</v>
      </c>
      <c r="C2130" s="180" t="s">
        <v>1044</v>
      </c>
      <c r="D2130" s="70">
        <v>49.723199999999999</v>
      </c>
      <c r="E2130" s="70">
        <v>31031382</v>
      </c>
      <c r="F2130" s="70">
        <v>0</v>
      </c>
      <c r="G2130" s="70">
        <v>1396760</v>
      </c>
      <c r="H2130" s="70">
        <v>0</v>
      </c>
      <c r="I2130" s="70">
        <v>0</v>
      </c>
      <c r="J2130" s="70">
        <v>0</v>
      </c>
      <c r="K2130" s="70">
        <v>0</v>
      </c>
      <c r="L2130" s="70">
        <v>0</v>
      </c>
      <c r="M2130" s="70">
        <v>29634622</v>
      </c>
    </row>
    <row r="2131" spans="1:13" x14ac:dyDescent="0.25">
      <c r="A2131" s="44" t="s">
        <v>82</v>
      </c>
      <c r="B2131" s="61">
        <v>283</v>
      </c>
      <c r="C2131" s="180" t="s">
        <v>1046</v>
      </c>
      <c r="D2131" s="70">
        <v>678.16459999999995</v>
      </c>
      <c r="E2131" s="70">
        <v>194798947</v>
      </c>
      <c r="F2131" s="70">
        <v>0</v>
      </c>
      <c r="G2131" s="70">
        <v>6426142</v>
      </c>
      <c r="H2131" s="70">
        <v>0</v>
      </c>
      <c r="I2131" s="70">
        <v>0</v>
      </c>
      <c r="J2131" s="70">
        <v>0</v>
      </c>
      <c r="K2131" s="70">
        <v>0</v>
      </c>
      <c r="L2131" s="70">
        <v>0</v>
      </c>
      <c r="M2131" s="70">
        <v>188372805</v>
      </c>
    </row>
    <row r="2132" spans="1:13" x14ac:dyDescent="0.25">
      <c r="A2132" s="44" t="s">
        <v>82</v>
      </c>
      <c r="B2132" s="61">
        <v>283</v>
      </c>
      <c r="C2132" s="180" t="s">
        <v>1049</v>
      </c>
      <c r="D2132" s="70">
        <v>1835.6247000000001</v>
      </c>
      <c r="E2132" s="70">
        <v>1024100860</v>
      </c>
      <c r="F2132" s="70">
        <v>0</v>
      </c>
      <c r="G2132" s="70">
        <v>61266223</v>
      </c>
      <c r="H2132" s="70">
        <v>0</v>
      </c>
      <c r="I2132" s="70">
        <v>0</v>
      </c>
      <c r="J2132" s="70">
        <v>0</v>
      </c>
      <c r="K2132" s="70">
        <v>0</v>
      </c>
      <c r="L2132" s="70">
        <v>0</v>
      </c>
      <c r="M2132" s="70">
        <v>962834637</v>
      </c>
    </row>
    <row r="2133" spans="1:13" x14ac:dyDescent="0.25">
      <c r="A2133" s="44" t="s">
        <v>82</v>
      </c>
      <c r="B2133" s="180">
        <v>283</v>
      </c>
      <c r="C2133" s="180" t="s">
        <v>1050</v>
      </c>
      <c r="D2133" s="70">
        <v>1.579</v>
      </c>
      <c r="E2133" s="70">
        <v>2568300</v>
      </c>
      <c r="F2133" s="70">
        <v>0</v>
      </c>
      <c r="G2133" s="70">
        <v>0</v>
      </c>
      <c r="H2133" s="70">
        <v>0</v>
      </c>
      <c r="I2133" s="70">
        <v>0</v>
      </c>
      <c r="J2133" s="70">
        <v>0</v>
      </c>
      <c r="K2133" s="70">
        <v>0</v>
      </c>
      <c r="L2133" s="70">
        <v>0</v>
      </c>
      <c r="M2133" s="70">
        <v>2568300</v>
      </c>
    </row>
    <row r="2134" spans="1:13" s="179" customFormat="1" x14ac:dyDescent="0.25">
      <c r="A2134" s="44" t="s">
        <v>82</v>
      </c>
      <c r="B2134" s="180">
        <v>283</v>
      </c>
      <c r="C2134" s="180" t="s">
        <v>1053</v>
      </c>
      <c r="D2134" s="70">
        <v>65.241799999999998</v>
      </c>
      <c r="E2134" s="70">
        <v>0</v>
      </c>
      <c r="F2134" s="70">
        <v>0</v>
      </c>
      <c r="G2134" s="70">
        <v>0</v>
      </c>
      <c r="H2134" s="70">
        <v>0</v>
      </c>
      <c r="I2134" s="70">
        <v>0</v>
      </c>
      <c r="J2134" s="70">
        <v>0</v>
      </c>
      <c r="K2134" s="70">
        <v>0</v>
      </c>
      <c r="L2134" s="70">
        <v>0</v>
      </c>
      <c r="M2134" s="70">
        <v>0</v>
      </c>
    </row>
    <row r="2135" spans="1:13" x14ac:dyDescent="0.25">
      <c r="A2135" s="44" t="s">
        <v>82</v>
      </c>
      <c r="B2135" s="180">
        <v>283</v>
      </c>
      <c r="C2135" s="180" t="s">
        <v>1054</v>
      </c>
      <c r="D2135" s="70">
        <v>248.93629999999999</v>
      </c>
      <c r="E2135" s="70">
        <v>252122332</v>
      </c>
      <c r="F2135" s="70">
        <v>0</v>
      </c>
      <c r="G2135" s="70">
        <v>13916266</v>
      </c>
      <c r="H2135" s="70">
        <v>0</v>
      </c>
      <c r="I2135" s="70">
        <v>0</v>
      </c>
      <c r="J2135" s="70">
        <v>0</v>
      </c>
      <c r="K2135" s="70">
        <v>0</v>
      </c>
      <c r="L2135" s="70">
        <v>0</v>
      </c>
      <c r="M2135" s="70">
        <v>238206066</v>
      </c>
    </row>
    <row r="2136" spans="1:13" x14ac:dyDescent="0.25">
      <c r="A2136" s="44" t="s">
        <v>82</v>
      </c>
      <c r="B2136" s="61">
        <v>283</v>
      </c>
      <c r="C2136" s="180" t="s">
        <v>1055</v>
      </c>
      <c r="D2136" s="70">
        <v>106.0311</v>
      </c>
      <c r="E2136" s="70">
        <v>3555263</v>
      </c>
      <c r="F2136" s="70">
        <v>0</v>
      </c>
      <c r="G2136" s="70">
        <v>0</v>
      </c>
      <c r="H2136" s="70">
        <v>0</v>
      </c>
      <c r="I2136" s="70">
        <v>0</v>
      </c>
      <c r="J2136" s="70">
        <v>0</v>
      </c>
      <c r="K2136" s="70">
        <v>0</v>
      </c>
      <c r="L2136" s="70">
        <v>0</v>
      </c>
      <c r="M2136" s="70">
        <v>3555263</v>
      </c>
    </row>
    <row r="2137" spans="1:13" x14ac:dyDescent="0.25">
      <c r="A2137" s="44" t="s">
        <v>82</v>
      </c>
      <c r="B2137" s="61">
        <v>283</v>
      </c>
      <c r="C2137" s="180" t="s">
        <v>1057</v>
      </c>
      <c r="D2137" s="70">
        <v>0</v>
      </c>
      <c r="E2137" s="70">
        <v>6000</v>
      </c>
      <c r="F2137" s="70">
        <v>0</v>
      </c>
      <c r="G2137" s="70">
        <v>0</v>
      </c>
      <c r="H2137" s="70">
        <v>0</v>
      </c>
      <c r="I2137" s="70">
        <v>0</v>
      </c>
      <c r="J2137" s="70">
        <v>0</v>
      </c>
      <c r="K2137" s="70">
        <v>0</v>
      </c>
      <c r="L2137" s="70">
        <v>0</v>
      </c>
      <c r="M2137" s="70">
        <v>6000</v>
      </c>
    </row>
    <row r="2138" spans="1:13" x14ac:dyDescent="0.25">
      <c r="A2138" s="44" t="s">
        <v>82</v>
      </c>
      <c r="B2138" s="61">
        <v>283</v>
      </c>
      <c r="C2138" s="180" t="s">
        <v>1058</v>
      </c>
      <c r="D2138" s="70">
        <v>59.648299999999999</v>
      </c>
      <c r="E2138" s="70">
        <v>51386</v>
      </c>
      <c r="F2138" s="70">
        <v>0</v>
      </c>
      <c r="G2138" s="70">
        <v>0</v>
      </c>
      <c r="H2138" s="70">
        <v>0</v>
      </c>
      <c r="I2138" s="70">
        <v>0</v>
      </c>
      <c r="J2138" s="70">
        <v>0</v>
      </c>
      <c r="K2138" s="70">
        <v>0</v>
      </c>
      <c r="L2138" s="70">
        <v>0</v>
      </c>
      <c r="M2138" s="70">
        <v>51386</v>
      </c>
    </row>
    <row r="2139" spans="1:13" x14ac:dyDescent="0.25">
      <c r="A2139" s="44" t="s">
        <v>82</v>
      </c>
      <c r="B2139" s="61">
        <v>283</v>
      </c>
      <c r="C2139" s="180" t="s">
        <v>1059</v>
      </c>
      <c r="D2139" s="70">
        <v>10.568</v>
      </c>
      <c r="E2139" s="70">
        <v>30090874</v>
      </c>
      <c r="F2139" s="70">
        <v>0</v>
      </c>
      <c r="G2139" s="70">
        <v>3714448</v>
      </c>
      <c r="H2139" s="70">
        <v>0</v>
      </c>
      <c r="I2139" s="70">
        <v>0</v>
      </c>
      <c r="J2139" s="70">
        <v>0</v>
      </c>
      <c r="K2139" s="70">
        <v>0</v>
      </c>
      <c r="L2139" s="70">
        <v>0</v>
      </c>
      <c r="M2139" s="70">
        <v>26376426</v>
      </c>
    </row>
    <row r="2140" spans="1:13" x14ac:dyDescent="0.25">
      <c r="A2140" s="44" t="s">
        <v>82</v>
      </c>
      <c r="B2140" s="61">
        <v>283</v>
      </c>
      <c r="C2140" s="180" t="s">
        <v>1061</v>
      </c>
      <c r="D2140" s="70">
        <v>0</v>
      </c>
      <c r="E2140" s="70">
        <v>8438092</v>
      </c>
      <c r="F2140" s="70">
        <v>0</v>
      </c>
      <c r="G2140" s="70">
        <v>0</v>
      </c>
      <c r="H2140" s="70">
        <v>0</v>
      </c>
      <c r="I2140" s="70">
        <v>0</v>
      </c>
      <c r="J2140" s="70">
        <v>0</v>
      </c>
      <c r="K2140" s="70">
        <v>0</v>
      </c>
      <c r="L2140" s="70">
        <v>0</v>
      </c>
      <c r="M2140" s="70">
        <v>8438092</v>
      </c>
    </row>
    <row r="2141" spans="1:13" x14ac:dyDescent="0.25">
      <c r="A2141" s="44" t="s">
        <v>82</v>
      </c>
      <c r="B2141" s="61">
        <v>283</v>
      </c>
      <c r="C2141" s="180" t="s">
        <v>1062</v>
      </c>
      <c r="D2141" s="70">
        <v>0</v>
      </c>
      <c r="E2141" s="70">
        <v>38919735</v>
      </c>
      <c r="F2141" s="70">
        <v>0</v>
      </c>
      <c r="G2141" s="70">
        <v>2361377</v>
      </c>
      <c r="H2141" s="70">
        <v>0</v>
      </c>
      <c r="I2141" s="70">
        <v>0</v>
      </c>
      <c r="J2141" s="70">
        <v>0</v>
      </c>
      <c r="K2141" s="70">
        <v>0</v>
      </c>
      <c r="L2141" s="70">
        <v>0</v>
      </c>
      <c r="M2141" s="70">
        <v>36558358</v>
      </c>
    </row>
    <row r="2142" spans="1:13" x14ac:dyDescent="0.25">
      <c r="A2142" s="44" t="s">
        <v>82</v>
      </c>
      <c r="B2142" s="61">
        <v>283</v>
      </c>
      <c r="C2142" s="180" t="s">
        <v>1063</v>
      </c>
      <c r="D2142" s="70">
        <v>0</v>
      </c>
      <c r="E2142" s="70">
        <v>16298573</v>
      </c>
      <c r="F2142" s="70">
        <v>0</v>
      </c>
      <c r="G2142" s="70">
        <v>0</v>
      </c>
      <c r="H2142" s="70">
        <v>0</v>
      </c>
      <c r="I2142" s="70">
        <v>0</v>
      </c>
      <c r="J2142" s="70">
        <v>0</v>
      </c>
      <c r="K2142" s="70">
        <v>0</v>
      </c>
      <c r="L2142" s="70">
        <v>0</v>
      </c>
      <c r="M2142" s="70">
        <v>16298573</v>
      </c>
    </row>
    <row r="2143" spans="1:13" x14ac:dyDescent="0.25">
      <c r="A2143" s="44" t="s">
        <v>82</v>
      </c>
      <c r="B2143" s="61">
        <v>283</v>
      </c>
      <c r="C2143" s="180" t="s">
        <v>1065</v>
      </c>
      <c r="D2143" s="70">
        <v>0</v>
      </c>
      <c r="E2143" s="70">
        <v>152525090</v>
      </c>
      <c r="F2143" s="70">
        <v>0</v>
      </c>
      <c r="G2143" s="70">
        <v>8704945</v>
      </c>
      <c r="H2143" s="70">
        <v>0</v>
      </c>
      <c r="I2143" s="70">
        <v>0</v>
      </c>
      <c r="J2143" s="70">
        <v>0</v>
      </c>
      <c r="K2143" s="70">
        <v>0</v>
      </c>
      <c r="L2143" s="70">
        <v>0</v>
      </c>
      <c r="M2143" s="70">
        <v>143820145</v>
      </c>
    </row>
    <row r="2144" spans="1:13" x14ac:dyDescent="0.25">
      <c r="A2144" s="44" t="s">
        <v>82</v>
      </c>
      <c r="B2144" s="61">
        <v>283</v>
      </c>
      <c r="C2144" s="180" t="s">
        <v>1066</v>
      </c>
      <c r="D2144" s="70">
        <v>0</v>
      </c>
      <c r="E2144" s="70">
        <v>307159</v>
      </c>
      <c r="F2144" s="70">
        <v>0</v>
      </c>
      <c r="G2144" s="70">
        <v>0</v>
      </c>
      <c r="H2144" s="70">
        <v>0</v>
      </c>
      <c r="I2144" s="70">
        <v>0</v>
      </c>
      <c r="J2144" s="70">
        <v>0</v>
      </c>
      <c r="K2144" s="70">
        <v>0</v>
      </c>
      <c r="L2144" s="70">
        <v>0</v>
      </c>
      <c r="M2144" s="70">
        <v>307159</v>
      </c>
    </row>
    <row r="2145" spans="1:13" x14ac:dyDescent="0.25">
      <c r="A2145" s="44" t="s">
        <v>82</v>
      </c>
      <c r="B2145" s="61">
        <v>283</v>
      </c>
      <c r="C2145" s="180" t="s">
        <v>1068</v>
      </c>
      <c r="D2145" s="70">
        <v>0</v>
      </c>
      <c r="E2145" s="70">
        <v>1339146656</v>
      </c>
      <c r="F2145" s="70">
        <v>0</v>
      </c>
      <c r="G2145" s="70">
        <v>112955998</v>
      </c>
      <c r="H2145" s="70">
        <v>0</v>
      </c>
      <c r="I2145" s="70">
        <v>0</v>
      </c>
      <c r="J2145" s="70">
        <v>0</v>
      </c>
      <c r="K2145" s="70">
        <v>0</v>
      </c>
      <c r="L2145" s="70">
        <v>0</v>
      </c>
      <c r="M2145" s="70">
        <v>1226190658</v>
      </c>
    </row>
    <row r="2146" spans="1:13" x14ac:dyDescent="0.25">
      <c r="A2146" s="44" t="s">
        <v>82</v>
      </c>
      <c r="B2146" s="61">
        <v>283</v>
      </c>
      <c r="C2146" s="180" t="s">
        <v>1069</v>
      </c>
      <c r="D2146" s="70">
        <v>0</v>
      </c>
      <c r="E2146" s="70">
        <v>2475902</v>
      </c>
      <c r="F2146" s="70">
        <v>0</v>
      </c>
      <c r="G2146" s="70">
        <v>0</v>
      </c>
      <c r="H2146" s="70">
        <v>0</v>
      </c>
      <c r="I2146" s="70">
        <v>0</v>
      </c>
      <c r="J2146" s="70">
        <v>0</v>
      </c>
      <c r="K2146" s="70">
        <v>0</v>
      </c>
      <c r="L2146" s="70">
        <v>0</v>
      </c>
      <c r="M2146" s="70">
        <v>2475902</v>
      </c>
    </row>
    <row r="2147" spans="1:13" x14ac:dyDescent="0.25">
      <c r="A2147" s="44" t="s">
        <v>82</v>
      </c>
      <c r="B2147" s="61">
        <v>283</v>
      </c>
      <c r="C2147" s="180" t="s">
        <v>1071</v>
      </c>
      <c r="D2147" s="70">
        <v>0</v>
      </c>
      <c r="E2147" s="70">
        <v>318636101</v>
      </c>
      <c r="F2147" s="70">
        <v>0</v>
      </c>
      <c r="G2147" s="70">
        <v>22481006</v>
      </c>
      <c r="H2147" s="70">
        <v>0</v>
      </c>
      <c r="I2147" s="70">
        <v>0</v>
      </c>
      <c r="J2147" s="70">
        <v>0</v>
      </c>
      <c r="K2147" s="70">
        <v>0</v>
      </c>
      <c r="L2147" s="70">
        <v>0</v>
      </c>
      <c r="M2147" s="70">
        <v>296155095</v>
      </c>
    </row>
    <row r="2148" spans="1:13" x14ac:dyDescent="0.25">
      <c r="A2148" s="44" t="s">
        <v>82</v>
      </c>
      <c r="B2148" s="61">
        <v>283</v>
      </c>
      <c r="C2148" s="180" t="s">
        <v>1072</v>
      </c>
      <c r="D2148" s="70">
        <v>0</v>
      </c>
      <c r="E2148" s="70">
        <v>7379873</v>
      </c>
      <c r="F2148" s="70">
        <v>0</v>
      </c>
      <c r="G2148" s="70">
        <v>0</v>
      </c>
      <c r="H2148" s="70">
        <v>0</v>
      </c>
      <c r="I2148" s="70">
        <v>0</v>
      </c>
      <c r="J2148" s="70">
        <v>0</v>
      </c>
      <c r="K2148" s="70">
        <v>0</v>
      </c>
      <c r="L2148" s="70">
        <v>0</v>
      </c>
      <c r="M2148" s="70">
        <v>7379873</v>
      </c>
    </row>
    <row r="2149" spans="1:13" x14ac:dyDescent="0.25">
      <c r="A2149" s="44" t="s">
        <v>82</v>
      </c>
      <c r="B2149" s="61">
        <v>283</v>
      </c>
      <c r="C2149" s="180" t="s">
        <v>1075</v>
      </c>
      <c r="D2149" s="70">
        <v>0</v>
      </c>
      <c r="E2149" s="70">
        <v>262595</v>
      </c>
      <c r="F2149" s="70">
        <v>0</v>
      </c>
      <c r="G2149" s="70">
        <v>0</v>
      </c>
      <c r="H2149" s="70">
        <v>0</v>
      </c>
      <c r="I2149" s="70">
        <v>0</v>
      </c>
      <c r="J2149" s="70">
        <v>0</v>
      </c>
      <c r="K2149" s="70">
        <v>0</v>
      </c>
      <c r="L2149" s="70">
        <v>0</v>
      </c>
      <c r="M2149" s="70">
        <v>262595</v>
      </c>
    </row>
    <row r="2150" spans="1:13" x14ac:dyDescent="0.25">
      <c r="A2150" s="44" t="s">
        <v>82</v>
      </c>
      <c r="B2150" s="61">
        <v>283</v>
      </c>
      <c r="C2150" s="180" t="s">
        <v>1077</v>
      </c>
      <c r="D2150" s="70">
        <v>0</v>
      </c>
      <c r="E2150" s="70">
        <v>1821706</v>
      </c>
      <c r="F2150" s="70">
        <v>0</v>
      </c>
      <c r="G2150" s="70">
        <v>335565</v>
      </c>
      <c r="H2150" s="70">
        <v>0</v>
      </c>
      <c r="I2150" s="70">
        <v>0</v>
      </c>
      <c r="J2150" s="70">
        <v>0</v>
      </c>
      <c r="K2150" s="70">
        <v>0</v>
      </c>
      <c r="L2150" s="70">
        <v>0</v>
      </c>
      <c r="M2150" s="70">
        <v>1486141</v>
      </c>
    </row>
    <row r="2151" spans="1:13" x14ac:dyDescent="0.25">
      <c r="A2151" s="44" t="s">
        <v>82</v>
      </c>
      <c r="B2151" s="61">
        <v>283</v>
      </c>
      <c r="C2151" s="180" t="s">
        <v>1079</v>
      </c>
      <c r="D2151" s="70">
        <v>0</v>
      </c>
      <c r="E2151" s="70">
        <v>2540527</v>
      </c>
      <c r="F2151" s="70">
        <v>0</v>
      </c>
      <c r="G2151" s="70">
        <v>125000</v>
      </c>
      <c r="H2151" s="70">
        <v>0</v>
      </c>
      <c r="I2151" s="70">
        <v>0</v>
      </c>
      <c r="J2151" s="70">
        <v>0</v>
      </c>
      <c r="K2151" s="70">
        <v>0</v>
      </c>
      <c r="L2151" s="70">
        <v>0</v>
      </c>
      <c r="M2151" s="70">
        <v>2415527</v>
      </c>
    </row>
    <row r="2152" spans="1:13" x14ac:dyDescent="0.25">
      <c r="A2152" s="44" t="s">
        <v>82</v>
      </c>
      <c r="B2152" s="61">
        <v>283</v>
      </c>
      <c r="C2152" s="180" t="s">
        <v>1080</v>
      </c>
      <c r="D2152" s="70">
        <v>0</v>
      </c>
      <c r="E2152" s="70">
        <v>18347</v>
      </c>
      <c r="F2152" s="70">
        <v>0</v>
      </c>
      <c r="G2152" s="70">
        <v>0</v>
      </c>
      <c r="H2152" s="70">
        <v>0</v>
      </c>
      <c r="I2152" s="70">
        <v>0</v>
      </c>
      <c r="J2152" s="70">
        <v>0</v>
      </c>
      <c r="K2152" s="70">
        <v>0</v>
      </c>
      <c r="L2152" s="70">
        <v>0</v>
      </c>
      <c r="M2152" s="70">
        <v>18347</v>
      </c>
    </row>
    <row r="2153" spans="1:13" x14ac:dyDescent="0.25">
      <c r="A2153" s="44" t="s">
        <v>82</v>
      </c>
      <c r="B2153" s="61">
        <v>283</v>
      </c>
      <c r="C2153" s="180" t="s">
        <v>1082</v>
      </c>
      <c r="D2153" s="70">
        <v>0</v>
      </c>
      <c r="E2153" s="70">
        <v>187991</v>
      </c>
      <c r="F2153" s="70">
        <v>0</v>
      </c>
      <c r="G2153" s="70">
        <v>93996</v>
      </c>
      <c r="H2153" s="70">
        <v>0</v>
      </c>
      <c r="I2153" s="70">
        <v>0</v>
      </c>
      <c r="J2153" s="70">
        <v>0</v>
      </c>
      <c r="K2153" s="70">
        <v>0</v>
      </c>
      <c r="L2153" s="70">
        <v>0</v>
      </c>
      <c r="M2153" s="70">
        <v>93995</v>
      </c>
    </row>
    <row r="2154" spans="1:13" x14ac:dyDescent="0.25">
      <c r="A2154" s="44" t="s">
        <v>82</v>
      </c>
      <c r="B2154" s="61">
        <v>283</v>
      </c>
      <c r="C2154" s="180" t="s">
        <v>1083</v>
      </c>
      <c r="D2154" s="70">
        <v>1092.0463999999999</v>
      </c>
      <c r="E2154" s="70">
        <v>53247266</v>
      </c>
      <c r="F2154" s="70">
        <v>0</v>
      </c>
      <c r="G2154" s="70">
        <v>0</v>
      </c>
      <c r="H2154" s="70">
        <v>0</v>
      </c>
      <c r="I2154" s="70">
        <v>0</v>
      </c>
      <c r="J2154" s="70">
        <v>0</v>
      </c>
      <c r="K2154" s="70">
        <v>53247266</v>
      </c>
      <c r="L2154" s="70">
        <v>0</v>
      </c>
      <c r="M2154" s="70">
        <v>0</v>
      </c>
    </row>
    <row r="2155" spans="1:13" x14ac:dyDescent="0.25">
      <c r="A2155" s="10" t="s">
        <v>1085</v>
      </c>
      <c r="B2155" s="10"/>
      <c r="C2155" s="44"/>
      <c r="D2155" s="71">
        <f t="shared" ref="D2155:M2155" si="96">SUM(D2126:D2154)</f>
        <v>5892.0303999999996</v>
      </c>
      <c r="E2155" s="71">
        <f t="shared" si="96"/>
        <v>3536396802</v>
      </c>
      <c r="F2155" s="71">
        <f t="shared" si="96"/>
        <v>55163519</v>
      </c>
      <c r="G2155" s="71">
        <f t="shared" si="96"/>
        <v>233777726</v>
      </c>
      <c r="H2155" s="71">
        <f t="shared" si="96"/>
        <v>0</v>
      </c>
      <c r="I2155" s="71">
        <f t="shared" si="96"/>
        <v>0</v>
      </c>
      <c r="J2155" s="71">
        <f t="shared" si="96"/>
        <v>0</v>
      </c>
      <c r="K2155" s="71">
        <f t="shared" si="96"/>
        <v>53247266</v>
      </c>
      <c r="L2155" s="71">
        <f t="shared" si="96"/>
        <v>0</v>
      </c>
      <c r="M2155" s="71">
        <f t="shared" si="96"/>
        <v>3194208291</v>
      </c>
    </row>
    <row r="2156" spans="1:13" x14ac:dyDescent="0.25">
      <c r="A2156" s="10"/>
      <c r="B2156" s="10"/>
      <c r="C2156" s="10"/>
      <c r="D2156" s="71"/>
      <c r="E2156" s="71"/>
      <c r="F2156" s="71"/>
      <c r="G2156" s="71"/>
      <c r="H2156" s="71"/>
      <c r="I2156" s="71"/>
      <c r="J2156" s="71"/>
      <c r="K2156" s="71"/>
      <c r="L2156" s="71"/>
      <c r="M2156" s="71"/>
    </row>
    <row r="2157" spans="1:13" x14ac:dyDescent="0.25">
      <c r="A2157" s="44" t="s">
        <v>83</v>
      </c>
      <c r="B2157" s="61">
        <v>284</v>
      </c>
      <c r="C2157" s="181" t="s">
        <v>1041</v>
      </c>
      <c r="D2157" s="70">
        <v>0.18909999999999999</v>
      </c>
      <c r="E2157" s="70">
        <v>1000</v>
      </c>
      <c r="F2157" s="70">
        <v>902</v>
      </c>
      <c r="G2157" s="70">
        <v>0</v>
      </c>
      <c r="H2157" s="70">
        <v>0</v>
      </c>
      <c r="I2157" s="70">
        <v>0</v>
      </c>
      <c r="J2157" s="70">
        <v>0</v>
      </c>
      <c r="K2157" s="70">
        <v>0</v>
      </c>
      <c r="L2157" s="70">
        <v>0</v>
      </c>
      <c r="M2157" s="70">
        <v>98</v>
      </c>
    </row>
    <row r="2158" spans="1:13" x14ac:dyDescent="0.25">
      <c r="A2158" s="44" t="s">
        <v>83</v>
      </c>
      <c r="B2158" s="61">
        <v>284</v>
      </c>
      <c r="C2158" s="181" t="s">
        <v>1042</v>
      </c>
      <c r="D2158" s="70">
        <v>18.397099999999998</v>
      </c>
      <c r="E2158" s="70">
        <v>3823109</v>
      </c>
      <c r="F2158" s="70">
        <v>3820350</v>
      </c>
      <c r="G2158" s="70">
        <v>0</v>
      </c>
      <c r="H2158" s="70">
        <v>0</v>
      </c>
      <c r="I2158" s="70">
        <v>0</v>
      </c>
      <c r="J2158" s="70">
        <v>0</v>
      </c>
      <c r="K2158" s="70">
        <v>0</v>
      </c>
      <c r="L2158" s="70">
        <v>0</v>
      </c>
      <c r="M2158" s="70">
        <v>2759</v>
      </c>
    </row>
    <row r="2159" spans="1:13" x14ac:dyDescent="0.25">
      <c r="A2159" s="44" t="s">
        <v>83</v>
      </c>
      <c r="B2159" s="61">
        <v>284</v>
      </c>
      <c r="C2159" s="181" t="s">
        <v>1044</v>
      </c>
      <c r="D2159" s="70">
        <v>2.7549000000000001</v>
      </c>
      <c r="E2159" s="70">
        <v>7262320</v>
      </c>
      <c r="F2159" s="70">
        <v>0</v>
      </c>
      <c r="G2159" s="70">
        <v>0</v>
      </c>
      <c r="H2159" s="70">
        <v>0</v>
      </c>
      <c r="I2159" s="70">
        <v>0</v>
      </c>
      <c r="J2159" s="70">
        <v>0</v>
      </c>
      <c r="K2159" s="70">
        <v>0</v>
      </c>
      <c r="L2159" s="70">
        <v>0</v>
      </c>
      <c r="M2159" s="70">
        <v>7262320</v>
      </c>
    </row>
    <row r="2160" spans="1:13" x14ac:dyDescent="0.25">
      <c r="A2160" s="44" t="s">
        <v>83</v>
      </c>
      <c r="B2160" s="61">
        <v>284</v>
      </c>
      <c r="C2160" s="181" t="s">
        <v>1046</v>
      </c>
      <c r="D2160" s="70">
        <v>37.953200000000002</v>
      </c>
      <c r="E2160" s="70">
        <v>46765714</v>
      </c>
      <c r="F2160" s="70">
        <v>0</v>
      </c>
      <c r="G2160" s="70">
        <v>894989</v>
      </c>
      <c r="H2160" s="70">
        <v>0</v>
      </c>
      <c r="I2160" s="70">
        <v>0</v>
      </c>
      <c r="J2160" s="70">
        <v>0</v>
      </c>
      <c r="K2160" s="70">
        <v>0</v>
      </c>
      <c r="L2160" s="70">
        <v>0</v>
      </c>
      <c r="M2160" s="70">
        <v>45870725</v>
      </c>
    </row>
    <row r="2161" spans="1:13" x14ac:dyDescent="0.25">
      <c r="A2161" s="44" t="s">
        <v>83</v>
      </c>
      <c r="B2161" s="61">
        <v>284</v>
      </c>
      <c r="C2161" s="181" t="s">
        <v>1049</v>
      </c>
      <c r="D2161" s="70">
        <v>27.770600000000002</v>
      </c>
      <c r="E2161" s="70">
        <v>54090660</v>
      </c>
      <c r="F2161" s="70">
        <v>0</v>
      </c>
      <c r="G2161" s="70">
        <v>2056949</v>
      </c>
      <c r="H2161" s="70">
        <v>0</v>
      </c>
      <c r="I2161" s="70">
        <v>0</v>
      </c>
      <c r="J2161" s="70">
        <v>0</v>
      </c>
      <c r="K2161" s="70">
        <v>0</v>
      </c>
      <c r="L2161" s="70">
        <v>0</v>
      </c>
      <c r="M2161" s="70">
        <v>52033711</v>
      </c>
    </row>
    <row r="2162" spans="1:13" x14ac:dyDescent="0.25">
      <c r="A2162" s="44" t="s">
        <v>83</v>
      </c>
      <c r="B2162" s="61">
        <v>284</v>
      </c>
      <c r="C2162" s="181" t="s">
        <v>1052</v>
      </c>
      <c r="D2162" s="70">
        <v>57.281500000000001</v>
      </c>
      <c r="E2162" s="70">
        <v>572</v>
      </c>
      <c r="F2162" s="70">
        <v>0</v>
      </c>
      <c r="G2162" s="70">
        <v>0</v>
      </c>
      <c r="H2162" s="70">
        <v>0</v>
      </c>
      <c r="I2162" s="70">
        <v>0</v>
      </c>
      <c r="J2162" s="70">
        <v>0</v>
      </c>
      <c r="K2162" s="70">
        <v>0</v>
      </c>
      <c r="L2162" s="70">
        <v>0</v>
      </c>
      <c r="M2162" s="70">
        <v>572</v>
      </c>
    </row>
    <row r="2163" spans="1:13" x14ac:dyDescent="0.25">
      <c r="A2163" s="44" t="s">
        <v>83</v>
      </c>
      <c r="B2163" s="61">
        <v>284</v>
      </c>
      <c r="C2163" s="181" t="s">
        <v>1058</v>
      </c>
      <c r="D2163" s="70">
        <v>5.9217000000000004</v>
      </c>
      <c r="E2163" s="70">
        <v>406274</v>
      </c>
      <c r="F2163" s="70">
        <v>0</v>
      </c>
      <c r="G2163" s="70">
        <v>0</v>
      </c>
      <c r="H2163" s="70">
        <v>0</v>
      </c>
      <c r="I2163" s="70">
        <v>0</v>
      </c>
      <c r="J2163" s="70">
        <v>0</v>
      </c>
      <c r="K2163" s="70">
        <v>0</v>
      </c>
      <c r="L2163" s="70">
        <v>0</v>
      </c>
      <c r="M2163" s="70">
        <v>406274</v>
      </c>
    </row>
    <row r="2164" spans="1:13" x14ac:dyDescent="0.25">
      <c r="A2164" s="44" t="s">
        <v>83</v>
      </c>
      <c r="B2164" s="61">
        <v>284</v>
      </c>
      <c r="C2164" s="181" t="s">
        <v>1062</v>
      </c>
      <c r="D2164" s="70">
        <v>0</v>
      </c>
      <c r="E2164" s="70">
        <v>8093146</v>
      </c>
      <c r="F2164" s="70">
        <v>0</v>
      </c>
      <c r="G2164" s="70">
        <v>0</v>
      </c>
      <c r="H2164" s="70">
        <v>0</v>
      </c>
      <c r="I2164" s="70">
        <v>0</v>
      </c>
      <c r="J2164" s="70">
        <v>0</v>
      </c>
      <c r="K2164" s="70">
        <v>0</v>
      </c>
      <c r="L2164" s="70">
        <v>0</v>
      </c>
      <c r="M2164" s="70">
        <v>8093146</v>
      </c>
    </row>
    <row r="2165" spans="1:13" x14ac:dyDescent="0.25">
      <c r="A2165" s="44" t="s">
        <v>83</v>
      </c>
      <c r="B2165" s="61">
        <v>284</v>
      </c>
      <c r="C2165" s="181" t="s">
        <v>1063</v>
      </c>
      <c r="D2165" s="70">
        <v>0</v>
      </c>
      <c r="E2165" s="70">
        <v>1228360</v>
      </c>
      <c r="F2165" s="70">
        <v>0</v>
      </c>
      <c r="G2165" s="70">
        <v>0</v>
      </c>
      <c r="H2165" s="70">
        <v>0</v>
      </c>
      <c r="I2165" s="70">
        <v>0</v>
      </c>
      <c r="J2165" s="70">
        <v>0</v>
      </c>
      <c r="K2165" s="70">
        <v>0</v>
      </c>
      <c r="L2165" s="70">
        <v>0</v>
      </c>
      <c r="M2165" s="70">
        <v>1228360</v>
      </c>
    </row>
    <row r="2166" spans="1:13" x14ac:dyDescent="0.25">
      <c r="A2166" s="44" t="s">
        <v>83</v>
      </c>
      <c r="B2166" s="61">
        <v>284</v>
      </c>
      <c r="C2166" s="181" t="s">
        <v>1065</v>
      </c>
      <c r="D2166" s="70">
        <v>0</v>
      </c>
      <c r="E2166" s="70">
        <v>21243291</v>
      </c>
      <c r="F2166" s="70">
        <v>0</v>
      </c>
      <c r="G2166" s="70">
        <v>605011</v>
      </c>
      <c r="H2166" s="70">
        <v>0</v>
      </c>
      <c r="I2166" s="70">
        <v>0</v>
      </c>
      <c r="J2166" s="70">
        <v>0</v>
      </c>
      <c r="K2166" s="70">
        <v>0</v>
      </c>
      <c r="L2166" s="70">
        <v>0</v>
      </c>
      <c r="M2166" s="70">
        <v>20638280</v>
      </c>
    </row>
    <row r="2167" spans="1:13" x14ac:dyDescent="0.25">
      <c r="A2167" s="44" t="s">
        <v>83</v>
      </c>
      <c r="B2167" s="61">
        <v>284</v>
      </c>
      <c r="C2167" s="181" t="s">
        <v>1068</v>
      </c>
      <c r="D2167" s="70">
        <v>0</v>
      </c>
      <c r="E2167" s="70">
        <v>22226067</v>
      </c>
      <c r="F2167" s="70">
        <v>0</v>
      </c>
      <c r="G2167" s="70">
        <v>1193051</v>
      </c>
      <c r="H2167" s="70">
        <v>0</v>
      </c>
      <c r="I2167" s="70">
        <v>0</v>
      </c>
      <c r="J2167" s="70">
        <v>0</v>
      </c>
      <c r="K2167" s="70">
        <v>0</v>
      </c>
      <c r="L2167" s="70">
        <v>0</v>
      </c>
      <c r="M2167" s="70">
        <v>21033016</v>
      </c>
    </row>
    <row r="2168" spans="1:13" x14ac:dyDescent="0.25">
      <c r="A2168" s="44" t="s">
        <v>83</v>
      </c>
      <c r="B2168" s="61">
        <v>284</v>
      </c>
      <c r="C2168" s="181" t="s">
        <v>1075</v>
      </c>
      <c r="D2168" s="70">
        <v>0</v>
      </c>
      <c r="E2168" s="70">
        <v>41560</v>
      </c>
      <c r="F2168" s="70">
        <v>0</v>
      </c>
      <c r="G2168" s="70">
        <v>0</v>
      </c>
      <c r="H2168" s="70">
        <v>0</v>
      </c>
      <c r="I2168" s="70">
        <v>0</v>
      </c>
      <c r="J2168" s="70">
        <v>0</v>
      </c>
      <c r="K2168" s="70">
        <v>0</v>
      </c>
      <c r="L2168" s="70">
        <v>0</v>
      </c>
      <c r="M2168" s="70">
        <v>41560</v>
      </c>
    </row>
    <row r="2169" spans="1:13" x14ac:dyDescent="0.25">
      <c r="A2169" s="44" t="s">
        <v>83</v>
      </c>
      <c r="B2169" s="61">
        <v>284</v>
      </c>
      <c r="C2169" s="181" t="s">
        <v>1076</v>
      </c>
      <c r="D2169" s="70">
        <v>0</v>
      </c>
      <c r="E2169" s="70">
        <v>22670</v>
      </c>
      <c r="F2169" s="70">
        <v>0</v>
      </c>
      <c r="G2169" s="70">
        <v>0</v>
      </c>
      <c r="H2169" s="70">
        <v>0</v>
      </c>
      <c r="I2169" s="70">
        <v>0</v>
      </c>
      <c r="J2169" s="70">
        <v>0</v>
      </c>
      <c r="K2169" s="70">
        <v>0</v>
      </c>
      <c r="L2169" s="70">
        <v>0</v>
      </c>
      <c r="M2169" s="70">
        <v>22670</v>
      </c>
    </row>
    <row r="2170" spans="1:13" x14ac:dyDescent="0.25">
      <c r="A2170" s="44" t="s">
        <v>83</v>
      </c>
      <c r="B2170" s="61">
        <v>284</v>
      </c>
      <c r="C2170" s="181" t="s">
        <v>1079</v>
      </c>
      <c r="D2170" s="70">
        <v>0</v>
      </c>
      <c r="E2170" s="70">
        <v>1000</v>
      </c>
      <c r="F2170" s="70">
        <v>0</v>
      </c>
      <c r="G2170" s="70">
        <v>0</v>
      </c>
      <c r="H2170" s="70">
        <v>0</v>
      </c>
      <c r="I2170" s="70">
        <v>0</v>
      </c>
      <c r="J2170" s="70">
        <v>0</v>
      </c>
      <c r="K2170" s="70">
        <v>0</v>
      </c>
      <c r="L2170" s="70">
        <v>0</v>
      </c>
      <c r="M2170" s="70">
        <v>1000</v>
      </c>
    </row>
    <row r="2171" spans="1:13" x14ac:dyDescent="0.25">
      <c r="A2171" s="10" t="s">
        <v>1085</v>
      </c>
      <c r="B2171" s="10"/>
      <c r="C2171" s="10"/>
      <c r="D2171" s="71">
        <f>SUM(D2157:D2170)</f>
        <v>150.26809999999998</v>
      </c>
      <c r="E2171" s="71">
        <f>SUM(E2157:E2170)</f>
        <v>165205743</v>
      </c>
      <c r="F2171" s="71">
        <f t="shared" ref="F2171:M2171" si="97">SUM(F2157:F2170)</f>
        <v>3821252</v>
      </c>
      <c r="G2171" s="71">
        <f t="shared" si="97"/>
        <v>4750000</v>
      </c>
      <c r="H2171" s="71">
        <f t="shared" si="97"/>
        <v>0</v>
      </c>
      <c r="I2171" s="71">
        <f t="shared" si="97"/>
        <v>0</v>
      </c>
      <c r="J2171" s="71">
        <f t="shared" si="97"/>
        <v>0</v>
      </c>
      <c r="K2171" s="71">
        <f t="shared" si="97"/>
        <v>0</v>
      </c>
      <c r="L2171" s="71">
        <f t="shared" si="97"/>
        <v>0</v>
      </c>
      <c r="M2171" s="71">
        <f t="shared" si="97"/>
        <v>156634491</v>
      </c>
    </row>
    <row r="2172" spans="1:13" x14ac:dyDescent="0.25">
      <c r="A2172" s="10"/>
      <c r="B2172" s="10"/>
      <c r="C2172" s="10"/>
      <c r="D2172" s="71"/>
      <c r="E2172" s="71"/>
      <c r="F2172" s="71"/>
      <c r="G2172" s="71"/>
      <c r="H2172" s="71"/>
      <c r="I2172" s="71"/>
      <c r="J2172" s="71"/>
      <c r="K2172" s="71"/>
      <c r="L2172" s="71"/>
      <c r="M2172" s="71"/>
    </row>
    <row r="2173" spans="1:13" x14ac:dyDescent="0.25">
      <c r="A2173" s="44" t="s">
        <v>84</v>
      </c>
      <c r="B2173" s="61">
        <v>285</v>
      </c>
      <c r="C2173" s="182" t="s">
        <v>1042</v>
      </c>
      <c r="D2173" s="70">
        <v>21.407900000000001</v>
      </c>
      <c r="E2173" s="70">
        <v>107252</v>
      </c>
      <c r="F2173" s="70">
        <v>104041</v>
      </c>
      <c r="G2173" s="70">
        <v>0</v>
      </c>
      <c r="H2173" s="70">
        <v>0</v>
      </c>
      <c r="I2173" s="70">
        <v>0</v>
      </c>
      <c r="J2173" s="70">
        <v>0</v>
      </c>
      <c r="K2173" s="70">
        <v>0</v>
      </c>
      <c r="L2173" s="70">
        <v>0</v>
      </c>
      <c r="M2173" s="70">
        <v>3211</v>
      </c>
    </row>
    <row r="2174" spans="1:13" x14ac:dyDescent="0.25">
      <c r="A2174" s="44" t="s">
        <v>84</v>
      </c>
      <c r="B2174" s="61">
        <v>285</v>
      </c>
      <c r="C2174" s="182" t="s">
        <v>1045</v>
      </c>
      <c r="D2174" s="70">
        <v>1</v>
      </c>
      <c r="E2174" s="70">
        <v>110000</v>
      </c>
      <c r="F2174" s="70">
        <v>0</v>
      </c>
      <c r="G2174" s="70">
        <v>0</v>
      </c>
      <c r="H2174" s="70">
        <v>0</v>
      </c>
      <c r="I2174" s="70">
        <v>0</v>
      </c>
      <c r="J2174" s="70">
        <v>0</v>
      </c>
      <c r="K2174" s="70">
        <v>0</v>
      </c>
      <c r="L2174" s="70">
        <v>0</v>
      </c>
      <c r="M2174" s="70">
        <v>110000</v>
      </c>
    </row>
    <row r="2175" spans="1:13" x14ac:dyDescent="0.25">
      <c r="A2175" s="44" t="s">
        <v>84</v>
      </c>
      <c r="B2175" s="61">
        <v>285</v>
      </c>
      <c r="C2175" s="182" t="s">
        <v>1046</v>
      </c>
      <c r="D2175" s="70">
        <v>67.493499999999997</v>
      </c>
      <c r="E2175" s="70">
        <v>1901669</v>
      </c>
      <c r="F2175" s="70">
        <v>0</v>
      </c>
      <c r="G2175" s="70">
        <v>214120</v>
      </c>
      <c r="H2175" s="70">
        <v>0</v>
      </c>
      <c r="I2175" s="70">
        <v>0</v>
      </c>
      <c r="J2175" s="70">
        <v>0</v>
      </c>
      <c r="K2175" s="70">
        <v>0</v>
      </c>
      <c r="L2175" s="70">
        <v>0</v>
      </c>
      <c r="M2175" s="70">
        <v>1687549</v>
      </c>
    </row>
    <row r="2176" spans="1:13" s="12" customFormat="1" x14ac:dyDescent="0.25">
      <c r="A2176" s="44" t="s">
        <v>84</v>
      </c>
      <c r="B2176" s="61">
        <v>285</v>
      </c>
      <c r="C2176" s="182" t="s">
        <v>1047</v>
      </c>
      <c r="D2176" s="70">
        <v>10.127000000000001</v>
      </c>
      <c r="E2176" s="70">
        <v>465255</v>
      </c>
      <c r="F2176" s="70">
        <v>0</v>
      </c>
      <c r="G2176" s="70">
        <v>0</v>
      </c>
      <c r="H2176" s="70">
        <v>0</v>
      </c>
      <c r="I2176" s="70">
        <v>0</v>
      </c>
      <c r="J2176" s="70">
        <v>0</v>
      </c>
      <c r="K2176" s="70">
        <v>0</v>
      </c>
      <c r="L2176" s="70">
        <v>0</v>
      </c>
      <c r="M2176" s="70">
        <v>465255</v>
      </c>
    </row>
    <row r="2177" spans="1:13" x14ac:dyDescent="0.25">
      <c r="A2177" s="44" t="s">
        <v>84</v>
      </c>
      <c r="B2177" s="61">
        <v>285</v>
      </c>
      <c r="C2177" s="182" t="s">
        <v>1052</v>
      </c>
      <c r="D2177" s="70">
        <v>32.239800000000002</v>
      </c>
      <c r="E2177" s="70">
        <v>9910</v>
      </c>
      <c r="F2177" s="70">
        <v>0</v>
      </c>
      <c r="G2177" s="70">
        <v>0</v>
      </c>
      <c r="H2177" s="70">
        <v>0</v>
      </c>
      <c r="I2177" s="70">
        <v>0</v>
      </c>
      <c r="J2177" s="70">
        <v>0</v>
      </c>
      <c r="K2177" s="70">
        <v>0</v>
      </c>
      <c r="L2177" s="70">
        <v>0</v>
      </c>
      <c r="M2177" s="70">
        <v>9910</v>
      </c>
    </row>
    <row r="2178" spans="1:13" x14ac:dyDescent="0.25">
      <c r="A2178" s="44" t="s">
        <v>84</v>
      </c>
      <c r="B2178" s="61">
        <v>285</v>
      </c>
      <c r="C2178" s="182" t="s">
        <v>1063</v>
      </c>
      <c r="D2178" s="70">
        <v>0</v>
      </c>
      <c r="E2178" s="70">
        <v>19630</v>
      </c>
      <c r="F2178" s="70">
        <v>0</v>
      </c>
      <c r="G2178" s="70">
        <v>0</v>
      </c>
      <c r="H2178" s="70">
        <v>0</v>
      </c>
      <c r="I2178" s="70">
        <v>0</v>
      </c>
      <c r="J2178" s="70">
        <v>0</v>
      </c>
      <c r="K2178" s="70">
        <v>0</v>
      </c>
      <c r="L2178" s="70">
        <v>0</v>
      </c>
      <c r="M2178" s="70">
        <v>19630</v>
      </c>
    </row>
    <row r="2179" spans="1:13" x14ac:dyDescent="0.25">
      <c r="A2179" s="44" t="s">
        <v>84</v>
      </c>
      <c r="B2179" s="61">
        <v>285</v>
      </c>
      <c r="C2179" s="182" t="s">
        <v>1065</v>
      </c>
      <c r="D2179" s="70">
        <v>0</v>
      </c>
      <c r="E2179" s="70">
        <v>1048470</v>
      </c>
      <c r="F2179" s="70">
        <v>0</v>
      </c>
      <c r="G2179" s="70">
        <v>378374</v>
      </c>
      <c r="H2179" s="70">
        <v>0</v>
      </c>
      <c r="I2179" s="70">
        <v>0</v>
      </c>
      <c r="J2179" s="70">
        <v>0</v>
      </c>
      <c r="K2179" s="70">
        <v>0</v>
      </c>
      <c r="L2179" s="70">
        <v>0</v>
      </c>
      <c r="M2179" s="70">
        <v>670096</v>
      </c>
    </row>
    <row r="2180" spans="1:13" x14ac:dyDescent="0.25">
      <c r="A2180" s="44" t="s">
        <v>84</v>
      </c>
      <c r="B2180" s="61">
        <v>285</v>
      </c>
      <c r="C2180" s="182" t="s">
        <v>1066</v>
      </c>
      <c r="D2180" s="70">
        <v>0</v>
      </c>
      <c r="E2180" s="70">
        <v>689578</v>
      </c>
      <c r="F2180" s="70">
        <v>0</v>
      </c>
      <c r="G2180" s="70">
        <v>0</v>
      </c>
      <c r="H2180" s="70">
        <v>0</v>
      </c>
      <c r="I2180" s="70">
        <v>0</v>
      </c>
      <c r="J2180" s="70">
        <v>0</v>
      </c>
      <c r="K2180" s="70">
        <v>0</v>
      </c>
      <c r="L2180" s="70">
        <v>0</v>
      </c>
      <c r="M2180" s="70">
        <v>689578</v>
      </c>
    </row>
    <row r="2181" spans="1:13" x14ac:dyDescent="0.25">
      <c r="A2181" s="44" t="s">
        <v>84</v>
      </c>
      <c r="B2181" s="61">
        <v>285</v>
      </c>
      <c r="C2181" s="182" t="s">
        <v>1075</v>
      </c>
      <c r="D2181" s="70">
        <v>0</v>
      </c>
      <c r="E2181" s="70">
        <v>350850</v>
      </c>
      <c r="F2181" s="70">
        <v>0</v>
      </c>
      <c r="G2181" s="70">
        <v>73516</v>
      </c>
      <c r="H2181" s="70">
        <v>0</v>
      </c>
      <c r="I2181" s="70">
        <v>0</v>
      </c>
      <c r="J2181" s="70">
        <v>0</v>
      </c>
      <c r="K2181" s="70">
        <v>0</v>
      </c>
      <c r="L2181" s="70">
        <v>0</v>
      </c>
      <c r="M2181" s="70">
        <v>277334</v>
      </c>
    </row>
    <row r="2182" spans="1:13" x14ac:dyDescent="0.25">
      <c r="A2182" s="44" t="s">
        <v>84</v>
      </c>
      <c r="B2182" s="61">
        <v>285</v>
      </c>
      <c r="C2182" s="182" t="s">
        <v>1083</v>
      </c>
      <c r="D2182" s="70">
        <v>23.052700000000002</v>
      </c>
      <c r="E2182" s="70">
        <v>613700</v>
      </c>
      <c r="F2182" s="70">
        <v>0</v>
      </c>
      <c r="G2182" s="70">
        <v>0</v>
      </c>
      <c r="H2182" s="70">
        <v>0</v>
      </c>
      <c r="I2182" s="70">
        <v>0</v>
      </c>
      <c r="J2182" s="70">
        <v>0</v>
      </c>
      <c r="K2182" s="70">
        <v>613700</v>
      </c>
      <c r="L2182" s="70">
        <v>0</v>
      </c>
      <c r="M2182" s="70">
        <v>0</v>
      </c>
    </row>
    <row r="2183" spans="1:13" x14ac:dyDescent="0.25">
      <c r="A2183" s="10" t="s">
        <v>1085</v>
      </c>
      <c r="B2183" s="10"/>
      <c r="C2183" s="10"/>
      <c r="D2183" s="71">
        <f>SUM(D2173:D2182)</f>
        <v>155.32089999999999</v>
      </c>
      <c r="E2183" s="71">
        <f>SUM(E2173:E2182)</f>
        <v>5316314</v>
      </c>
      <c r="F2183" s="71">
        <f t="shared" ref="F2183:M2183" si="98">SUM(F2173:F2182)</f>
        <v>104041</v>
      </c>
      <c r="G2183" s="71">
        <f t="shared" si="98"/>
        <v>666010</v>
      </c>
      <c r="H2183" s="71">
        <f t="shared" si="98"/>
        <v>0</v>
      </c>
      <c r="I2183" s="71">
        <f t="shared" si="98"/>
        <v>0</v>
      </c>
      <c r="J2183" s="71">
        <f t="shared" si="98"/>
        <v>0</v>
      </c>
      <c r="K2183" s="71">
        <f t="shared" si="98"/>
        <v>613700</v>
      </c>
      <c r="L2183" s="71">
        <f t="shared" si="98"/>
        <v>0</v>
      </c>
      <c r="M2183" s="71">
        <f t="shared" si="98"/>
        <v>3932563</v>
      </c>
    </row>
    <row r="2184" spans="1:13" x14ac:dyDescent="0.25">
      <c r="A2184" s="10"/>
      <c r="B2184" s="10"/>
      <c r="C2184" s="10"/>
      <c r="D2184" s="71"/>
      <c r="E2184" s="71"/>
      <c r="F2184" s="71"/>
      <c r="G2184" s="71"/>
      <c r="H2184" s="71"/>
      <c r="I2184" s="71"/>
      <c r="J2184" s="71"/>
      <c r="K2184" s="71"/>
      <c r="L2184" s="71"/>
      <c r="M2184" s="71"/>
    </row>
    <row r="2185" spans="1:13" x14ac:dyDescent="0.25">
      <c r="A2185" s="44" t="s">
        <v>85</v>
      </c>
      <c r="B2185" s="61">
        <v>301</v>
      </c>
      <c r="C2185" s="183" t="s">
        <v>1037</v>
      </c>
      <c r="D2185" s="70">
        <v>48.51</v>
      </c>
      <c r="E2185" s="70">
        <v>75142</v>
      </c>
      <c r="F2185" s="70">
        <v>0</v>
      </c>
      <c r="G2185" s="70">
        <v>0</v>
      </c>
      <c r="H2185" s="70">
        <v>0</v>
      </c>
      <c r="I2185" s="70">
        <v>0</v>
      </c>
      <c r="J2185" s="70">
        <v>0</v>
      </c>
      <c r="K2185" s="70">
        <v>0</v>
      </c>
      <c r="L2185" s="70">
        <v>0</v>
      </c>
      <c r="M2185" s="70">
        <v>75142</v>
      </c>
    </row>
    <row r="2186" spans="1:13" x14ac:dyDescent="0.25">
      <c r="A2186" s="44" t="s">
        <v>85</v>
      </c>
      <c r="B2186" s="61">
        <v>301</v>
      </c>
      <c r="C2186" s="183" t="s">
        <v>1038</v>
      </c>
      <c r="D2186" s="70">
        <v>49.875399999999999</v>
      </c>
      <c r="E2186" s="70">
        <v>28890</v>
      </c>
      <c r="F2186" s="70">
        <v>0</v>
      </c>
      <c r="G2186" s="70">
        <v>0</v>
      </c>
      <c r="H2186" s="70">
        <v>0</v>
      </c>
      <c r="I2186" s="70">
        <v>0</v>
      </c>
      <c r="J2186" s="70">
        <v>0</v>
      </c>
      <c r="K2186" s="70">
        <v>0</v>
      </c>
      <c r="L2186" s="70">
        <v>0</v>
      </c>
      <c r="M2186" s="70">
        <v>28890</v>
      </c>
    </row>
    <row r="2187" spans="1:13" x14ac:dyDescent="0.25">
      <c r="A2187" s="44" t="s">
        <v>85</v>
      </c>
      <c r="B2187" s="61">
        <v>301</v>
      </c>
      <c r="C2187" s="183" t="s">
        <v>1039</v>
      </c>
      <c r="D2187" s="70">
        <v>5.0810000000000004</v>
      </c>
      <c r="E2187" s="70">
        <v>2947</v>
      </c>
      <c r="F2187" s="70">
        <v>0</v>
      </c>
      <c r="G2187" s="70">
        <v>0</v>
      </c>
      <c r="H2187" s="70">
        <v>0</v>
      </c>
      <c r="I2187" s="70">
        <v>0</v>
      </c>
      <c r="J2187" s="70">
        <v>0</v>
      </c>
      <c r="K2187" s="70">
        <v>0</v>
      </c>
      <c r="L2187" s="70">
        <v>0</v>
      </c>
      <c r="M2187" s="70">
        <v>2947</v>
      </c>
    </row>
    <row r="2188" spans="1:13" x14ac:dyDescent="0.25">
      <c r="A2188" s="44" t="s">
        <v>85</v>
      </c>
      <c r="B2188" s="61">
        <v>301</v>
      </c>
      <c r="C2188" s="183" t="s">
        <v>1040</v>
      </c>
      <c r="D2188" s="70">
        <v>256.38319999999999</v>
      </c>
      <c r="E2188" s="70">
        <v>46391</v>
      </c>
      <c r="F2188" s="70">
        <v>0</v>
      </c>
      <c r="G2188" s="70">
        <v>0</v>
      </c>
      <c r="H2188" s="70">
        <v>0</v>
      </c>
      <c r="I2188" s="70">
        <v>0</v>
      </c>
      <c r="J2188" s="70">
        <v>0</v>
      </c>
      <c r="K2188" s="70">
        <v>0</v>
      </c>
      <c r="L2188" s="70">
        <v>0</v>
      </c>
      <c r="M2188" s="70">
        <v>46391</v>
      </c>
    </row>
    <row r="2189" spans="1:13" x14ac:dyDescent="0.25">
      <c r="A2189" s="44" t="s">
        <v>85</v>
      </c>
      <c r="B2189" s="61">
        <v>301</v>
      </c>
      <c r="C2189" s="183" t="s">
        <v>1041</v>
      </c>
      <c r="D2189" s="70">
        <v>457.4196</v>
      </c>
      <c r="E2189" s="70">
        <v>20067150</v>
      </c>
      <c r="F2189" s="70">
        <v>18577654</v>
      </c>
      <c r="G2189" s="70">
        <v>0</v>
      </c>
      <c r="H2189" s="70">
        <v>0</v>
      </c>
      <c r="I2189" s="70">
        <v>0</v>
      </c>
      <c r="J2189" s="70">
        <v>0</v>
      </c>
      <c r="K2189" s="70">
        <v>0</v>
      </c>
      <c r="L2189" s="70">
        <v>0</v>
      </c>
      <c r="M2189" s="70">
        <v>1489496</v>
      </c>
    </row>
    <row r="2190" spans="1:13" x14ac:dyDescent="0.25">
      <c r="A2190" s="44" t="s">
        <v>85</v>
      </c>
      <c r="B2190" s="61">
        <v>301</v>
      </c>
      <c r="C2190" s="183" t="s">
        <v>1042</v>
      </c>
      <c r="D2190" s="70">
        <v>155.93180000000001</v>
      </c>
      <c r="E2190" s="70">
        <v>1872340</v>
      </c>
      <c r="F2190" s="70">
        <v>1849687</v>
      </c>
      <c r="G2190" s="70">
        <v>0</v>
      </c>
      <c r="H2190" s="70">
        <v>0</v>
      </c>
      <c r="I2190" s="70">
        <v>0</v>
      </c>
      <c r="J2190" s="70">
        <v>0</v>
      </c>
      <c r="K2190" s="70">
        <v>0</v>
      </c>
      <c r="L2190" s="70">
        <v>0</v>
      </c>
      <c r="M2190" s="70">
        <v>22653</v>
      </c>
    </row>
    <row r="2191" spans="1:13" x14ac:dyDescent="0.25">
      <c r="A2191" s="44" t="s">
        <v>85</v>
      </c>
      <c r="B2191" s="61">
        <v>301</v>
      </c>
      <c r="C2191" s="183" t="s">
        <v>1044</v>
      </c>
      <c r="D2191" s="70">
        <v>18.344000000000001</v>
      </c>
      <c r="E2191" s="70">
        <v>5441105</v>
      </c>
      <c r="F2191" s="70">
        <v>0</v>
      </c>
      <c r="G2191" s="70">
        <v>762026</v>
      </c>
      <c r="H2191" s="70">
        <v>0</v>
      </c>
      <c r="I2191" s="70">
        <v>0</v>
      </c>
      <c r="J2191" s="70">
        <v>0</v>
      </c>
      <c r="K2191" s="70">
        <v>0</v>
      </c>
      <c r="L2191" s="70">
        <v>0</v>
      </c>
      <c r="M2191" s="70">
        <v>4679079</v>
      </c>
    </row>
    <row r="2192" spans="1:13" x14ac:dyDescent="0.25">
      <c r="A2192" s="44" t="s">
        <v>85</v>
      </c>
      <c r="B2192" s="61">
        <v>301</v>
      </c>
      <c r="C2192" s="183" t="s">
        <v>1046</v>
      </c>
      <c r="D2192" s="70">
        <v>238.2098</v>
      </c>
      <c r="E2192" s="70">
        <v>20508525</v>
      </c>
      <c r="F2192" s="70">
        <v>0</v>
      </c>
      <c r="G2192" s="70">
        <v>592704</v>
      </c>
      <c r="H2192" s="70">
        <v>0</v>
      </c>
      <c r="I2192" s="70">
        <v>0</v>
      </c>
      <c r="J2192" s="70">
        <v>0</v>
      </c>
      <c r="K2192" s="70">
        <v>0</v>
      </c>
      <c r="L2192" s="70">
        <v>0</v>
      </c>
      <c r="M2192" s="70">
        <v>19915821</v>
      </c>
    </row>
    <row r="2193" spans="1:13" x14ac:dyDescent="0.25">
      <c r="A2193" s="44" t="s">
        <v>85</v>
      </c>
      <c r="B2193" s="61">
        <v>301</v>
      </c>
      <c r="C2193" s="183" t="s">
        <v>1047</v>
      </c>
      <c r="D2193" s="70">
        <v>1.444</v>
      </c>
      <c r="E2193" s="70">
        <v>143112</v>
      </c>
      <c r="F2193" s="70">
        <v>0</v>
      </c>
      <c r="G2193" s="70">
        <v>0</v>
      </c>
      <c r="H2193" s="70">
        <v>0</v>
      </c>
      <c r="I2193" s="70">
        <v>0</v>
      </c>
      <c r="J2193" s="70">
        <v>0</v>
      </c>
      <c r="K2193" s="70">
        <v>0</v>
      </c>
      <c r="L2193" s="70">
        <v>0</v>
      </c>
      <c r="M2193" s="70">
        <v>143112</v>
      </c>
    </row>
    <row r="2194" spans="1:13" x14ac:dyDescent="0.25">
      <c r="A2194" s="44" t="s">
        <v>85</v>
      </c>
      <c r="B2194" s="61">
        <v>301</v>
      </c>
      <c r="C2194" s="183" t="s">
        <v>1048</v>
      </c>
      <c r="D2194" s="70">
        <v>2.0059999999999998</v>
      </c>
      <c r="E2194" s="70">
        <v>66599</v>
      </c>
      <c r="F2194" s="70">
        <v>0</v>
      </c>
      <c r="G2194" s="70">
        <v>0</v>
      </c>
      <c r="H2194" s="70">
        <v>0</v>
      </c>
      <c r="I2194" s="70">
        <v>0</v>
      </c>
      <c r="J2194" s="70">
        <v>0</v>
      </c>
      <c r="K2194" s="70">
        <v>0</v>
      </c>
      <c r="L2194" s="70">
        <v>0</v>
      </c>
      <c r="M2194" s="70">
        <v>66599</v>
      </c>
    </row>
    <row r="2195" spans="1:13" x14ac:dyDescent="0.25">
      <c r="A2195" s="44" t="s">
        <v>85</v>
      </c>
      <c r="B2195" s="61">
        <v>301</v>
      </c>
      <c r="C2195" s="183" t="s">
        <v>1049</v>
      </c>
      <c r="D2195" s="70">
        <v>244.49930000000001</v>
      </c>
      <c r="E2195" s="70">
        <v>254634898</v>
      </c>
      <c r="F2195" s="70">
        <v>0</v>
      </c>
      <c r="G2195" s="70">
        <v>12714445</v>
      </c>
      <c r="H2195" s="70">
        <v>0</v>
      </c>
      <c r="I2195" s="70">
        <v>0</v>
      </c>
      <c r="J2195" s="70">
        <v>0</v>
      </c>
      <c r="K2195" s="70">
        <v>0</v>
      </c>
      <c r="L2195" s="70">
        <v>0</v>
      </c>
      <c r="M2195" s="70">
        <v>241920453</v>
      </c>
    </row>
    <row r="2196" spans="1:13" x14ac:dyDescent="0.25">
      <c r="A2196" s="44" t="s">
        <v>85</v>
      </c>
      <c r="B2196" s="61">
        <v>301</v>
      </c>
      <c r="C2196" s="183" t="s">
        <v>1050</v>
      </c>
      <c r="D2196" s="70">
        <v>9.9537999999999993</v>
      </c>
      <c r="E2196" s="70">
        <v>4996140</v>
      </c>
      <c r="F2196" s="70">
        <v>0</v>
      </c>
      <c r="G2196" s="70">
        <v>0</v>
      </c>
      <c r="H2196" s="70">
        <v>0</v>
      </c>
      <c r="I2196" s="70">
        <v>0</v>
      </c>
      <c r="J2196" s="70">
        <v>0</v>
      </c>
      <c r="K2196" s="70">
        <v>0</v>
      </c>
      <c r="L2196" s="70">
        <v>0</v>
      </c>
      <c r="M2196" s="70">
        <v>4996140</v>
      </c>
    </row>
    <row r="2197" spans="1:13" x14ac:dyDescent="0.25">
      <c r="A2197" s="44" t="s">
        <v>85</v>
      </c>
      <c r="B2197" s="61">
        <v>301</v>
      </c>
      <c r="C2197" s="183" t="s">
        <v>1052</v>
      </c>
      <c r="D2197" s="70">
        <v>1</v>
      </c>
      <c r="E2197" s="70">
        <v>10</v>
      </c>
      <c r="F2197" s="70">
        <v>0</v>
      </c>
      <c r="G2197" s="70">
        <v>0</v>
      </c>
      <c r="H2197" s="70">
        <v>0</v>
      </c>
      <c r="I2197" s="70">
        <v>0</v>
      </c>
      <c r="J2197" s="70">
        <v>0</v>
      </c>
      <c r="K2197" s="70">
        <v>0</v>
      </c>
      <c r="L2197" s="70">
        <v>0</v>
      </c>
      <c r="M2197" s="70">
        <v>10</v>
      </c>
    </row>
    <row r="2198" spans="1:13" x14ac:dyDescent="0.25">
      <c r="A2198" s="44" t="s">
        <v>85</v>
      </c>
      <c r="B2198" s="61">
        <v>301</v>
      </c>
      <c r="C2198" s="183" t="s">
        <v>1053</v>
      </c>
      <c r="D2198" s="70">
        <v>2.3010999999999999</v>
      </c>
      <c r="E2198" s="70">
        <v>0</v>
      </c>
      <c r="F2198" s="70">
        <v>0</v>
      </c>
      <c r="G2198" s="70">
        <v>0</v>
      </c>
      <c r="H2198" s="70">
        <v>0</v>
      </c>
      <c r="I2198" s="70">
        <v>0</v>
      </c>
      <c r="J2198" s="70">
        <v>0</v>
      </c>
      <c r="K2198" s="70">
        <v>0</v>
      </c>
      <c r="L2198" s="70">
        <v>0</v>
      </c>
      <c r="M2198" s="70">
        <v>0</v>
      </c>
    </row>
    <row r="2199" spans="1:13" x14ac:dyDescent="0.25">
      <c r="A2199" s="44" t="s">
        <v>85</v>
      </c>
      <c r="B2199" s="61">
        <v>301</v>
      </c>
      <c r="C2199" s="183" t="s">
        <v>1054</v>
      </c>
      <c r="D2199" s="70">
        <v>44.1736</v>
      </c>
      <c r="E2199" s="70">
        <v>14989194</v>
      </c>
      <c r="F2199" s="70">
        <v>0</v>
      </c>
      <c r="G2199" s="70">
        <v>3223711</v>
      </c>
      <c r="H2199" s="70">
        <v>0</v>
      </c>
      <c r="I2199" s="70">
        <v>0</v>
      </c>
      <c r="J2199" s="70">
        <v>0</v>
      </c>
      <c r="K2199" s="70">
        <v>0</v>
      </c>
      <c r="L2199" s="70">
        <v>0</v>
      </c>
      <c r="M2199" s="70">
        <v>11765483</v>
      </c>
    </row>
    <row r="2200" spans="1:13" x14ac:dyDescent="0.25">
      <c r="A2200" s="44" t="s">
        <v>85</v>
      </c>
      <c r="B2200" s="61">
        <v>301</v>
      </c>
      <c r="C2200" s="183" t="s">
        <v>1055</v>
      </c>
      <c r="D2200" s="70">
        <v>24.3062</v>
      </c>
      <c r="E2200" s="70">
        <v>2066770</v>
      </c>
      <c r="F2200" s="70">
        <v>0</v>
      </c>
      <c r="G2200" s="70">
        <v>0</v>
      </c>
      <c r="H2200" s="70">
        <v>0</v>
      </c>
      <c r="I2200" s="70">
        <v>0</v>
      </c>
      <c r="J2200" s="70">
        <v>0</v>
      </c>
      <c r="K2200" s="70">
        <v>0</v>
      </c>
      <c r="L2200" s="70">
        <v>0</v>
      </c>
      <c r="M2200" s="70">
        <v>2066770</v>
      </c>
    </row>
    <row r="2201" spans="1:13" x14ac:dyDescent="0.25">
      <c r="A2201" s="44" t="s">
        <v>85</v>
      </c>
      <c r="B2201" s="61">
        <v>301</v>
      </c>
      <c r="C2201" s="183" t="s">
        <v>1057</v>
      </c>
      <c r="D2201" s="70">
        <v>0</v>
      </c>
      <c r="E2201" s="70">
        <v>6945</v>
      </c>
      <c r="F2201" s="70">
        <v>0</v>
      </c>
      <c r="G2201" s="70">
        <v>0</v>
      </c>
      <c r="H2201" s="70">
        <v>0</v>
      </c>
      <c r="I2201" s="70">
        <v>0</v>
      </c>
      <c r="J2201" s="70">
        <v>0</v>
      </c>
      <c r="K2201" s="70">
        <v>0</v>
      </c>
      <c r="L2201" s="70">
        <v>0</v>
      </c>
      <c r="M2201" s="70">
        <v>6945</v>
      </c>
    </row>
    <row r="2202" spans="1:13" x14ac:dyDescent="0.25">
      <c r="A2202" s="44" t="s">
        <v>85</v>
      </c>
      <c r="B2202" s="61">
        <v>301</v>
      </c>
      <c r="C2202" s="183" t="s">
        <v>1058</v>
      </c>
      <c r="D2202" s="70">
        <v>23.663799999999998</v>
      </c>
      <c r="E2202" s="70">
        <v>8124</v>
      </c>
      <c r="F2202" s="70">
        <v>0</v>
      </c>
      <c r="G2202" s="70">
        <v>0</v>
      </c>
      <c r="H2202" s="70">
        <v>0</v>
      </c>
      <c r="I2202" s="70">
        <v>0</v>
      </c>
      <c r="J2202" s="70">
        <v>0</v>
      </c>
      <c r="K2202" s="70">
        <v>0</v>
      </c>
      <c r="L2202" s="70">
        <v>0</v>
      </c>
      <c r="M2202" s="70">
        <v>8124</v>
      </c>
    </row>
    <row r="2203" spans="1:13" x14ac:dyDescent="0.25">
      <c r="A2203" s="44" t="s">
        <v>85</v>
      </c>
      <c r="B2203" s="61">
        <v>301</v>
      </c>
      <c r="C2203" s="183" t="s">
        <v>1059</v>
      </c>
      <c r="D2203" s="70">
        <v>34.158299999999997</v>
      </c>
      <c r="E2203" s="70">
        <v>94457763</v>
      </c>
      <c r="F2203" s="70">
        <v>0</v>
      </c>
      <c r="G2203" s="70">
        <v>11354226</v>
      </c>
      <c r="H2203" s="70">
        <v>0</v>
      </c>
      <c r="I2203" s="70">
        <v>0</v>
      </c>
      <c r="J2203" s="70">
        <v>0</v>
      </c>
      <c r="K2203" s="70">
        <v>0</v>
      </c>
      <c r="L2203" s="70">
        <v>0</v>
      </c>
      <c r="M2203" s="70">
        <v>83103537</v>
      </c>
    </row>
    <row r="2204" spans="1:13" x14ac:dyDescent="0.25">
      <c r="A2204" s="44" t="s">
        <v>85</v>
      </c>
      <c r="B2204" s="61">
        <v>301</v>
      </c>
      <c r="C2204" s="183" t="s">
        <v>1062</v>
      </c>
      <c r="D2204" s="70">
        <v>0</v>
      </c>
      <c r="E2204" s="70">
        <v>5159402</v>
      </c>
      <c r="F2204" s="70">
        <v>0</v>
      </c>
      <c r="G2204" s="70">
        <v>737974</v>
      </c>
      <c r="H2204" s="70">
        <v>0</v>
      </c>
      <c r="I2204" s="70">
        <v>0</v>
      </c>
      <c r="J2204" s="70">
        <v>0</v>
      </c>
      <c r="K2204" s="70">
        <v>0</v>
      </c>
      <c r="L2204" s="70">
        <v>0</v>
      </c>
      <c r="M2204" s="70">
        <v>4421428</v>
      </c>
    </row>
    <row r="2205" spans="1:13" x14ac:dyDescent="0.25">
      <c r="A2205" s="44" t="s">
        <v>85</v>
      </c>
      <c r="B2205" s="61">
        <v>301</v>
      </c>
      <c r="C2205" s="183" t="s">
        <v>1063</v>
      </c>
      <c r="D2205" s="70">
        <v>0</v>
      </c>
      <c r="E2205" s="70">
        <v>1866362</v>
      </c>
      <c r="F2205" s="70">
        <v>0</v>
      </c>
      <c r="G2205" s="70">
        <v>0</v>
      </c>
      <c r="H2205" s="70">
        <v>0</v>
      </c>
      <c r="I2205" s="70">
        <v>0</v>
      </c>
      <c r="J2205" s="70">
        <v>0</v>
      </c>
      <c r="K2205" s="70">
        <v>0</v>
      </c>
      <c r="L2205" s="70">
        <v>0</v>
      </c>
      <c r="M2205" s="70">
        <v>1866362</v>
      </c>
    </row>
    <row r="2206" spans="1:13" x14ac:dyDescent="0.25">
      <c r="A2206" s="44" t="s">
        <v>85</v>
      </c>
      <c r="B2206" s="61">
        <v>301</v>
      </c>
      <c r="C2206" s="183" t="s">
        <v>1065</v>
      </c>
      <c r="D2206" s="70">
        <v>0</v>
      </c>
      <c r="E2206" s="70">
        <v>9185131</v>
      </c>
      <c r="F2206" s="70">
        <v>0</v>
      </c>
      <c r="G2206" s="70">
        <v>657296</v>
      </c>
      <c r="H2206" s="70">
        <v>0</v>
      </c>
      <c r="I2206" s="70">
        <v>0</v>
      </c>
      <c r="J2206" s="70">
        <v>0</v>
      </c>
      <c r="K2206" s="70">
        <v>0</v>
      </c>
      <c r="L2206" s="70">
        <v>0</v>
      </c>
      <c r="M2206" s="70">
        <v>8527835</v>
      </c>
    </row>
    <row r="2207" spans="1:13" x14ac:dyDescent="0.25">
      <c r="A2207" s="44" t="s">
        <v>85</v>
      </c>
      <c r="B2207" s="61">
        <v>301</v>
      </c>
      <c r="C2207" s="183" t="s">
        <v>1066</v>
      </c>
      <c r="D2207" s="70">
        <v>0</v>
      </c>
      <c r="E2207" s="70">
        <v>407272</v>
      </c>
      <c r="F2207" s="70">
        <v>0</v>
      </c>
      <c r="G2207" s="70">
        <v>0</v>
      </c>
      <c r="H2207" s="70">
        <v>0</v>
      </c>
      <c r="I2207" s="70">
        <v>0</v>
      </c>
      <c r="J2207" s="70">
        <v>0</v>
      </c>
      <c r="K2207" s="70">
        <v>0</v>
      </c>
      <c r="L2207" s="70">
        <v>0</v>
      </c>
      <c r="M2207" s="70">
        <v>407272</v>
      </c>
    </row>
    <row r="2208" spans="1:13" x14ac:dyDescent="0.25">
      <c r="A2208" s="44" t="s">
        <v>85</v>
      </c>
      <c r="B2208" s="61">
        <v>301</v>
      </c>
      <c r="C2208" s="183" t="s">
        <v>1067</v>
      </c>
      <c r="D2208" s="70">
        <v>0</v>
      </c>
      <c r="E2208" s="70">
        <v>13270</v>
      </c>
      <c r="F2208" s="70">
        <v>0</v>
      </c>
      <c r="G2208" s="70">
        <v>0</v>
      </c>
      <c r="H2208" s="70">
        <v>0</v>
      </c>
      <c r="I2208" s="70">
        <v>0</v>
      </c>
      <c r="J2208" s="70">
        <v>0</v>
      </c>
      <c r="K2208" s="70">
        <v>0</v>
      </c>
      <c r="L2208" s="70">
        <v>0</v>
      </c>
      <c r="M2208" s="70">
        <v>13270</v>
      </c>
    </row>
    <row r="2209" spans="1:13" x14ac:dyDescent="0.25">
      <c r="A2209" s="44" t="s">
        <v>85</v>
      </c>
      <c r="B2209" s="61">
        <v>301</v>
      </c>
      <c r="C2209" s="183" t="s">
        <v>1068</v>
      </c>
      <c r="D2209" s="70">
        <v>0</v>
      </c>
      <c r="E2209" s="70">
        <v>170472865</v>
      </c>
      <c r="F2209" s="70">
        <v>0</v>
      </c>
      <c r="G2209" s="70">
        <v>16444176</v>
      </c>
      <c r="H2209" s="70">
        <v>0</v>
      </c>
      <c r="I2209" s="70">
        <v>0</v>
      </c>
      <c r="J2209" s="70">
        <v>0</v>
      </c>
      <c r="K2209" s="70">
        <v>0</v>
      </c>
      <c r="L2209" s="70">
        <v>0</v>
      </c>
      <c r="M2209" s="70">
        <v>154028689</v>
      </c>
    </row>
    <row r="2210" spans="1:13" x14ac:dyDescent="0.25">
      <c r="A2210" s="44" t="s">
        <v>85</v>
      </c>
      <c r="B2210" s="61">
        <v>301</v>
      </c>
      <c r="C2210" s="183" t="s">
        <v>1069</v>
      </c>
      <c r="D2210" s="70">
        <v>0</v>
      </c>
      <c r="E2210" s="70">
        <v>3171577</v>
      </c>
      <c r="F2210" s="70">
        <v>0</v>
      </c>
      <c r="G2210" s="70">
        <v>0</v>
      </c>
      <c r="H2210" s="70">
        <v>0</v>
      </c>
      <c r="I2210" s="70">
        <v>0</v>
      </c>
      <c r="J2210" s="70">
        <v>0</v>
      </c>
      <c r="K2210" s="70">
        <v>0</v>
      </c>
      <c r="L2210" s="70">
        <v>0</v>
      </c>
      <c r="M2210" s="70">
        <v>3171577</v>
      </c>
    </row>
    <row r="2211" spans="1:13" x14ac:dyDescent="0.25">
      <c r="A2211" s="44" t="s">
        <v>85</v>
      </c>
      <c r="B2211" s="61">
        <v>301</v>
      </c>
      <c r="C2211" s="183" t="s">
        <v>1071</v>
      </c>
      <c r="D2211" s="70">
        <v>0</v>
      </c>
      <c r="E2211" s="70">
        <v>13724450</v>
      </c>
      <c r="F2211" s="70">
        <v>0</v>
      </c>
      <c r="G2211" s="70">
        <v>3110417</v>
      </c>
      <c r="H2211" s="70">
        <v>0</v>
      </c>
      <c r="I2211" s="70">
        <v>0</v>
      </c>
      <c r="J2211" s="70">
        <v>0</v>
      </c>
      <c r="K2211" s="70">
        <v>0</v>
      </c>
      <c r="L2211" s="70">
        <v>0</v>
      </c>
      <c r="M2211" s="70">
        <v>10614033</v>
      </c>
    </row>
    <row r="2212" spans="1:13" x14ac:dyDescent="0.25">
      <c r="A2212" s="44" t="s">
        <v>85</v>
      </c>
      <c r="B2212" s="61">
        <v>301</v>
      </c>
      <c r="C2212" s="183" t="s">
        <v>1072</v>
      </c>
      <c r="D2212" s="70">
        <v>0</v>
      </c>
      <c r="E2212" s="70">
        <v>4015336</v>
      </c>
      <c r="F2212" s="70">
        <v>0</v>
      </c>
      <c r="G2212" s="70">
        <v>0</v>
      </c>
      <c r="H2212" s="70">
        <v>0</v>
      </c>
      <c r="I2212" s="70">
        <v>0</v>
      </c>
      <c r="J2212" s="70">
        <v>0</v>
      </c>
      <c r="K2212" s="70">
        <v>0</v>
      </c>
      <c r="L2212" s="70">
        <v>0</v>
      </c>
      <c r="M2212" s="70">
        <v>4015336</v>
      </c>
    </row>
    <row r="2213" spans="1:13" x14ac:dyDescent="0.25">
      <c r="A2213" s="44" t="s">
        <v>85</v>
      </c>
      <c r="B2213" s="61">
        <v>301</v>
      </c>
      <c r="C2213" s="183" t="s">
        <v>1077</v>
      </c>
      <c r="D2213" s="70">
        <v>0</v>
      </c>
      <c r="E2213" s="70">
        <v>1457292</v>
      </c>
      <c r="F2213" s="70">
        <v>0</v>
      </c>
      <c r="G2213" s="70">
        <v>343221</v>
      </c>
      <c r="H2213" s="70">
        <v>0</v>
      </c>
      <c r="I2213" s="70">
        <v>0</v>
      </c>
      <c r="J2213" s="70">
        <v>0</v>
      </c>
      <c r="K2213" s="70">
        <v>0</v>
      </c>
      <c r="L2213" s="70">
        <v>0</v>
      </c>
      <c r="M2213" s="70">
        <v>1114071</v>
      </c>
    </row>
    <row r="2214" spans="1:13" x14ac:dyDescent="0.25">
      <c r="A2214" s="44" t="s">
        <v>85</v>
      </c>
      <c r="B2214" s="61">
        <v>301</v>
      </c>
      <c r="C2214" s="183" t="s">
        <v>1079</v>
      </c>
      <c r="D2214" s="70">
        <v>0</v>
      </c>
      <c r="E2214" s="70">
        <v>839863</v>
      </c>
      <c r="F2214" s="70">
        <v>0</v>
      </c>
      <c r="G2214" s="70">
        <v>250000</v>
      </c>
      <c r="H2214" s="70">
        <v>0</v>
      </c>
      <c r="I2214" s="70">
        <v>0</v>
      </c>
      <c r="J2214" s="70">
        <v>0</v>
      </c>
      <c r="K2214" s="70">
        <v>0</v>
      </c>
      <c r="L2214" s="70">
        <v>0</v>
      </c>
      <c r="M2214" s="70">
        <v>589863</v>
      </c>
    </row>
    <row r="2215" spans="1:13" x14ac:dyDescent="0.25">
      <c r="A2215" s="44" t="s">
        <v>85</v>
      </c>
      <c r="B2215" s="61">
        <v>301</v>
      </c>
      <c r="C2215" s="183" t="s">
        <v>1083</v>
      </c>
      <c r="D2215" s="70">
        <v>118.1982</v>
      </c>
      <c r="E2215" s="70">
        <v>9187010</v>
      </c>
      <c r="F2215" s="70">
        <v>0</v>
      </c>
      <c r="G2215" s="70">
        <v>0</v>
      </c>
      <c r="H2215" s="70">
        <v>0</v>
      </c>
      <c r="I2215" s="70">
        <v>0</v>
      </c>
      <c r="J2215" s="70">
        <v>0</v>
      </c>
      <c r="K2215" s="70">
        <v>9187010</v>
      </c>
      <c r="L2215" s="70">
        <v>0</v>
      </c>
      <c r="M2215" s="70">
        <v>0</v>
      </c>
    </row>
    <row r="2216" spans="1:13" x14ac:dyDescent="0.25">
      <c r="A2216" s="10" t="s">
        <v>1085</v>
      </c>
      <c r="B2216" s="10"/>
      <c r="C2216" s="10"/>
      <c r="D2216" s="71">
        <f t="shared" ref="D2216:M2216" si="99">SUM(D2185:D2215)</f>
        <v>1735.4591000000003</v>
      </c>
      <c r="E2216" s="71">
        <f t="shared" si="99"/>
        <v>638911875</v>
      </c>
      <c r="F2216" s="71">
        <f t="shared" si="99"/>
        <v>20427341</v>
      </c>
      <c r="G2216" s="71">
        <f t="shared" si="99"/>
        <v>50190196</v>
      </c>
      <c r="H2216" s="71">
        <f t="shared" si="99"/>
        <v>0</v>
      </c>
      <c r="I2216" s="71">
        <f t="shared" si="99"/>
        <v>0</v>
      </c>
      <c r="J2216" s="71">
        <f t="shared" si="99"/>
        <v>0</v>
      </c>
      <c r="K2216" s="71">
        <f t="shared" si="99"/>
        <v>9187010</v>
      </c>
      <c r="L2216" s="71">
        <f t="shared" si="99"/>
        <v>0</v>
      </c>
      <c r="M2216" s="71">
        <f t="shared" si="99"/>
        <v>559107328</v>
      </c>
    </row>
    <row r="2217" spans="1:13" x14ac:dyDescent="0.25">
      <c r="A2217" s="10"/>
      <c r="B2217" s="10"/>
      <c r="C2217" s="10"/>
      <c r="D2217" s="71"/>
      <c r="E2217" s="71"/>
      <c r="F2217" s="71"/>
      <c r="G2217" s="71"/>
      <c r="H2217" s="71"/>
      <c r="I2217" s="71"/>
      <c r="J2217" s="71"/>
      <c r="K2217" s="71"/>
      <c r="L2217" s="71"/>
      <c r="M2217" s="71"/>
    </row>
    <row r="2218" spans="1:13" x14ac:dyDescent="0.25">
      <c r="A2218" s="44" t="s">
        <v>86</v>
      </c>
      <c r="B2218" s="61">
        <v>1138</v>
      </c>
      <c r="C2218" s="184" t="s">
        <v>1037</v>
      </c>
      <c r="D2218" s="70">
        <v>26.1</v>
      </c>
      <c r="E2218" s="70">
        <v>40429</v>
      </c>
      <c r="F2218" s="70">
        <v>0</v>
      </c>
      <c r="G2218" s="70">
        <v>0</v>
      </c>
      <c r="H2218" s="70">
        <v>0</v>
      </c>
      <c r="I2218" s="70">
        <v>0</v>
      </c>
      <c r="J2218" s="70">
        <v>0</v>
      </c>
      <c r="K2218" s="70">
        <v>0</v>
      </c>
      <c r="L2218" s="70">
        <v>0</v>
      </c>
      <c r="M2218" s="70">
        <v>40429</v>
      </c>
    </row>
    <row r="2219" spans="1:13" x14ac:dyDescent="0.25">
      <c r="A2219" s="44" t="s">
        <v>86</v>
      </c>
      <c r="B2219" s="61">
        <v>1138</v>
      </c>
      <c r="C2219" s="184" t="s">
        <v>1038</v>
      </c>
      <c r="D2219" s="70">
        <v>135.239</v>
      </c>
      <c r="E2219" s="70">
        <v>82609</v>
      </c>
      <c r="F2219" s="70">
        <v>0</v>
      </c>
      <c r="G2219" s="70">
        <v>0</v>
      </c>
      <c r="H2219" s="70">
        <v>0</v>
      </c>
      <c r="I2219" s="70">
        <v>0</v>
      </c>
      <c r="J2219" s="70">
        <v>0</v>
      </c>
      <c r="K2219" s="70">
        <v>0</v>
      </c>
      <c r="L2219" s="70">
        <v>0</v>
      </c>
      <c r="M2219" s="70">
        <v>82609</v>
      </c>
    </row>
    <row r="2220" spans="1:13" x14ac:dyDescent="0.25">
      <c r="A2220" s="44" t="s">
        <v>86</v>
      </c>
      <c r="B2220" s="61">
        <v>1138</v>
      </c>
      <c r="C2220" s="184" t="s">
        <v>1039</v>
      </c>
      <c r="D2220" s="70">
        <v>22</v>
      </c>
      <c r="E2220" s="70">
        <v>12760</v>
      </c>
      <c r="F2220" s="70">
        <v>0</v>
      </c>
      <c r="G2220" s="70">
        <v>0</v>
      </c>
      <c r="H2220" s="70">
        <v>0</v>
      </c>
      <c r="I2220" s="70">
        <v>0</v>
      </c>
      <c r="J2220" s="70">
        <v>0</v>
      </c>
      <c r="K2220" s="70">
        <v>0</v>
      </c>
      <c r="L2220" s="70">
        <v>0</v>
      </c>
      <c r="M2220" s="70">
        <v>12760</v>
      </c>
    </row>
    <row r="2221" spans="1:13" x14ac:dyDescent="0.25">
      <c r="A2221" s="44" t="s">
        <v>86</v>
      </c>
      <c r="B2221" s="61">
        <v>1138</v>
      </c>
      <c r="C2221" s="184" t="s">
        <v>1040</v>
      </c>
      <c r="D2221" s="70">
        <v>653.19230000000005</v>
      </c>
      <c r="E2221" s="70">
        <v>172266</v>
      </c>
      <c r="F2221" s="70">
        <v>0</v>
      </c>
      <c r="G2221" s="70">
        <v>0</v>
      </c>
      <c r="H2221" s="70">
        <v>0</v>
      </c>
      <c r="I2221" s="70">
        <v>0</v>
      </c>
      <c r="J2221" s="70">
        <v>0</v>
      </c>
      <c r="K2221" s="70">
        <v>0</v>
      </c>
      <c r="L2221" s="70">
        <v>0</v>
      </c>
      <c r="M2221" s="70">
        <v>172266</v>
      </c>
    </row>
    <row r="2222" spans="1:13" x14ac:dyDescent="0.25">
      <c r="A2222" s="44" t="s">
        <v>86</v>
      </c>
      <c r="B2222" s="61">
        <v>1138</v>
      </c>
      <c r="C2222" s="184" t="s">
        <v>1041</v>
      </c>
      <c r="D2222" s="70">
        <v>4818.8467000000001</v>
      </c>
      <c r="E2222" s="70">
        <v>77985916</v>
      </c>
      <c r="F2222" s="70">
        <v>75679704</v>
      </c>
      <c r="G2222" s="70">
        <v>0</v>
      </c>
      <c r="H2222" s="70">
        <v>0</v>
      </c>
      <c r="I2222" s="70">
        <v>0</v>
      </c>
      <c r="J2222" s="70">
        <v>0</v>
      </c>
      <c r="K2222" s="70">
        <v>0</v>
      </c>
      <c r="L2222" s="70">
        <v>0</v>
      </c>
      <c r="M2222" s="70">
        <v>2306212</v>
      </c>
    </row>
    <row r="2223" spans="1:13" x14ac:dyDescent="0.25">
      <c r="A2223" s="44" t="s">
        <v>86</v>
      </c>
      <c r="B2223" s="61">
        <v>1138</v>
      </c>
      <c r="C2223" s="184" t="s">
        <v>1042</v>
      </c>
      <c r="D2223" s="70">
        <v>1587.8078</v>
      </c>
      <c r="E2223" s="70">
        <v>35713213</v>
      </c>
      <c r="F2223" s="70">
        <v>35491496</v>
      </c>
      <c r="G2223" s="70">
        <v>0</v>
      </c>
      <c r="H2223" s="70">
        <v>0</v>
      </c>
      <c r="I2223" s="70">
        <v>0</v>
      </c>
      <c r="J2223" s="70">
        <v>0</v>
      </c>
      <c r="K2223" s="70">
        <v>0</v>
      </c>
      <c r="L2223" s="70">
        <v>0</v>
      </c>
      <c r="M2223" s="70">
        <v>221717</v>
      </c>
    </row>
    <row r="2224" spans="1:13" x14ac:dyDescent="0.25">
      <c r="A2224" s="44" t="s">
        <v>86</v>
      </c>
      <c r="B2224" s="61">
        <v>1138</v>
      </c>
      <c r="C2224" s="184" t="s">
        <v>1044</v>
      </c>
      <c r="D2224" s="70">
        <v>122.8942</v>
      </c>
      <c r="E2224" s="70">
        <v>49904551</v>
      </c>
      <c r="F2224" s="70">
        <v>0</v>
      </c>
      <c r="G2224" s="70">
        <v>3667227</v>
      </c>
      <c r="H2224" s="70">
        <v>0</v>
      </c>
      <c r="I2224" s="70">
        <v>0</v>
      </c>
      <c r="J2224" s="70">
        <v>0</v>
      </c>
      <c r="K2224" s="70">
        <v>0</v>
      </c>
      <c r="L2224" s="70">
        <v>0</v>
      </c>
      <c r="M2224" s="70">
        <v>46237324</v>
      </c>
    </row>
    <row r="2225" spans="1:13" x14ac:dyDescent="0.25">
      <c r="A2225" s="44" t="s">
        <v>86</v>
      </c>
      <c r="B2225" s="61">
        <v>1138</v>
      </c>
      <c r="C2225" s="184" t="s">
        <v>1046</v>
      </c>
      <c r="D2225" s="70">
        <v>1387.8942</v>
      </c>
      <c r="E2225" s="70">
        <v>220864198</v>
      </c>
      <c r="F2225" s="70">
        <v>0</v>
      </c>
      <c r="G2225" s="70">
        <v>7174589</v>
      </c>
      <c r="H2225" s="70">
        <v>0</v>
      </c>
      <c r="I2225" s="70">
        <v>0</v>
      </c>
      <c r="J2225" s="70">
        <v>0</v>
      </c>
      <c r="K2225" s="70">
        <v>0</v>
      </c>
      <c r="L2225" s="70">
        <v>0</v>
      </c>
      <c r="M2225" s="70">
        <v>213689609</v>
      </c>
    </row>
    <row r="2226" spans="1:13" x14ac:dyDescent="0.25">
      <c r="A2226" s="44" t="s">
        <v>86</v>
      </c>
      <c r="B2226" s="61">
        <v>1138</v>
      </c>
      <c r="C2226" s="184" t="s">
        <v>1049</v>
      </c>
      <c r="D2226" s="70">
        <v>2040.0746999999999</v>
      </c>
      <c r="E2226" s="70">
        <v>1019716631</v>
      </c>
      <c r="F2226" s="70">
        <v>0</v>
      </c>
      <c r="G2226" s="70">
        <v>60065283</v>
      </c>
      <c r="H2226" s="70">
        <v>0</v>
      </c>
      <c r="I2226" s="70">
        <v>0</v>
      </c>
      <c r="J2226" s="70">
        <v>0</v>
      </c>
      <c r="K2226" s="70">
        <v>0</v>
      </c>
      <c r="L2226" s="70">
        <v>0</v>
      </c>
      <c r="M2226" s="70">
        <v>959651348</v>
      </c>
    </row>
    <row r="2227" spans="1:13" x14ac:dyDescent="0.25">
      <c r="A2227" s="44" t="s">
        <v>86</v>
      </c>
      <c r="B2227" s="61">
        <v>1138</v>
      </c>
      <c r="C2227" s="184" t="s">
        <v>1050</v>
      </c>
      <c r="D2227" s="70">
        <v>1.579</v>
      </c>
      <c r="E2227" s="70">
        <v>2568300</v>
      </c>
      <c r="F2227" s="70">
        <v>0</v>
      </c>
      <c r="G2227" s="70">
        <v>0</v>
      </c>
      <c r="H2227" s="70">
        <v>0</v>
      </c>
      <c r="I2227" s="70">
        <v>0</v>
      </c>
      <c r="J2227" s="70">
        <v>0</v>
      </c>
      <c r="K2227" s="70">
        <v>0</v>
      </c>
      <c r="L2227" s="70">
        <v>0</v>
      </c>
      <c r="M2227" s="70">
        <v>2568300</v>
      </c>
    </row>
    <row r="2228" spans="1:13" x14ac:dyDescent="0.25">
      <c r="A2228" s="44" t="s">
        <v>86</v>
      </c>
      <c r="B2228" s="61">
        <v>1138</v>
      </c>
      <c r="C2228" s="184" t="s">
        <v>1052</v>
      </c>
      <c r="D2228" s="70">
        <v>3</v>
      </c>
      <c r="E2228" s="70">
        <v>495</v>
      </c>
      <c r="F2228" s="70">
        <v>0</v>
      </c>
      <c r="G2228" s="70">
        <v>0</v>
      </c>
      <c r="H2228" s="70">
        <v>0</v>
      </c>
      <c r="I2228" s="70">
        <v>0</v>
      </c>
      <c r="J2228" s="70">
        <v>0</v>
      </c>
      <c r="K2228" s="70">
        <v>0</v>
      </c>
      <c r="L2228" s="70">
        <v>0</v>
      </c>
      <c r="M2228" s="70">
        <v>495</v>
      </c>
    </row>
    <row r="2229" spans="1:13" x14ac:dyDescent="0.25">
      <c r="A2229" s="44" t="s">
        <v>86</v>
      </c>
      <c r="B2229" s="61">
        <v>1138</v>
      </c>
      <c r="C2229" s="184" t="s">
        <v>1053</v>
      </c>
      <c r="D2229" s="70">
        <v>120.98090000000001</v>
      </c>
      <c r="E2229" s="70">
        <v>0</v>
      </c>
      <c r="F2229" s="70">
        <v>0</v>
      </c>
      <c r="G2229" s="70">
        <v>0</v>
      </c>
      <c r="H2229" s="70">
        <v>0</v>
      </c>
      <c r="I2229" s="70">
        <v>0</v>
      </c>
      <c r="J2229" s="70">
        <v>0</v>
      </c>
      <c r="K2229" s="70">
        <v>0</v>
      </c>
      <c r="L2229" s="70">
        <v>0</v>
      </c>
      <c r="M2229" s="70">
        <v>0</v>
      </c>
    </row>
    <row r="2230" spans="1:13" x14ac:dyDescent="0.25">
      <c r="A2230" s="44" t="s">
        <v>86</v>
      </c>
      <c r="B2230" s="61">
        <v>1138</v>
      </c>
      <c r="C2230" s="184" t="s">
        <v>1054</v>
      </c>
      <c r="D2230" s="70">
        <v>306.11380000000003</v>
      </c>
      <c r="E2230" s="70">
        <v>229675639</v>
      </c>
      <c r="F2230" s="70">
        <v>0</v>
      </c>
      <c r="G2230" s="70">
        <v>20217153</v>
      </c>
      <c r="H2230" s="70">
        <v>0</v>
      </c>
      <c r="I2230" s="70">
        <v>0</v>
      </c>
      <c r="J2230" s="70">
        <v>0</v>
      </c>
      <c r="K2230" s="70">
        <v>0</v>
      </c>
      <c r="L2230" s="70">
        <v>0</v>
      </c>
      <c r="M2230" s="70">
        <v>209458486</v>
      </c>
    </row>
    <row r="2231" spans="1:13" x14ac:dyDescent="0.25">
      <c r="A2231" s="44" t="s">
        <v>86</v>
      </c>
      <c r="B2231" s="61">
        <v>1138</v>
      </c>
      <c r="C2231" s="184" t="s">
        <v>1055</v>
      </c>
      <c r="D2231" s="70">
        <v>112.63330000000001</v>
      </c>
      <c r="E2231" s="70">
        <v>5360407</v>
      </c>
      <c r="F2231" s="70">
        <v>0</v>
      </c>
      <c r="G2231" s="70">
        <v>0</v>
      </c>
      <c r="H2231" s="70">
        <v>0</v>
      </c>
      <c r="I2231" s="70">
        <v>0</v>
      </c>
      <c r="J2231" s="70">
        <v>0</v>
      </c>
      <c r="K2231" s="70">
        <v>0</v>
      </c>
      <c r="L2231" s="70">
        <v>0</v>
      </c>
      <c r="M2231" s="70">
        <v>5360407</v>
      </c>
    </row>
    <row r="2232" spans="1:13" x14ac:dyDescent="0.25">
      <c r="A2232" s="44" t="s">
        <v>86</v>
      </c>
      <c r="B2232" s="61">
        <v>1138</v>
      </c>
      <c r="C2232" s="184" t="s">
        <v>1057</v>
      </c>
      <c r="D2232" s="70">
        <v>0</v>
      </c>
      <c r="E2232" s="70">
        <v>7000</v>
      </c>
      <c r="F2232" s="70">
        <v>0</v>
      </c>
      <c r="G2232" s="70">
        <v>0</v>
      </c>
      <c r="H2232" s="70">
        <v>0</v>
      </c>
      <c r="I2232" s="70">
        <v>0</v>
      </c>
      <c r="J2232" s="70">
        <v>0</v>
      </c>
      <c r="K2232" s="70">
        <v>0</v>
      </c>
      <c r="L2232" s="70">
        <v>0</v>
      </c>
      <c r="M2232" s="70">
        <v>7000</v>
      </c>
    </row>
    <row r="2233" spans="1:13" x14ac:dyDescent="0.25">
      <c r="A2233" s="44" t="s">
        <v>86</v>
      </c>
      <c r="B2233" s="61">
        <v>1138</v>
      </c>
      <c r="C2233" s="184" t="s">
        <v>1058</v>
      </c>
      <c r="D2233" s="70">
        <v>79.958299999999994</v>
      </c>
      <c r="E2233" s="70">
        <v>54886</v>
      </c>
      <c r="F2233" s="70">
        <v>0</v>
      </c>
      <c r="G2233" s="70">
        <v>0</v>
      </c>
      <c r="H2233" s="70">
        <v>0</v>
      </c>
      <c r="I2233" s="70">
        <v>0</v>
      </c>
      <c r="J2233" s="70">
        <v>0</v>
      </c>
      <c r="K2233" s="70">
        <v>0</v>
      </c>
      <c r="L2233" s="70">
        <v>0</v>
      </c>
      <c r="M2233" s="70">
        <v>54886</v>
      </c>
    </row>
    <row r="2234" spans="1:13" x14ac:dyDescent="0.25">
      <c r="A2234" s="44" t="s">
        <v>86</v>
      </c>
      <c r="B2234" s="61">
        <v>1138</v>
      </c>
      <c r="C2234" s="184" t="s">
        <v>1059</v>
      </c>
      <c r="D2234" s="70">
        <v>12.657999999999999</v>
      </c>
      <c r="E2234" s="70">
        <v>37927083</v>
      </c>
      <c r="F2234" s="70">
        <v>0</v>
      </c>
      <c r="G2234" s="70">
        <v>4714448</v>
      </c>
      <c r="H2234" s="70">
        <v>0</v>
      </c>
      <c r="I2234" s="70">
        <v>0</v>
      </c>
      <c r="J2234" s="70">
        <v>0</v>
      </c>
      <c r="K2234" s="70">
        <v>0</v>
      </c>
      <c r="L2234" s="70">
        <v>0</v>
      </c>
      <c r="M2234" s="70">
        <v>33212635</v>
      </c>
    </row>
    <row r="2235" spans="1:13" x14ac:dyDescent="0.25">
      <c r="A2235" s="44" t="s">
        <v>86</v>
      </c>
      <c r="B2235" s="61">
        <v>1138</v>
      </c>
      <c r="C2235" s="184" t="s">
        <v>1061</v>
      </c>
      <c r="D2235" s="70">
        <v>0</v>
      </c>
      <c r="E2235" s="70">
        <v>4596493</v>
      </c>
      <c r="F2235" s="70">
        <v>0</v>
      </c>
      <c r="G2235" s="70">
        <v>0</v>
      </c>
      <c r="H2235" s="70">
        <v>0</v>
      </c>
      <c r="I2235" s="70">
        <v>0</v>
      </c>
      <c r="J2235" s="70">
        <v>0</v>
      </c>
      <c r="K2235" s="70">
        <v>0</v>
      </c>
      <c r="L2235" s="70">
        <v>0</v>
      </c>
      <c r="M2235" s="70">
        <v>4596493</v>
      </c>
    </row>
    <row r="2236" spans="1:13" x14ac:dyDescent="0.25">
      <c r="A2236" s="44" t="s">
        <v>86</v>
      </c>
      <c r="B2236" s="61">
        <v>1138</v>
      </c>
      <c r="C2236" s="184" t="s">
        <v>1062</v>
      </c>
      <c r="D2236" s="70">
        <v>0</v>
      </c>
      <c r="E2236" s="70">
        <v>71300448</v>
      </c>
      <c r="F2236" s="70">
        <v>0</v>
      </c>
      <c r="G2236" s="70">
        <v>6139420</v>
      </c>
      <c r="H2236" s="70">
        <v>0</v>
      </c>
      <c r="I2236" s="70">
        <v>0</v>
      </c>
      <c r="J2236" s="70">
        <v>0</v>
      </c>
      <c r="K2236" s="70">
        <v>0</v>
      </c>
      <c r="L2236" s="70">
        <v>0</v>
      </c>
      <c r="M2236" s="70">
        <v>65161028</v>
      </c>
    </row>
    <row r="2237" spans="1:13" x14ac:dyDescent="0.25">
      <c r="A2237" s="44" t="s">
        <v>86</v>
      </c>
      <c r="B2237" s="61">
        <v>1138</v>
      </c>
      <c r="C2237" s="184" t="s">
        <v>1063</v>
      </c>
      <c r="D2237" s="70">
        <v>0</v>
      </c>
      <c r="E2237" s="70">
        <v>19677333</v>
      </c>
      <c r="F2237" s="70">
        <v>0</v>
      </c>
      <c r="G2237" s="70">
        <v>0</v>
      </c>
      <c r="H2237" s="70">
        <v>0</v>
      </c>
      <c r="I2237" s="70">
        <v>0</v>
      </c>
      <c r="J2237" s="70">
        <v>0</v>
      </c>
      <c r="K2237" s="70">
        <v>0</v>
      </c>
      <c r="L2237" s="70">
        <v>0</v>
      </c>
      <c r="M2237" s="70">
        <v>19677333</v>
      </c>
    </row>
    <row r="2238" spans="1:13" x14ac:dyDescent="0.25">
      <c r="A2238" s="44" t="s">
        <v>86</v>
      </c>
      <c r="B2238" s="61">
        <v>1138</v>
      </c>
      <c r="C2238" s="184" t="s">
        <v>1065</v>
      </c>
      <c r="D2238" s="70">
        <v>0</v>
      </c>
      <c r="E2238" s="70">
        <v>176045964</v>
      </c>
      <c r="F2238" s="70">
        <v>0</v>
      </c>
      <c r="G2238" s="70">
        <v>10055289</v>
      </c>
      <c r="H2238" s="70">
        <v>0</v>
      </c>
      <c r="I2238" s="70">
        <v>0</v>
      </c>
      <c r="J2238" s="70">
        <v>0</v>
      </c>
      <c r="K2238" s="70">
        <v>0</v>
      </c>
      <c r="L2238" s="70">
        <v>0</v>
      </c>
      <c r="M2238" s="70">
        <v>165990675</v>
      </c>
    </row>
    <row r="2239" spans="1:13" x14ac:dyDescent="0.25">
      <c r="A2239" s="44" t="s">
        <v>86</v>
      </c>
      <c r="B2239" s="61">
        <v>1138</v>
      </c>
      <c r="C2239" s="184" t="s">
        <v>1066</v>
      </c>
      <c r="D2239" s="70">
        <v>0</v>
      </c>
      <c r="E2239" s="70">
        <v>307159</v>
      </c>
      <c r="F2239" s="70">
        <v>0</v>
      </c>
      <c r="G2239" s="70">
        <v>0</v>
      </c>
      <c r="H2239" s="70">
        <v>0</v>
      </c>
      <c r="I2239" s="70">
        <v>0</v>
      </c>
      <c r="J2239" s="70">
        <v>0</v>
      </c>
      <c r="K2239" s="70">
        <v>0</v>
      </c>
      <c r="L2239" s="70">
        <v>0</v>
      </c>
      <c r="M2239" s="70">
        <v>307159</v>
      </c>
    </row>
    <row r="2240" spans="1:13" x14ac:dyDescent="0.25">
      <c r="A2240" s="44" t="s">
        <v>86</v>
      </c>
      <c r="B2240" s="61">
        <v>1138</v>
      </c>
      <c r="C2240" s="184" t="s">
        <v>1068</v>
      </c>
      <c r="D2240" s="70">
        <v>0</v>
      </c>
      <c r="E2240" s="70">
        <v>1315634652</v>
      </c>
      <c r="F2240" s="70">
        <v>0</v>
      </c>
      <c r="G2240" s="70">
        <v>109624387</v>
      </c>
      <c r="H2240" s="70">
        <v>0</v>
      </c>
      <c r="I2240" s="70">
        <v>0</v>
      </c>
      <c r="J2240" s="70">
        <v>0</v>
      </c>
      <c r="K2240" s="70">
        <v>0</v>
      </c>
      <c r="L2240" s="70">
        <v>0</v>
      </c>
      <c r="M2240" s="70">
        <v>1206010265</v>
      </c>
    </row>
    <row r="2241" spans="1:13" x14ac:dyDescent="0.25">
      <c r="A2241" s="44" t="s">
        <v>86</v>
      </c>
      <c r="B2241" s="61">
        <v>1138</v>
      </c>
      <c r="C2241" s="184" t="s">
        <v>1069</v>
      </c>
      <c r="D2241" s="70">
        <v>0</v>
      </c>
      <c r="E2241" s="70">
        <v>2475902</v>
      </c>
      <c r="F2241" s="70">
        <v>0</v>
      </c>
      <c r="G2241" s="70">
        <v>0</v>
      </c>
      <c r="H2241" s="70">
        <v>0</v>
      </c>
      <c r="I2241" s="70">
        <v>0</v>
      </c>
      <c r="J2241" s="70">
        <v>0</v>
      </c>
      <c r="K2241" s="70">
        <v>0</v>
      </c>
      <c r="L2241" s="70">
        <v>0</v>
      </c>
      <c r="M2241" s="70">
        <v>2475902</v>
      </c>
    </row>
    <row r="2242" spans="1:13" x14ac:dyDescent="0.25">
      <c r="A2242" s="44" t="s">
        <v>86</v>
      </c>
      <c r="B2242" s="61">
        <v>1138</v>
      </c>
      <c r="C2242" s="184" t="s">
        <v>1071</v>
      </c>
      <c r="D2242" s="70">
        <v>0</v>
      </c>
      <c r="E2242" s="70">
        <v>361361348</v>
      </c>
      <c r="F2242" s="70">
        <v>0</v>
      </c>
      <c r="G2242" s="70">
        <v>34680119</v>
      </c>
      <c r="H2242" s="70">
        <v>0</v>
      </c>
      <c r="I2242" s="70">
        <v>0</v>
      </c>
      <c r="J2242" s="70">
        <v>0</v>
      </c>
      <c r="K2242" s="70">
        <v>0</v>
      </c>
      <c r="L2242" s="70">
        <v>0</v>
      </c>
      <c r="M2242" s="70">
        <v>326681229</v>
      </c>
    </row>
    <row r="2243" spans="1:13" x14ac:dyDescent="0.25">
      <c r="A2243" s="44" t="s">
        <v>86</v>
      </c>
      <c r="B2243" s="61">
        <v>1138</v>
      </c>
      <c r="C2243" s="184" t="s">
        <v>1072</v>
      </c>
      <c r="D2243" s="70">
        <v>0</v>
      </c>
      <c r="E2243" s="70">
        <v>12776851</v>
      </c>
      <c r="F2243" s="70">
        <v>0</v>
      </c>
      <c r="G2243" s="70">
        <v>0</v>
      </c>
      <c r="H2243" s="70">
        <v>0</v>
      </c>
      <c r="I2243" s="70">
        <v>0</v>
      </c>
      <c r="J2243" s="70">
        <v>0</v>
      </c>
      <c r="K2243" s="70">
        <v>0</v>
      </c>
      <c r="L2243" s="70">
        <v>0</v>
      </c>
      <c r="M2243" s="70">
        <v>12776851</v>
      </c>
    </row>
    <row r="2244" spans="1:13" x14ac:dyDescent="0.25">
      <c r="A2244" s="44" t="s">
        <v>86</v>
      </c>
      <c r="B2244" s="61">
        <v>1138</v>
      </c>
      <c r="C2244" s="184" t="s">
        <v>1077</v>
      </c>
      <c r="D2244" s="70">
        <v>0</v>
      </c>
      <c r="E2244" s="70">
        <v>3310500</v>
      </c>
      <c r="F2244" s="70">
        <v>0</v>
      </c>
      <c r="G2244" s="70">
        <v>677246</v>
      </c>
      <c r="H2244" s="70">
        <v>0</v>
      </c>
      <c r="I2244" s="70">
        <v>0</v>
      </c>
      <c r="J2244" s="70">
        <v>0</v>
      </c>
      <c r="K2244" s="70">
        <v>0</v>
      </c>
      <c r="L2244" s="70">
        <v>0</v>
      </c>
      <c r="M2244" s="70">
        <v>2633254</v>
      </c>
    </row>
    <row r="2245" spans="1:13" x14ac:dyDescent="0.25">
      <c r="A2245" s="44" t="s">
        <v>86</v>
      </c>
      <c r="B2245" s="61">
        <v>1138</v>
      </c>
      <c r="C2245" s="184" t="s">
        <v>1079</v>
      </c>
      <c r="D2245" s="70">
        <v>0</v>
      </c>
      <c r="E2245" s="70">
        <v>2540527</v>
      </c>
      <c r="F2245" s="70">
        <v>0</v>
      </c>
      <c r="G2245" s="70">
        <v>125000</v>
      </c>
      <c r="H2245" s="70">
        <v>0</v>
      </c>
      <c r="I2245" s="70">
        <v>0</v>
      </c>
      <c r="J2245" s="70">
        <v>0</v>
      </c>
      <c r="K2245" s="70">
        <v>0</v>
      </c>
      <c r="L2245" s="70">
        <v>0</v>
      </c>
      <c r="M2245" s="70">
        <v>2415527</v>
      </c>
    </row>
    <row r="2246" spans="1:13" x14ac:dyDescent="0.25">
      <c r="A2246" s="44" t="s">
        <v>86</v>
      </c>
      <c r="B2246" s="61">
        <v>1138</v>
      </c>
      <c r="C2246" s="184" t="s">
        <v>1080</v>
      </c>
      <c r="D2246" s="70">
        <v>0</v>
      </c>
      <c r="E2246" s="70">
        <v>221947</v>
      </c>
      <c r="F2246" s="70">
        <v>0</v>
      </c>
      <c r="G2246" s="70">
        <v>0</v>
      </c>
      <c r="H2246" s="70">
        <v>0</v>
      </c>
      <c r="I2246" s="70">
        <v>0</v>
      </c>
      <c r="J2246" s="70">
        <v>0</v>
      </c>
      <c r="K2246" s="70">
        <v>0</v>
      </c>
      <c r="L2246" s="70">
        <v>0</v>
      </c>
      <c r="M2246" s="70">
        <v>221947</v>
      </c>
    </row>
    <row r="2247" spans="1:13" x14ac:dyDescent="0.25">
      <c r="A2247" s="44" t="s">
        <v>86</v>
      </c>
      <c r="B2247" s="61">
        <v>1138</v>
      </c>
      <c r="C2247" s="184" t="s">
        <v>1083</v>
      </c>
      <c r="D2247" s="70">
        <v>37279.493199999997</v>
      </c>
      <c r="E2247" s="70">
        <v>187100935</v>
      </c>
      <c r="F2247" s="70">
        <v>0</v>
      </c>
      <c r="G2247" s="70">
        <v>0</v>
      </c>
      <c r="H2247" s="70">
        <v>0</v>
      </c>
      <c r="I2247" s="70">
        <v>0</v>
      </c>
      <c r="J2247" s="70">
        <v>0</v>
      </c>
      <c r="K2247" s="70">
        <v>187100935</v>
      </c>
      <c r="L2247" s="70">
        <v>0</v>
      </c>
      <c r="M2247" s="70">
        <v>0</v>
      </c>
    </row>
    <row r="2248" spans="1:13" x14ac:dyDescent="0.25">
      <c r="A2248" s="10" t="s">
        <v>1085</v>
      </c>
      <c r="B2248" s="10"/>
      <c r="C2248" s="10"/>
      <c r="D2248" s="71">
        <f t="shared" ref="D2248:M2248" si="100">SUM(D2218:D2247)</f>
        <v>48710.465399999994</v>
      </c>
      <c r="E2248" s="71">
        <f t="shared" si="100"/>
        <v>3837436442</v>
      </c>
      <c r="F2248" s="71">
        <f t="shared" si="100"/>
        <v>111171200</v>
      </c>
      <c r="G2248" s="71">
        <f t="shared" si="100"/>
        <v>257140161</v>
      </c>
      <c r="H2248" s="71">
        <f t="shared" si="100"/>
        <v>0</v>
      </c>
      <c r="I2248" s="71">
        <f t="shared" si="100"/>
        <v>0</v>
      </c>
      <c r="J2248" s="71">
        <f t="shared" si="100"/>
        <v>0</v>
      </c>
      <c r="K2248" s="71">
        <f t="shared" si="100"/>
        <v>187100935</v>
      </c>
      <c r="L2248" s="71">
        <f t="shared" si="100"/>
        <v>0</v>
      </c>
      <c r="M2248" s="71">
        <f t="shared" si="100"/>
        <v>3282024146</v>
      </c>
    </row>
    <row r="2249" spans="1:13" x14ac:dyDescent="0.25">
      <c r="A2249" s="10"/>
      <c r="B2249" s="10"/>
      <c r="C2249" s="10"/>
      <c r="D2249" s="71"/>
      <c r="E2249" s="71"/>
      <c r="F2249" s="71"/>
      <c r="G2249" s="71"/>
      <c r="H2249" s="71"/>
      <c r="I2249" s="71"/>
      <c r="J2249" s="71"/>
      <c r="K2249" s="71"/>
      <c r="L2249" s="71"/>
      <c r="M2249" s="71"/>
    </row>
    <row r="2250" spans="1:13" x14ac:dyDescent="0.25">
      <c r="A2250" s="44" t="s">
        <v>87</v>
      </c>
      <c r="B2250" s="61">
        <v>351</v>
      </c>
      <c r="C2250" s="186" t="s">
        <v>1037</v>
      </c>
      <c r="D2250" s="70">
        <v>8555.5980999999992</v>
      </c>
      <c r="E2250" s="70">
        <v>13291525</v>
      </c>
      <c r="F2250" s="70">
        <v>0</v>
      </c>
      <c r="G2250" s="70">
        <v>0</v>
      </c>
      <c r="H2250" s="70">
        <v>0</v>
      </c>
      <c r="I2250" s="70">
        <v>0</v>
      </c>
      <c r="J2250" s="70">
        <v>0</v>
      </c>
      <c r="K2250" s="70">
        <v>0</v>
      </c>
      <c r="L2250" s="70">
        <v>647286</v>
      </c>
      <c r="M2250" s="70">
        <v>13291525</v>
      </c>
    </row>
    <row r="2251" spans="1:13" x14ac:dyDescent="0.25">
      <c r="A2251" s="44" t="s">
        <v>87</v>
      </c>
      <c r="B2251" s="61">
        <v>351</v>
      </c>
      <c r="C2251" s="186" t="s">
        <v>1038</v>
      </c>
      <c r="D2251" s="70">
        <v>32916.813900000001</v>
      </c>
      <c r="E2251" s="70">
        <v>37659336</v>
      </c>
      <c r="F2251" s="70">
        <v>0</v>
      </c>
      <c r="G2251" s="70">
        <v>0</v>
      </c>
      <c r="H2251" s="70">
        <v>0</v>
      </c>
      <c r="I2251" s="70">
        <v>580</v>
      </c>
      <c r="J2251" s="70">
        <v>0</v>
      </c>
      <c r="K2251" s="70">
        <v>0</v>
      </c>
      <c r="L2251" s="70">
        <v>212210</v>
      </c>
      <c r="M2251" s="70">
        <v>37658756</v>
      </c>
    </row>
    <row r="2252" spans="1:13" s="12" customFormat="1" x14ac:dyDescent="0.25">
      <c r="A2252" s="44" t="s">
        <v>87</v>
      </c>
      <c r="B2252" s="61">
        <v>351</v>
      </c>
      <c r="C2252" s="186" t="s">
        <v>1039</v>
      </c>
      <c r="D2252" s="70">
        <v>1115.3841</v>
      </c>
      <c r="E2252" s="70">
        <v>584679</v>
      </c>
      <c r="F2252" s="70">
        <v>0</v>
      </c>
      <c r="G2252" s="70">
        <v>0</v>
      </c>
      <c r="H2252" s="70">
        <v>0</v>
      </c>
      <c r="I2252" s="70">
        <v>1713</v>
      </c>
      <c r="J2252" s="70">
        <v>0</v>
      </c>
      <c r="K2252" s="70">
        <v>0</v>
      </c>
      <c r="L2252" s="70">
        <v>3449</v>
      </c>
      <c r="M2252" s="70">
        <v>582966</v>
      </c>
    </row>
    <row r="2253" spans="1:13" x14ac:dyDescent="0.25">
      <c r="A2253" s="44" t="s">
        <v>87</v>
      </c>
      <c r="B2253" s="61">
        <v>351</v>
      </c>
      <c r="C2253" s="186" t="s">
        <v>1040</v>
      </c>
      <c r="D2253" s="70">
        <v>17274.820599999999</v>
      </c>
      <c r="E2253" s="70">
        <v>4391591</v>
      </c>
      <c r="F2253" s="70">
        <v>0</v>
      </c>
      <c r="G2253" s="70">
        <v>0</v>
      </c>
      <c r="H2253" s="70">
        <v>0</v>
      </c>
      <c r="I2253" s="70">
        <v>1942</v>
      </c>
      <c r="J2253" s="70">
        <v>0</v>
      </c>
      <c r="K2253" s="70">
        <v>0</v>
      </c>
      <c r="L2253" s="70">
        <v>11268</v>
      </c>
      <c r="M2253" s="70">
        <v>4389649</v>
      </c>
    </row>
    <row r="2254" spans="1:13" x14ac:dyDescent="0.25">
      <c r="A2254" s="44" t="s">
        <v>87</v>
      </c>
      <c r="B2254" s="61">
        <v>351</v>
      </c>
      <c r="C2254" s="186" t="s">
        <v>1041</v>
      </c>
      <c r="D2254" s="70">
        <v>189956.14610000001</v>
      </c>
      <c r="E2254" s="70">
        <v>1928172242</v>
      </c>
      <c r="F2254" s="70">
        <v>1840251718</v>
      </c>
      <c r="G2254" s="70">
        <v>0</v>
      </c>
      <c r="H2254" s="70">
        <v>0</v>
      </c>
      <c r="I2254" s="70">
        <v>5806</v>
      </c>
      <c r="J2254" s="70">
        <v>0</v>
      </c>
      <c r="K2254" s="70">
        <v>0</v>
      </c>
      <c r="L2254" s="70">
        <v>262786</v>
      </c>
      <c r="M2254" s="70">
        <v>87914718</v>
      </c>
    </row>
    <row r="2255" spans="1:13" x14ac:dyDescent="0.25">
      <c r="A2255" s="44" t="s">
        <v>87</v>
      </c>
      <c r="B2255" s="61">
        <v>351</v>
      </c>
      <c r="C2255" s="186" t="s">
        <v>1042</v>
      </c>
      <c r="D2255" s="70">
        <v>64162.943899999998</v>
      </c>
      <c r="E2255" s="70">
        <v>782734548</v>
      </c>
      <c r="F2255" s="70">
        <v>772973143</v>
      </c>
      <c r="G2255" s="70">
        <v>0</v>
      </c>
      <c r="H2255" s="70">
        <v>0</v>
      </c>
      <c r="I2255" s="70">
        <v>0</v>
      </c>
      <c r="J2255" s="70">
        <v>0</v>
      </c>
      <c r="K2255" s="70">
        <v>0</v>
      </c>
      <c r="L2255" s="70">
        <v>784</v>
      </c>
      <c r="M2255" s="70">
        <v>9761405</v>
      </c>
    </row>
    <row r="2256" spans="1:13" x14ac:dyDescent="0.25">
      <c r="A2256" s="44" t="s">
        <v>87</v>
      </c>
      <c r="B2256" s="61">
        <v>351</v>
      </c>
      <c r="C2256" s="186" t="s">
        <v>1043</v>
      </c>
      <c r="D2256" s="70">
        <v>193.52799999999999</v>
      </c>
      <c r="E2256" s="70">
        <v>766034</v>
      </c>
      <c r="F2256" s="70">
        <v>765066</v>
      </c>
      <c r="G2256" s="70">
        <v>0</v>
      </c>
      <c r="H2256" s="70">
        <v>0</v>
      </c>
      <c r="I2256" s="70">
        <v>0</v>
      </c>
      <c r="J2256" s="70">
        <v>0</v>
      </c>
      <c r="K2256" s="70">
        <v>0</v>
      </c>
      <c r="L2256" s="70">
        <v>0</v>
      </c>
      <c r="M2256" s="70">
        <v>968</v>
      </c>
    </row>
    <row r="2257" spans="1:13" x14ac:dyDescent="0.25">
      <c r="A2257" s="44" t="s">
        <v>87</v>
      </c>
      <c r="B2257" s="186">
        <v>351</v>
      </c>
      <c r="C2257" s="186" t="s">
        <v>1044</v>
      </c>
      <c r="D2257" s="70">
        <v>3288.672</v>
      </c>
      <c r="E2257" s="70">
        <v>944624970</v>
      </c>
      <c r="F2257" s="70">
        <v>0</v>
      </c>
      <c r="G2257" s="70">
        <v>115272615</v>
      </c>
      <c r="H2257" s="70">
        <v>0</v>
      </c>
      <c r="I2257" s="70">
        <v>0</v>
      </c>
      <c r="J2257" s="70">
        <v>0</v>
      </c>
      <c r="K2257" s="70">
        <v>0</v>
      </c>
      <c r="L2257" s="70">
        <v>0</v>
      </c>
      <c r="M2257" s="70">
        <v>829352355</v>
      </c>
    </row>
    <row r="2258" spans="1:13" s="185" customFormat="1" x14ac:dyDescent="0.25">
      <c r="A2258" s="44" t="s">
        <v>87</v>
      </c>
      <c r="B2258" s="186">
        <v>351</v>
      </c>
      <c r="C2258" s="186" t="s">
        <v>1045</v>
      </c>
      <c r="D2258" s="70">
        <v>4.843</v>
      </c>
      <c r="E2258" s="70">
        <v>315290</v>
      </c>
      <c r="F2258" s="70">
        <v>0</v>
      </c>
      <c r="G2258" s="70">
        <v>0</v>
      </c>
      <c r="H2258" s="70">
        <v>0</v>
      </c>
      <c r="I2258" s="70">
        <v>0</v>
      </c>
      <c r="J2258" s="70">
        <v>0</v>
      </c>
      <c r="K2258" s="70">
        <v>0</v>
      </c>
      <c r="L2258" s="70">
        <v>0</v>
      </c>
      <c r="M2258" s="70">
        <v>315290</v>
      </c>
    </row>
    <row r="2259" spans="1:13" s="185" customFormat="1" x14ac:dyDescent="0.25">
      <c r="A2259" s="44" t="s">
        <v>87</v>
      </c>
      <c r="B2259" s="186">
        <v>351</v>
      </c>
      <c r="C2259" s="186" t="s">
        <v>1046</v>
      </c>
      <c r="D2259" s="70">
        <v>54661.27</v>
      </c>
      <c r="E2259" s="70">
        <v>3122092344</v>
      </c>
      <c r="F2259" s="70">
        <v>0</v>
      </c>
      <c r="G2259" s="70">
        <v>195567922</v>
      </c>
      <c r="H2259" s="70">
        <v>0</v>
      </c>
      <c r="I2259" s="70">
        <v>1099626</v>
      </c>
      <c r="J2259" s="70">
        <v>0</v>
      </c>
      <c r="K2259" s="70">
        <v>0</v>
      </c>
      <c r="L2259" s="70">
        <v>1082112</v>
      </c>
      <c r="M2259" s="70">
        <v>2925424796</v>
      </c>
    </row>
    <row r="2260" spans="1:13" x14ac:dyDescent="0.25">
      <c r="A2260" s="44" t="s">
        <v>87</v>
      </c>
      <c r="B2260" s="61">
        <v>351</v>
      </c>
      <c r="C2260" s="186" t="s">
        <v>1047</v>
      </c>
      <c r="D2260" s="70">
        <v>2306.9506999999999</v>
      </c>
      <c r="E2260" s="70">
        <v>66687699</v>
      </c>
      <c r="F2260" s="70">
        <v>0</v>
      </c>
      <c r="G2260" s="70">
        <v>0</v>
      </c>
      <c r="H2260" s="70">
        <v>0</v>
      </c>
      <c r="I2260" s="70">
        <v>1739599</v>
      </c>
      <c r="J2260" s="70">
        <v>0</v>
      </c>
      <c r="K2260" s="70">
        <v>0</v>
      </c>
      <c r="L2260" s="70">
        <v>2870633</v>
      </c>
      <c r="M2260" s="70">
        <v>64948100</v>
      </c>
    </row>
    <row r="2261" spans="1:13" x14ac:dyDescent="0.25">
      <c r="A2261" s="44" t="s">
        <v>87</v>
      </c>
      <c r="B2261" s="61">
        <v>351</v>
      </c>
      <c r="C2261" s="186" t="s">
        <v>1048</v>
      </c>
      <c r="D2261" s="70">
        <v>1912.9012</v>
      </c>
      <c r="E2261" s="70">
        <v>26228871</v>
      </c>
      <c r="F2261" s="70">
        <v>0</v>
      </c>
      <c r="G2261" s="70">
        <v>0</v>
      </c>
      <c r="H2261" s="70">
        <v>0</v>
      </c>
      <c r="I2261" s="70">
        <v>0</v>
      </c>
      <c r="J2261" s="70">
        <v>0</v>
      </c>
      <c r="K2261" s="70">
        <v>0</v>
      </c>
      <c r="L2261" s="70">
        <v>0</v>
      </c>
      <c r="M2261" s="70">
        <v>26228871</v>
      </c>
    </row>
    <row r="2262" spans="1:13" x14ac:dyDescent="0.25">
      <c r="A2262" s="44" t="s">
        <v>87</v>
      </c>
      <c r="B2262" s="61">
        <v>351</v>
      </c>
      <c r="C2262" s="186" t="s">
        <v>1049</v>
      </c>
      <c r="D2262" s="70">
        <v>34800.7883</v>
      </c>
      <c r="E2262" s="70">
        <v>6682430139</v>
      </c>
      <c r="F2262" s="70">
        <v>0</v>
      </c>
      <c r="G2262" s="70">
        <v>459542733</v>
      </c>
      <c r="H2262" s="70">
        <v>0</v>
      </c>
      <c r="I2262" s="70">
        <v>1967366</v>
      </c>
      <c r="J2262" s="70">
        <v>0</v>
      </c>
      <c r="K2262" s="70">
        <v>0</v>
      </c>
      <c r="L2262" s="70">
        <v>355418</v>
      </c>
      <c r="M2262" s="70">
        <v>6220920040</v>
      </c>
    </row>
    <row r="2263" spans="1:13" x14ac:dyDescent="0.25">
      <c r="A2263" s="44" t="s">
        <v>87</v>
      </c>
      <c r="B2263" s="61">
        <v>351</v>
      </c>
      <c r="C2263" s="186" t="s">
        <v>1050</v>
      </c>
      <c r="D2263" s="70">
        <v>1353.4616000000001</v>
      </c>
      <c r="E2263" s="70">
        <v>60498696</v>
      </c>
      <c r="F2263" s="70">
        <v>0</v>
      </c>
      <c r="G2263" s="70">
        <v>0</v>
      </c>
      <c r="H2263" s="70">
        <v>0</v>
      </c>
      <c r="I2263" s="70">
        <v>1305085</v>
      </c>
      <c r="J2263" s="70">
        <v>0</v>
      </c>
      <c r="K2263" s="70">
        <v>0</v>
      </c>
      <c r="L2263" s="70">
        <v>941928</v>
      </c>
      <c r="M2263" s="70">
        <v>59193611</v>
      </c>
    </row>
    <row r="2264" spans="1:13" x14ac:dyDescent="0.25">
      <c r="A2264" s="44" t="s">
        <v>87</v>
      </c>
      <c r="B2264" s="61">
        <v>351</v>
      </c>
      <c r="C2264" s="186" t="s">
        <v>1051</v>
      </c>
      <c r="D2264" s="70">
        <v>382.73340000000002</v>
      </c>
      <c r="E2264" s="70">
        <v>16851101</v>
      </c>
      <c r="F2264" s="70">
        <v>0</v>
      </c>
      <c r="G2264" s="70">
        <v>0</v>
      </c>
      <c r="H2264" s="70">
        <v>0</v>
      </c>
      <c r="I2264" s="70">
        <v>0</v>
      </c>
      <c r="J2264" s="70">
        <v>0</v>
      </c>
      <c r="K2264" s="70">
        <v>0</v>
      </c>
      <c r="L2264" s="70">
        <v>0</v>
      </c>
      <c r="M2264" s="70">
        <v>16851101</v>
      </c>
    </row>
    <row r="2265" spans="1:13" x14ac:dyDescent="0.25">
      <c r="A2265" s="44" t="s">
        <v>87</v>
      </c>
      <c r="B2265" s="61">
        <v>351</v>
      </c>
      <c r="C2265" s="186" t="s">
        <v>1052</v>
      </c>
      <c r="D2265" s="70">
        <v>4056.4506999999999</v>
      </c>
      <c r="E2265" s="70">
        <v>152275</v>
      </c>
      <c r="F2265" s="70">
        <v>0</v>
      </c>
      <c r="G2265" s="70">
        <v>0</v>
      </c>
      <c r="H2265" s="70">
        <v>0</v>
      </c>
      <c r="I2265" s="70">
        <v>4</v>
      </c>
      <c r="J2265" s="70">
        <v>0</v>
      </c>
      <c r="K2265" s="70">
        <v>0</v>
      </c>
      <c r="L2265" s="70">
        <v>1254</v>
      </c>
      <c r="M2265" s="70">
        <v>152271</v>
      </c>
    </row>
    <row r="2266" spans="1:13" x14ac:dyDescent="0.25">
      <c r="A2266" s="44" t="s">
        <v>87</v>
      </c>
      <c r="B2266" s="61">
        <v>351</v>
      </c>
      <c r="C2266" s="186" t="s">
        <v>1053</v>
      </c>
      <c r="D2266" s="70">
        <v>3000.2379000000001</v>
      </c>
      <c r="E2266" s="70">
        <v>350000</v>
      </c>
      <c r="F2266" s="70">
        <v>0</v>
      </c>
      <c r="G2266" s="70">
        <v>0</v>
      </c>
      <c r="H2266" s="70">
        <v>0</v>
      </c>
      <c r="I2266" s="70">
        <v>0</v>
      </c>
      <c r="J2266" s="70">
        <v>0</v>
      </c>
      <c r="K2266" s="70">
        <v>0</v>
      </c>
      <c r="L2266" s="70">
        <v>0</v>
      </c>
      <c r="M2266" s="70">
        <v>350000</v>
      </c>
    </row>
    <row r="2267" spans="1:13" x14ac:dyDescent="0.25">
      <c r="A2267" s="44" t="s">
        <v>87</v>
      </c>
      <c r="B2267" s="61">
        <v>351</v>
      </c>
      <c r="C2267" s="186" t="s">
        <v>1054</v>
      </c>
      <c r="D2267" s="70">
        <v>14977.6322</v>
      </c>
      <c r="E2267" s="70">
        <v>9556568072</v>
      </c>
      <c r="F2267" s="70">
        <v>0</v>
      </c>
      <c r="G2267" s="70">
        <v>1429676027</v>
      </c>
      <c r="H2267" s="70">
        <v>0</v>
      </c>
      <c r="I2267" s="70">
        <v>247620278</v>
      </c>
      <c r="J2267" s="70">
        <v>0</v>
      </c>
      <c r="K2267" s="70">
        <v>0</v>
      </c>
      <c r="L2267" s="70">
        <v>46826278</v>
      </c>
      <c r="M2267" s="70">
        <v>7879271767</v>
      </c>
    </row>
    <row r="2268" spans="1:13" x14ac:dyDescent="0.25">
      <c r="A2268" s="44" t="s">
        <v>87</v>
      </c>
      <c r="B2268" s="61">
        <v>351</v>
      </c>
      <c r="C2268" s="186" t="s">
        <v>1055</v>
      </c>
      <c r="D2268" s="70">
        <v>5793.0520999999999</v>
      </c>
      <c r="E2268" s="70">
        <v>1868532197</v>
      </c>
      <c r="F2268" s="70">
        <v>0</v>
      </c>
      <c r="G2268" s="70">
        <v>0</v>
      </c>
      <c r="H2268" s="70">
        <v>0</v>
      </c>
      <c r="I2268" s="70">
        <v>338769954</v>
      </c>
      <c r="J2268" s="70">
        <v>0</v>
      </c>
      <c r="K2268" s="70">
        <v>0</v>
      </c>
      <c r="L2268" s="70">
        <v>174190815</v>
      </c>
      <c r="M2268" s="70">
        <v>1529762243</v>
      </c>
    </row>
    <row r="2269" spans="1:13" x14ac:dyDescent="0.25">
      <c r="A2269" s="44" t="s">
        <v>87</v>
      </c>
      <c r="B2269" s="61">
        <v>351</v>
      </c>
      <c r="C2269" s="186" t="s">
        <v>1056</v>
      </c>
      <c r="D2269" s="70">
        <v>799.61590000000001</v>
      </c>
      <c r="E2269" s="70">
        <v>96588631</v>
      </c>
      <c r="F2269" s="70">
        <v>0</v>
      </c>
      <c r="G2269" s="70">
        <v>0</v>
      </c>
      <c r="H2269" s="70">
        <v>0</v>
      </c>
      <c r="I2269" s="70">
        <v>3904826</v>
      </c>
      <c r="J2269" s="70">
        <v>0</v>
      </c>
      <c r="K2269" s="70">
        <v>0</v>
      </c>
      <c r="L2269" s="70">
        <v>2241990</v>
      </c>
      <c r="M2269" s="70">
        <v>92683805</v>
      </c>
    </row>
    <row r="2270" spans="1:13" x14ac:dyDescent="0.25">
      <c r="A2270" s="44" t="s">
        <v>87</v>
      </c>
      <c r="B2270" s="61">
        <v>351</v>
      </c>
      <c r="C2270" s="186" t="s">
        <v>1057</v>
      </c>
      <c r="D2270" s="70">
        <v>0</v>
      </c>
      <c r="E2270" s="70">
        <v>283963</v>
      </c>
      <c r="F2270" s="70">
        <v>0</v>
      </c>
      <c r="G2270" s="70">
        <v>0</v>
      </c>
      <c r="H2270" s="70">
        <v>0</v>
      </c>
      <c r="I2270" s="70">
        <v>0</v>
      </c>
      <c r="J2270" s="70">
        <v>0</v>
      </c>
      <c r="K2270" s="70">
        <v>0</v>
      </c>
      <c r="L2270" s="70">
        <v>2000</v>
      </c>
      <c r="M2270" s="70">
        <v>283963</v>
      </c>
    </row>
    <row r="2271" spans="1:13" x14ac:dyDescent="0.25">
      <c r="A2271" s="44" t="s">
        <v>87</v>
      </c>
      <c r="B2271" s="61">
        <v>351</v>
      </c>
      <c r="C2271" s="186" t="s">
        <v>1058</v>
      </c>
      <c r="D2271" s="70">
        <v>1348.4983</v>
      </c>
      <c r="E2271" s="70">
        <v>2171866</v>
      </c>
      <c r="F2271" s="70">
        <v>0</v>
      </c>
      <c r="G2271" s="70">
        <v>0</v>
      </c>
      <c r="H2271" s="70">
        <v>0</v>
      </c>
      <c r="I2271" s="70">
        <v>206183</v>
      </c>
      <c r="J2271" s="70">
        <v>0</v>
      </c>
      <c r="K2271" s="70">
        <v>0</v>
      </c>
      <c r="L2271" s="70">
        <v>154784</v>
      </c>
      <c r="M2271" s="70">
        <v>1965683</v>
      </c>
    </row>
    <row r="2272" spans="1:13" x14ac:dyDescent="0.25">
      <c r="A2272" s="44" t="s">
        <v>87</v>
      </c>
      <c r="B2272" s="61">
        <v>351</v>
      </c>
      <c r="C2272" s="186" t="s">
        <v>1059</v>
      </c>
      <c r="D2272" s="70">
        <v>240.05119999999999</v>
      </c>
      <c r="E2272" s="70">
        <v>1623983717</v>
      </c>
      <c r="F2272" s="70">
        <v>0</v>
      </c>
      <c r="G2272" s="70">
        <v>124770415</v>
      </c>
      <c r="H2272" s="70">
        <v>0</v>
      </c>
      <c r="I2272" s="70">
        <v>160245812</v>
      </c>
      <c r="J2272" s="70">
        <v>0</v>
      </c>
      <c r="K2272" s="70">
        <v>0</v>
      </c>
      <c r="L2272" s="70">
        <v>40650830</v>
      </c>
      <c r="M2272" s="70">
        <v>1338967490</v>
      </c>
    </row>
    <row r="2273" spans="1:13" x14ac:dyDescent="0.25">
      <c r="A2273" s="44" t="s">
        <v>87</v>
      </c>
      <c r="B2273" s="61">
        <v>351</v>
      </c>
      <c r="C2273" s="186" t="s">
        <v>1060</v>
      </c>
      <c r="D2273" s="70">
        <v>95.734499999999997</v>
      </c>
      <c r="E2273" s="70">
        <v>295485596</v>
      </c>
      <c r="F2273" s="70">
        <v>0</v>
      </c>
      <c r="G2273" s="70">
        <v>0</v>
      </c>
      <c r="H2273" s="70">
        <v>0</v>
      </c>
      <c r="I2273" s="70">
        <v>49226773</v>
      </c>
      <c r="J2273" s="70">
        <v>0</v>
      </c>
      <c r="K2273" s="70">
        <v>0</v>
      </c>
      <c r="L2273" s="70">
        <v>50493979</v>
      </c>
      <c r="M2273" s="70">
        <v>246258823</v>
      </c>
    </row>
    <row r="2274" spans="1:13" x14ac:dyDescent="0.25">
      <c r="A2274" s="44" t="s">
        <v>87</v>
      </c>
      <c r="B2274" s="61">
        <v>351</v>
      </c>
      <c r="C2274" s="186" t="s">
        <v>1061</v>
      </c>
      <c r="D2274" s="70">
        <v>0</v>
      </c>
      <c r="E2274" s="70">
        <v>41082548</v>
      </c>
      <c r="F2274" s="70">
        <v>0</v>
      </c>
      <c r="G2274" s="70">
        <v>0</v>
      </c>
      <c r="H2274" s="70">
        <v>0</v>
      </c>
      <c r="I2274" s="70">
        <v>406011</v>
      </c>
      <c r="J2274" s="70">
        <v>0</v>
      </c>
      <c r="K2274" s="70">
        <v>0</v>
      </c>
      <c r="L2274" s="70">
        <v>189400</v>
      </c>
      <c r="M2274" s="70">
        <v>40676537</v>
      </c>
    </row>
    <row r="2275" spans="1:13" x14ac:dyDescent="0.25">
      <c r="A2275" s="44" t="s">
        <v>87</v>
      </c>
      <c r="B2275" s="61">
        <v>351</v>
      </c>
      <c r="C2275" s="186" t="s">
        <v>1062</v>
      </c>
      <c r="D2275" s="70">
        <v>0</v>
      </c>
      <c r="E2275" s="70">
        <v>1119273259</v>
      </c>
      <c r="F2275" s="70">
        <v>0</v>
      </c>
      <c r="G2275" s="70">
        <v>133017732</v>
      </c>
      <c r="H2275" s="70">
        <v>0</v>
      </c>
      <c r="I2275" s="70">
        <v>0</v>
      </c>
      <c r="J2275" s="70">
        <v>0</v>
      </c>
      <c r="K2275" s="70">
        <v>0</v>
      </c>
      <c r="L2275" s="70">
        <v>0</v>
      </c>
      <c r="M2275" s="70">
        <v>986255527</v>
      </c>
    </row>
    <row r="2276" spans="1:13" x14ac:dyDescent="0.25">
      <c r="A2276" s="44" t="s">
        <v>87</v>
      </c>
      <c r="B2276" s="61">
        <v>351</v>
      </c>
      <c r="C2276" s="186" t="s">
        <v>1063</v>
      </c>
      <c r="D2276" s="70">
        <v>0</v>
      </c>
      <c r="E2276" s="70">
        <v>153293076</v>
      </c>
      <c r="F2276" s="70">
        <v>0</v>
      </c>
      <c r="G2276" s="70">
        <v>0</v>
      </c>
      <c r="H2276" s="70">
        <v>0</v>
      </c>
      <c r="I2276" s="70">
        <v>0</v>
      </c>
      <c r="J2276" s="70">
        <v>0</v>
      </c>
      <c r="K2276" s="70">
        <v>0</v>
      </c>
      <c r="L2276" s="70">
        <v>0</v>
      </c>
      <c r="M2276" s="70">
        <v>153293076</v>
      </c>
    </row>
    <row r="2277" spans="1:13" x14ac:dyDescent="0.25">
      <c r="A2277" s="44" t="s">
        <v>87</v>
      </c>
      <c r="B2277" s="61">
        <v>351</v>
      </c>
      <c r="C2277" s="186" t="s">
        <v>1064</v>
      </c>
      <c r="D2277" s="70">
        <v>0</v>
      </c>
      <c r="E2277" s="70">
        <v>500</v>
      </c>
      <c r="F2277" s="70">
        <v>0</v>
      </c>
      <c r="G2277" s="70">
        <v>0</v>
      </c>
      <c r="H2277" s="70">
        <v>0</v>
      </c>
      <c r="I2277" s="70">
        <v>0</v>
      </c>
      <c r="J2277" s="70">
        <v>0</v>
      </c>
      <c r="K2277" s="70">
        <v>0</v>
      </c>
      <c r="L2277" s="70">
        <v>0</v>
      </c>
      <c r="M2277" s="70">
        <v>500</v>
      </c>
    </row>
    <row r="2278" spans="1:13" x14ac:dyDescent="0.25">
      <c r="A2278" s="44" t="s">
        <v>87</v>
      </c>
      <c r="B2278" s="61">
        <v>351</v>
      </c>
      <c r="C2278" s="186" t="s">
        <v>1065</v>
      </c>
      <c r="D2278" s="70">
        <v>0</v>
      </c>
      <c r="E2278" s="70">
        <v>1752164578</v>
      </c>
      <c r="F2278" s="70">
        <v>0</v>
      </c>
      <c r="G2278" s="70">
        <v>183305466</v>
      </c>
      <c r="H2278" s="70">
        <v>0</v>
      </c>
      <c r="I2278" s="70">
        <v>1578490</v>
      </c>
      <c r="J2278" s="70">
        <v>0</v>
      </c>
      <c r="K2278" s="70">
        <v>0</v>
      </c>
      <c r="L2278" s="70">
        <v>347607</v>
      </c>
      <c r="M2278" s="70">
        <v>1567280622</v>
      </c>
    </row>
    <row r="2279" spans="1:13" x14ac:dyDescent="0.25">
      <c r="A2279" s="44" t="s">
        <v>87</v>
      </c>
      <c r="B2279" s="61">
        <v>351</v>
      </c>
      <c r="C2279" s="186" t="s">
        <v>1066</v>
      </c>
      <c r="D2279" s="70">
        <v>0</v>
      </c>
      <c r="E2279" s="70">
        <v>122582674</v>
      </c>
      <c r="F2279" s="70">
        <v>0</v>
      </c>
      <c r="G2279" s="70">
        <v>0</v>
      </c>
      <c r="H2279" s="70">
        <v>0</v>
      </c>
      <c r="I2279" s="70">
        <v>682030</v>
      </c>
      <c r="J2279" s="70">
        <v>0</v>
      </c>
      <c r="K2279" s="70">
        <v>0</v>
      </c>
      <c r="L2279" s="70">
        <v>497998</v>
      </c>
      <c r="M2279" s="70">
        <v>121900644</v>
      </c>
    </row>
    <row r="2280" spans="1:13" x14ac:dyDescent="0.25">
      <c r="A2280" s="44" t="s">
        <v>87</v>
      </c>
      <c r="B2280" s="61">
        <v>351</v>
      </c>
      <c r="C2280" s="186" t="s">
        <v>1067</v>
      </c>
      <c r="D2280" s="70">
        <v>0</v>
      </c>
      <c r="E2280" s="70">
        <v>25005131</v>
      </c>
      <c r="F2280" s="70">
        <v>0</v>
      </c>
      <c r="G2280" s="70">
        <v>0</v>
      </c>
      <c r="H2280" s="70">
        <v>0</v>
      </c>
      <c r="I2280" s="70">
        <v>0</v>
      </c>
      <c r="J2280" s="70">
        <v>0</v>
      </c>
      <c r="K2280" s="70">
        <v>0</v>
      </c>
      <c r="L2280" s="70">
        <v>0</v>
      </c>
      <c r="M2280" s="70">
        <v>25005131</v>
      </c>
    </row>
    <row r="2281" spans="1:13" x14ac:dyDescent="0.25">
      <c r="A2281" s="44" t="s">
        <v>87</v>
      </c>
      <c r="B2281" s="61">
        <v>351</v>
      </c>
      <c r="C2281" s="186" t="s">
        <v>1068</v>
      </c>
      <c r="D2281" s="70">
        <v>0</v>
      </c>
      <c r="E2281" s="70">
        <v>6149276591</v>
      </c>
      <c r="F2281" s="70">
        <v>0</v>
      </c>
      <c r="G2281" s="70">
        <v>598682013</v>
      </c>
      <c r="H2281" s="70">
        <v>0</v>
      </c>
      <c r="I2281" s="70">
        <v>2392518</v>
      </c>
      <c r="J2281" s="70">
        <v>0</v>
      </c>
      <c r="K2281" s="70">
        <v>0</v>
      </c>
      <c r="L2281" s="70">
        <v>437107</v>
      </c>
      <c r="M2281" s="70">
        <v>5548202060</v>
      </c>
    </row>
    <row r="2282" spans="1:13" x14ac:dyDescent="0.25">
      <c r="A2282" s="44" t="s">
        <v>87</v>
      </c>
      <c r="B2282" s="61">
        <v>351</v>
      </c>
      <c r="C2282" s="186" t="s">
        <v>1069</v>
      </c>
      <c r="D2282" s="70">
        <v>0</v>
      </c>
      <c r="E2282" s="70">
        <v>95724339</v>
      </c>
      <c r="F2282" s="70">
        <v>0</v>
      </c>
      <c r="G2282" s="70">
        <v>0</v>
      </c>
      <c r="H2282" s="70">
        <v>0</v>
      </c>
      <c r="I2282" s="70">
        <v>406741</v>
      </c>
      <c r="J2282" s="70">
        <v>0</v>
      </c>
      <c r="K2282" s="70">
        <v>0</v>
      </c>
      <c r="L2282" s="70">
        <v>229982</v>
      </c>
      <c r="M2282" s="70">
        <v>95317598</v>
      </c>
    </row>
    <row r="2283" spans="1:13" x14ac:dyDescent="0.25">
      <c r="A2283" s="44" t="s">
        <v>87</v>
      </c>
      <c r="B2283" s="61">
        <v>351</v>
      </c>
      <c r="C2283" s="186" t="s">
        <v>1070</v>
      </c>
      <c r="D2283" s="70">
        <v>0</v>
      </c>
      <c r="E2283" s="70">
        <v>29559063</v>
      </c>
      <c r="F2283" s="70">
        <v>0</v>
      </c>
      <c r="G2283" s="70">
        <v>0</v>
      </c>
      <c r="H2283" s="70">
        <v>0</v>
      </c>
      <c r="I2283" s="70">
        <v>0</v>
      </c>
      <c r="J2283" s="70">
        <v>0</v>
      </c>
      <c r="K2283" s="70">
        <v>0</v>
      </c>
      <c r="L2283" s="70">
        <v>0</v>
      </c>
      <c r="M2283" s="70">
        <v>29559063</v>
      </c>
    </row>
    <row r="2284" spans="1:13" x14ac:dyDescent="0.25">
      <c r="A2284" s="44" t="s">
        <v>87</v>
      </c>
      <c r="B2284" s="61">
        <v>351</v>
      </c>
      <c r="C2284" s="186" t="s">
        <v>1071</v>
      </c>
      <c r="D2284" s="70">
        <v>0</v>
      </c>
      <c r="E2284" s="70">
        <v>13960954605</v>
      </c>
      <c r="F2284" s="70">
        <v>0</v>
      </c>
      <c r="G2284" s="70">
        <v>2207850826</v>
      </c>
      <c r="H2284" s="70">
        <v>0</v>
      </c>
      <c r="I2284" s="70">
        <v>383082831</v>
      </c>
      <c r="J2284" s="70">
        <v>0</v>
      </c>
      <c r="K2284" s="70">
        <v>0</v>
      </c>
      <c r="L2284" s="70">
        <v>63446497</v>
      </c>
      <c r="M2284" s="70">
        <v>11370020948</v>
      </c>
    </row>
    <row r="2285" spans="1:13" x14ac:dyDescent="0.25">
      <c r="A2285" s="44" t="s">
        <v>87</v>
      </c>
      <c r="B2285" s="61">
        <v>351</v>
      </c>
      <c r="C2285" s="186" t="s">
        <v>1072</v>
      </c>
      <c r="D2285" s="70">
        <v>0</v>
      </c>
      <c r="E2285" s="70">
        <v>3263695422</v>
      </c>
      <c r="F2285" s="70">
        <v>0</v>
      </c>
      <c r="G2285" s="70">
        <v>0</v>
      </c>
      <c r="H2285" s="70">
        <v>0</v>
      </c>
      <c r="I2285" s="70">
        <v>603834832</v>
      </c>
      <c r="J2285" s="70">
        <v>0</v>
      </c>
      <c r="K2285" s="70">
        <v>0</v>
      </c>
      <c r="L2285" s="70">
        <v>239369961</v>
      </c>
      <c r="M2285" s="70">
        <v>2659860590</v>
      </c>
    </row>
    <row r="2286" spans="1:13" x14ac:dyDescent="0.25">
      <c r="A2286" s="44" t="s">
        <v>87</v>
      </c>
      <c r="B2286" s="61">
        <v>351</v>
      </c>
      <c r="C2286" s="186" t="s">
        <v>1073</v>
      </c>
      <c r="D2286" s="70">
        <v>0</v>
      </c>
      <c r="E2286" s="70">
        <v>245435325</v>
      </c>
      <c r="F2286" s="70">
        <v>0</v>
      </c>
      <c r="G2286" s="70">
        <v>0</v>
      </c>
      <c r="H2286" s="70">
        <v>0</v>
      </c>
      <c r="I2286" s="70">
        <v>12967558</v>
      </c>
      <c r="J2286" s="70">
        <v>0</v>
      </c>
      <c r="K2286" s="70">
        <v>0</v>
      </c>
      <c r="L2286" s="70">
        <v>1689558</v>
      </c>
      <c r="M2286" s="70">
        <v>232467767</v>
      </c>
    </row>
    <row r="2287" spans="1:13" x14ac:dyDescent="0.25">
      <c r="A2287" s="44" t="s">
        <v>87</v>
      </c>
      <c r="B2287" s="61">
        <v>351</v>
      </c>
      <c r="C2287" s="186" t="s">
        <v>1074</v>
      </c>
      <c r="D2287" s="70">
        <v>0</v>
      </c>
      <c r="E2287" s="70">
        <v>109964</v>
      </c>
      <c r="F2287" s="70">
        <v>0</v>
      </c>
      <c r="G2287" s="70">
        <v>0</v>
      </c>
      <c r="H2287" s="70">
        <v>0</v>
      </c>
      <c r="I2287" s="70">
        <v>0</v>
      </c>
      <c r="J2287" s="70">
        <v>0</v>
      </c>
      <c r="K2287" s="70">
        <v>0</v>
      </c>
      <c r="L2287" s="70">
        <v>0</v>
      </c>
      <c r="M2287" s="70">
        <v>109964</v>
      </c>
    </row>
    <row r="2288" spans="1:13" x14ac:dyDescent="0.25">
      <c r="A2288" s="44" t="s">
        <v>87</v>
      </c>
      <c r="B2288" s="61">
        <v>351</v>
      </c>
      <c r="C2288" s="186" t="s">
        <v>1075</v>
      </c>
      <c r="D2288" s="70">
        <v>0</v>
      </c>
      <c r="E2288" s="70">
        <v>105209792</v>
      </c>
      <c r="F2288" s="70">
        <v>0</v>
      </c>
      <c r="G2288" s="70">
        <v>24726191</v>
      </c>
      <c r="H2288" s="70">
        <v>0</v>
      </c>
      <c r="I2288" s="70">
        <v>1141188</v>
      </c>
      <c r="J2288" s="70">
        <v>0</v>
      </c>
      <c r="K2288" s="70">
        <v>0</v>
      </c>
      <c r="L2288" s="70">
        <v>341172</v>
      </c>
      <c r="M2288" s="70">
        <v>79342413</v>
      </c>
    </row>
    <row r="2289" spans="1:13" x14ac:dyDescent="0.25">
      <c r="A2289" s="44" t="s">
        <v>87</v>
      </c>
      <c r="B2289" s="61">
        <v>351</v>
      </c>
      <c r="C2289" s="186" t="s">
        <v>1076</v>
      </c>
      <c r="D2289" s="70">
        <v>0</v>
      </c>
      <c r="E2289" s="70">
        <v>24789371</v>
      </c>
      <c r="F2289" s="70">
        <v>0</v>
      </c>
      <c r="G2289" s="70">
        <v>8541172</v>
      </c>
      <c r="H2289" s="70">
        <v>0</v>
      </c>
      <c r="I2289" s="70">
        <v>554055</v>
      </c>
      <c r="J2289" s="70">
        <v>0</v>
      </c>
      <c r="K2289" s="70">
        <v>0</v>
      </c>
      <c r="L2289" s="70">
        <v>118085</v>
      </c>
      <c r="M2289" s="70">
        <v>15694144</v>
      </c>
    </row>
    <row r="2290" spans="1:13" x14ac:dyDescent="0.25">
      <c r="A2290" s="44" t="s">
        <v>87</v>
      </c>
      <c r="B2290" s="61">
        <v>351</v>
      </c>
      <c r="C2290" s="186" t="s">
        <v>1077</v>
      </c>
      <c r="D2290" s="70">
        <v>0</v>
      </c>
      <c r="E2290" s="70">
        <v>313728053</v>
      </c>
      <c r="F2290" s="70">
        <v>0</v>
      </c>
      <c r="G2290" s="70">
        <v>73579180</v>
      </c>
      <c r="H2290" s="70">
        <v>0</v>
      </c>
      <c r="I2290" s="70">
        <v>556269</v>
      </c>
      <c r="J2290" s="70">
        <v>0</v>
      </c>
      <c r="K2290" s="70">
        <v>0</v>
      </c>
      <c r="L2290" s="70">
        <v>336658</v>
      </c>
      <c r="M2290" s="70">
        <v>239592604</v>
      </c>
    </row>
    <row r="2291" spans="1:13" x14ac:dyDescent="0.25">
      <c r="A2291" s="44" t="s">
        <v>87</v>
      </c>
      <c r="B2291" s="61">
        <v>351</v>
      </c>
      <c r="C2291" s="186" t="s">
        <v>1078</v>
      </c>
      <c r="D2291" s="70">
        <v>0</v>
      </c>
      <c r="E2291" s="70">
        <v>2736584</v>
      </c>
      <c r="F2291" s="70">
        <v>0</v>
      </c>
      <c r="G2291" s="70">
        <v>1244975</v>
      </c>
      <c r="H2291" s="70">
        <v>0</v>
      </c>
      <c r="I2291" s="70">
        <v>0</v>
      </c>
      <c r="J2291" s="70">
        <v>0</v>
      </c>
      <c r="K2291" s="70">
        <v>0</v>
      </c>
      <c r="L2291" s="70">
        <v>0</v>
      </c>
      <c r="M2291" s="70">
        <v>1491609</v>
      </c>
    </row>
    <row r="2292" spans="1:13" x14ac:dyDescent="0.25">
      <c r="A2292" s="44" t="s">
        <v>87</v>
      </c>
      <c r="B2292" s="61">
        <v>351</v>
      </c>
      <c r="C2292" s="186" t="s">
        <v>1079</v>
      </c>
      <c r="D2292" s="70">
        <v>0</v>
      </c>
      <c r="E2292" s="70">
        <v>91799378</v>
      </c>
      <c r="F2292" s="70">
        <v>0</v>
      </c>
      <c r="G2292" s="70">
        <v>27500000</v>
      </c>
      <c r="H2292" s="70">
        <v>0</v>
      </c>
      <c r="I2292" s="70">
        <v>0</v>
      </c>
      <c r="J2292" s="70">
        <v>0</v>
      </c>
      <c r="K2292" s="70">
        <v>0</v>
      </c>
      <c r="L2292" s="70">
        <v>0</v>
      </c>
      <c r="M2292" s="70">
        <v>64299378</v>
      </c>
    </row>
    <row r="2293" spans="1:13" x14ac:dyDescent="0.25">
      <c r="A2293" s="44" t="s">
        <v>87</v>
      </c>
      <c r="B2293" s="61">
        <v>351</v>
      </c>
      <c r="C2293" s="186" t="s">
        <v>1080</v>
      </c>
      <c r="D2293" s="70">
        <v>0</v>
      </c>
      <c r="E2293" s="70">
        <v>73026399</v>
      </c>
      <c r="F2293" s="70">
        <v>0</v>
      </c>
      <c r="G2293" s="70">
        <v>0</v>
      </c>
      <c r="H2293" s="70">
        <v>0</v>
      </c>
      <c r="I2293" s="70">
        <v>118675</v>
      </c>
      <c r="J2293" s="70">
        <v>0</v>
      </c>
      <c r="K2293" s="70">
        <v>0</v>
      </c>
      <c r="L2293" s="70">
        <v>967095</v>
      </c>
      <c r="M2293" s="70">
        <v>72907724</v>
      </c>
    </row>
    <row r="2294" spans="1:13" x14ac:dyDescent="0.25">
      <c r="A2294" s="44" t="s">
        <v>87</v>
      </c>
      <c r="B2294" s="61">
        <v>351</v>
      </c>
      <c r="C2294" s="186" t="s">
        <v>1081</v>
      </c>
      <c r="D2294" s="70">
        <v>0</v>
      </c>
      <c r="E2294" s="70">
        <v>30376278</v>
      </c>
      <c r="F2294" s="70">
        <v>0</v>
      </c>
      <c r="G2294" s="70">
        <v>1884077</v>
      </c>
      <c r="H2294" s="70">
        <v>0</v>
      </c>
      <c r="I2294" s="70">
        <v>0</v>
      </c>
      <c r="J2294" s="70">
        <v>0</v>
      </c>
      <c r="K2294" s="70">
        <v>0</v>
      </c>
      <c r="L2294" s="70">
        <v>0</v>
      </c>
      <c r="M2294" s="70">
        <v>28492201</v>
      </c>
    </row>
    <row r="2295" spans="1:13" x14ac:dyDescent="0.25">
      <c r="A2295" s="44" t="s">
        <v>87</v>
      </c>
      <c r="B2295" s="61">
        <v>351</v>
      </c>
      <c r="C2295" s="186" t="s">
        <v>1082</v>
      </c>
      <c r="D2295" s="70">
        <v>0</v>
      </c>
      <c r="E2295" s="70">
        <v>258964345</v>
      </c>
      <c r="F2295" s="70">
        <v>0</v>
      </c>
      <c r="G2295" s="70">
        <v>95388239</v>
      </c>
      <c r="H2295" s="70">
        <v>0</v>
      </c>
      <c r="I2295" s="70">
        <v>4766039</v>
      </c>
      <c r="J2295" s="70">
        <v>0</v>
      </c>
      <c r="K2295" s="70">
        <v>0</v>
      </c>
      <c r="L2295" s="70">
        <v>906226</v>
      </c>
      <c r="M2295" s="70">
        <v>158810067</v>
      </c>
    </row>
    <row r="2296" spans="1:13" x14ac:dyDescent="0.25">
      <c r="A2296" s="44" t="s">
        <v>87</v>
      </c>
      <c r="B2296" s="61">
        <v>351</v>
      </c>
      <c r="C2296" s="186" t="s">
        <v>1083</v>
      </c>
      <c r="D2296" s="70">
        <v>337139.8407</v>
      </c>
      <c r="E2296" s="70">
        <v>4181934459</v>
      </c>
      <c r="F2296" s="70">
        <v>0</v>
      </c>
      <c r="G2296" s="70">
        <v>0</v>
      </c>
      <c r="H2296" s="70">
        <v>0</v>
      </c>
      <c r="I2296" s="70">
        <v>0</v>
      </c>
      <c r="J2296" s="70">
        <v>0</v>
      </c>
      <c r="K2296" s="70">
        <v>4181934459</v>
      </c>
      <c r="L2296" s="70">
        <v>0</v>
      </c>
      <c r="M2296" s="70">
        <v>0</v>
      </c>
    </row>
    <row r="2297" spans="1:13" x14ac:dyDescent="0.25">
      <c r="A2297" s="44" t="s">
        <v>87</v>
      </c>
      <c r="B2297" s="61">
        <v>351</v>
      </c>
      <c r="C2297" s="186" t="s">
        <v>1281</v>
      </c>
      <c r="D2297" s="70">
        <v>0</v>
      </c>
      <c r="E2297" s="70">
        <v>65487</v>
      </c>
      <c r="F2297" s="70">
        <v>0</v>
      </c>
      <c r="G2297" s="70">
        <v>0</v>
      </c>
      <c r="H2297" s="70">
        <v>0</v>
      </c>
      <c r="I2297" s="70">
        <v>0</v>
      </c>
      <c r="J2297" s="70">
        <v>0</v>
      </c>
      <c r="K2297" s="70">
        <v>0</v>
      </c>
      <c r="L2297" s="70">
        <v>0</v>
      </c>
      <c r="M2297" s="70">
        <v>65487</v>
      </c>
    </row>
    <row r="2298" spans="1:13" x14ac:dyDescent="0.25">
      <c r="A2298" s="44" t="s">
        <v>87</v>
      </c>
      <c r="B2298" s="61">
        <v>351</v>
      </c>
      <c r="C2298" s="186" t="s">
        <v>1282</v>
      </c>
      <c r="D2298" s="70">
        <v>1.2501</v>
      </c>
      <c r="E2298" s="70">
        <v>121978</v>
      </c>
      <c r="F2298" s="70">
        <v>0</v>
      </c>
      <c r="G2298" s="70">
        <v>0</v>
      </c>
      <c r="H2298" s="70">
        <v>0</v>
      </c>
      <c r="I2298" s="70">
        <v>0</v>
      </c>
      <c r="J2298" s="70">
        <v>0</v>
      </c>
      <c r="K2298" s="70">
        <v>0</v>
      </c>
      <c r="L2298" s="70">
        <v>0</v>
      </c>
      <c r="M2298" s="70">
        <v>121978</v>
      </c>
    </row>
    <row r="2299" spans="1:13" x14ac:dyDescent="0.25">
      <c r="A2299" s="10" t="s">
        <v>1085</v>
      </c>
      <c r="B2299" s="10"/>
      <c r="C2299" s="44"/>
      <c r="D2299" s="71">
        <f t="shared" ref="D2299:M2299" si="101">SUM(D2250:D2298)</f>
        <v>780339.21849999996</v>
      </c>
      <c r="E2299" s="71">
        <f t="shared" si="101"/>
        <v>59172354581</v>
      </c>
      <c r="F2299" s="71">
        <f t="shared" si="101"/>
        <v>2613989927</v>
      </c>
      <c r="G2299" s="71">
        <f t="shared" si="101"/>
        <v>5680549583</v>
      </c>
      <c r="H2299" s="71">
        <f t="shared" si="101"/>
        <v>0</v>
      </c>
      <c r="I2299" s="71">
        <f t="shared" si="101"/>
        <v>1818582784</v>
      </c>
      <c r="J2299" s="71">
        <f t="shared" si="101"/>
        <v>0</v>
      </c>
      <c r="K2299" s="71">
        <f t="shared" si="101"/>
        <v>4181934459</v>
      </c>
      <c r="L2299" s="71">
        <f t="shared" si="101"/>
        <v>629827150</v>
      </c>
      <c r="M2299" s="71">
        <f t="shared" si="101"/>
        <v>44877297828</v>
      </c>
    </row>
    <row r="2300" spans="1:13" x14ac:dyDescent="0.25">
      <c r="A2300" s="10"/>
      <c r="B2300" s="10"/>
      <c r="C2300" s="44"/>
      <c r="D2300" s="71"/>
      <c r="E2300" s="71"/>
      <c r="F2300" s="71"/>
      <c r="G2300" s="71"/>
      <c r="H2300" s="71"/>
      <c r="I2300" s="71"/>
      <c r="J2300" s="71"/>
      <c r="K2300" s="71"/>
      <c r="L2300" s="71"/>
      <c r="M2300" s="71"/>
    </row>
    <row r="2301" spans="1:13" x14ac:dyDescent="0.25">
      <c r="A2301" s="44" t="s">
        <v>88</v>
      </c>
      <c r="B2301" s="61">
        <v>354</v>
      </c>
      <c r="C2301" s="188" t="s">
        <v>1037</v>
      </c>
      <c r="D2301" s="70">
        <v>8555.5980999999992</v>
      </c>
      <c r="E2301" s="70">
        <v>13291525</v>
      </c>
      <c r="F2301" s="70">
        <v>0</v>
      </c>
      <c r="G2301" s="70">
        <v>0</v>
      </c>
      <c r="H2301" s="70">
        <v>0</v>
      </c>
      <c r="I2301" s="70">
        <v>0</v>
      </c>
      <c r="J2301" s="70">
        <v>0</v>
      </c>
      <c r="K2301" s="70">
        <v>0</v>
      </c>
      <c r="L2301" s="70">
        <v>647286</v>
      </c>
      <c r="M2301" s="70">
        <v>13291525</v>
      </c>
    </row>
    <row r="2302" spans="1:13" x14ac:dyDescent="0.25">
      <c r="A2302" s="44" t="s">
        <v>88</v>
      </c>
      <c r="B2302" s="61">
        <v>354</v>
      </c>
      <c r="C2302" s="188" t="s">
        <v>1038</v>
      </c>
      <c r="D2302" s="70">
        <v>32916.813900000001</v>
      </c>
      <c r="E2302" s="70">
        <v>37659336</v>
      </c>
      <c r="F2302" s="70">
        <v>0</v>
      </c>
      <c r="G2302" s="70">
        <v>0</v>
      </c>
      <c r="H2302" s="70">
        <v>0</v>
      </c>
      <c r="I2302" s="70">
        <v>580</v>
      </c>
      <c r="J2302" s="70">
        <v>0</v>
      </c>
      <c r="K2302" s="70">
        <v>0</v>
      </c>
      <c r="L2302" s="70">
        <v>212210</v>
      </c>
      <c r="M2302" s="70">
        <v>37658756</v>
      </c>
    </row>
    <row r="2303" spans="1:13" s="12" customFormat="1" x14ac:dyDescent="0.25">
      <c r="A2303" s="44" t="s">
        <v>88</v>
      </c>
      <c r="B2303" s="61">
        <v>354</v>
      </c>
      <c r="C2303" s="188" t="s">
        <v>1039</v>
      </c>
      <c r="D2303" s="70">
        <v>1115.3841</v>
      </c>
      <c r="E2303" s="70">
        <v>584679</v>
      </c>
      <c r="F2303" s="70">
        <v>0</v>
      </c>
      <c r="G2303" s="70">
        <v>0</v>
      </c>
      <c r="H2303" s="70">
        <v>0</v>
      </c>
      <c r="I2303" s="70">
        <v>1713</v>
      </c>
      <c r="J2303" s="70">
        <v>0</v>
      </c>
      <c r="K2303" s="70">
        <v>0</v>
      </c>
      <c r="L2303" s="70">
        <v>3449</v>
      </c>
      <c r="M2303" s="70">
        <v>582966</v>
      </c>
    </row>
    <row r="2304" spans="1:13" x14ac:dyDescent="0.25">
      <c r="A2304" s="44" t="s">
        <v>88</v>
      </c>
      <c r="B2304" s="61">
        <v>354</v>
      </c>
      <c r="C2304" s="188" t="s">
        <v>1040</v>
      </c>
      <c r="D2304" s="70">
        <v>17274.820599999999</v>
      </c>
      <c r="E2304" s="70">
        <v>4391591</v>
      </c>
      <c r="F2304" s="70">
        <v>0</v>
      </c>
      <c r="G2304" s="70">
        <v>0</v>
      </c>
      <c r="H2304" s="70">
        <v>0</v>
      </c>
      <c r="I2304" s="70">
        <v>1942</v>
      </c>
      <c r="J2304" s="70">
        <v>0</v>
      </c>
      <c r="K2304" s="70">
        <v>0</v>
      </c>
      <c r="L2304" s="70">
        <v>11268</v>
      </c>
      <c r="M2304" s="70">
        <v>4389649</v>
      </c>
    </row>
    <row r="2305" spans="1:13" x14ac:dyDescent="0.25">
      <c r="A2305" s="44" t="s">
        <v>88</v>
      </c>
      <c r="B2305" s="61">
        <v>354</v>
      </c>
      <c r="C2305" s="188" t="s">
        <v>1041</v>
      </c>
      <c r="D2305" s="70">
        <v>189956.14610000001</v>
      </c>
      <c r="E2305" s="70">
        <v>1928172242</v>
      </c>
      <c r="F2305" s="70">
        <v>1840251718</v>
      </c>
      <c r="G2305" s="70">
        <v>0</v>
      </c>
      <c r="H2305" s="70">
        <v>0</v>
      </c>
      <c r="I2305" s="70">
        <v>5806</v>
      </c>
      <c r="J2305" s="70">
        <v>0</v>
      </c>
      <c r="K2305" s="70">
        <v>0</v>
      </c>
      <c r="L2305" s="70">
        <v>262786</v>
      </c>
      <c r="M2305" s="70">
        <v>87914718</v>
      </c>
    </row>
    <row r="2306" spans="1:13" x14ac:dyDescent="0.25">
      <c r="A2306" s="44" t="s">
        <v>88</v>
      </c>
      <c r="B2306" s="61">
        <v>354</v>
      </c>
      <c r="C2306" s="188" t="s">
        <v>1042</v>
      </c>
      <c r="D2306" s="70">
        <v>64162.943899999998</v>
      </c>
      <c r="E2306" s="70">
        <v>782734548</v>
      </c>
      <c r="F2306" s="70">
        <v>772973143</v>
      </c>
      <c r="G2306" s="70">
        <v>0</v>
      </c>
      <c r="H2306" s="70">
        <v>0</v>
      </c>
      <c r="I2306" s="70">
        <v>0</v>
      </c>
      <c r="J2306" s="70">
        <v>0</v>
      </c>
      <c r="K2306" s="70">
        <v>0</v>
      </c>
      <c r="L2306" s="70">
        <v>784</v>
      </c>
      <c r="M2306" s="70">
        <v>9761405</v>
      </c>
    </row>
    <row r="2307" spans="1:13" x14ac:dyDescent="0.25">
      <c r="A2307" s="44" t="s">
        <v>88</v>
      </c>
      <c r="B2307" s="61">
        <v>354</v>
      </c>
      <c r="C2307" s="188" t="s">
        <v>1043</v>
      </c>
      <c r="D2307" s="70">
        <v>193.52799999999999</v>
      </c>
      <c r="E2307" s="70">
        <v>766034</v>
      </c>
      <c r="F2307" s="70">
        <v>765066</v>
      </c>
      <c r="G2307" s="70">
        <v>0</v>
      </c>
      <c r="H2307" s="70">
        <v>0</v>
      </c>
      <c r="I2307" s="70">
        <v>0</v>
      </c>
      <c r="J2307" s="70">
        <v>0</v>
      </c>
      <c r="K2307" s="70">
        <v>0</v>
      </c>
      <c r="L2307" s="70">
        <v>0</v>
      </c>
      <c r="M2307" s="70">
        <v>968</v>
      </c>
    </row>
    <row r="2308" spans="1:13" x14ac:dyDescent="0.25">
      <c r="A2308" s="44" t="s">
        <v>88</v>
      </c>
      <c r="B2308" s="61">
        <v>354</v>
      </c>
      <c r="C2308" s="188" t="s">
        <v>1044</v>
      </c>
      <c r="D2308" s="70">
        <v>3288.672</v>
      </c>
      <c r="E2308" s="70">
        <v>944624970</v>
      </c>
      <c r="F2308" s="70">
        <v>0</v>
      </c>
      <c r="G2308" s="70">
        <v>115272615</v>
      </c>
      <c r="H2308" s="70">
        <v>0</v>
      </c>
      <c r="I2308" s="70">
        <v>0</v>
      </c>
      <c r="J2308" s="70">
        <v>0</v>
      </c>
      <c r="K2308" s="70">
        <v>0</v>
      </c>
      <c r="L2308" s="70">
        <v>0</v>
      </c>
      <c r="M2308" s="70">
        <v>829352355</v>
      </c>
    </row>
    <row r="2309" spans="1:13" x14ac:dyDescent="0.25">
      <c r="A2309" s="44" t="s">
        <v>88</v>
      </c>
      <c r="B2309" s="61">
        <v>354</v>
      </c>
      <c r="C2309" s="188" t="s">
        <v>1045</v>
      </c>
      <c r="D2309" s="70">
        <v>4.843</v>
      </c>
      <c r="E2309" s="70">
        <v>315290</v>
      </c>
      <c r="F2309" s="70">
        <v>0</v>
      </c>
      <c r="G2309" s="70">
        <v>0</v>
      </c>
      <c r="H2309" s="70">
        <v>0</v>
      </c>
      <c r="I2309" s="70">
        <v>0</v>
      </c>
      <c r="J2309" s="70">
        <v>0</v>
      </c>
      <c r="K2309" s="70">
        <v>0</v>
      </c>
      <c r="L2309" s="70">
        <v>0</v>
      </c>
      <c r="M2309" s="70">
        <v>315290</v>
      </c>
    </row>
    <row r="2310" spans="1:13" x14ac:dyDescent="0.25">
      <c r="A2310" s="44" t="s">
        <v>88</v>
      </c>
      <c r="B2310" s="189">
        <v>354</v>
      </c>
      <c r="C2310" s="188" t="s">
        <v>1046</v>
      </c>
      <c r="D2310" s="70">
        <v>54661.27</v>
      </c>
      <c r="E2310" s="70">
        <v>3122092344</v>
      </c>
      <c r="F2310" s="70">
        <v>0</v>
      </c>
      <c r="G2310" s="70">
        <v>195567922</v>
      </c>
      <c r="H2310" s="70">
        <v>0</v>
      </c>
      <c r="I2310" s="70">
        <v>1099626</v>
      </c>
      <c r="J2310" s="70">
        <v>0</v>
      </c>
      <c r="K2310" s="70">
        <v>0</v>
      </c>
      <c r="L2310" s="70">
        <v>1082112</v>
      </c>
      <c r="M2310" s="70">
        <v>2925424796</v>
      </c>
    </row>
    <row r="2311" spans="1:13" x14ac:dyDescent="0.25">
      <c r="A2311" s="44" t="s">
        <v>88</v>
      </c>
      <c r="B2311" s="189">
        <v>354</v>
      </c>
      <c r="C2311" s="188" t="s">
        <v>1047</v>
      </c>
      <c r="D2311" s="70">
        <v>2306.9506999999999</v>
      </c>
      <c r="E2311" s="70">
        <v>66687699</v>
      </c>
      <c r="F2311" s="70">
        <v>0</v>
      </c>
      <c r="G2311" s="70">
        <v>0</v>
      </c>
      <c r="H2311" s="70">
        <v>0</v>
      </c>
      <c r="I2311" s="70">
        <v>1739599</v>
      </c>
      <c r="J2311" s="70">
        <v>0</v>
      </c>
      <c r="K2311" s="70">
        <v>0</v>
      </c>
      <c r="L2311" s="70">
        <v>2870633</v>
      </c>
      <c r="M2311" s="70">
        <v>64948100</v>
      </c>
    </row>
    <row r="2312" spans="1:13" s="187" customFormat="1" x14ac:dyDescent="0.25">
      <c r="A2312" s="44" t="s">
        <v>88</v>
      </c>
      <c r="B2312" s="189">
        <v>354</v>
      </c>
      <c r="C2312" s="188" t="s">
        <v>1048</v>
      </c>
      <c r="D2312" s="70">
        <v>1912.9012</v>
      </c>
      <c r="E2312" s="70">
        <v>26228871</v>
      </c>
      <c r="F2312" s="70">
        <v>0</v>
      </c>
      <c r="G2312" s="70">
        <v>0</v>
      </c>
      <c r="H2312" s="70">
        <v>0</v>
      </c>
      <c r="I2312" s="70">
        <v>0</v>
      </c>
      <c r="J2312" s="70">
        <v>0</v>
      </c>
      <c r="K2312" s="70">
        <v>0</v>
      </c>
      <c r="L2312" s="70">
        <v>0</v>
      </c>
      <c r="M2312" s="70">
        <v>26228871</v>
      </c>
    </row>
    <row r="2313" spans="1:13" s="187" customFormat="1" x14ac:dyDescent="0.25">
      <c r="A2313" s="44" t="s">
        <v>88</v>
      </c>
      <c r="B2313" s="189">
        <v>354</v>
      </c>
      <c r="C2313" s="188" t="s">
        <v>1049</v>
      </c>
      <c r="D2313" s="70">
        <v>34800.7883</v>
      </c>
      <c r="E2313" s="70">
        <v>6682430139</v>
      </c>
      <c r="F2313" s="70">
        <v>0</v>
      </c>
      <c r="G2313" s="70">
        <v>459542733</v>
      </c>
      <c r="H2313" s="70">
        <v>0</v>
      </c>
      <c r="I2313" s="70">
        <v>1967366</v>
      </c>
      <c r="J2313" s="70">
        <v>0</v>
      </c>
      <c r="K2313" s="70">
        <v>0</v>
      </c>
      <c r="L2313" s="70">
        <v>355418</v>
      </c>
      <c r="M2313" s="70">
        <v>6220920040</v>
      </c>
    </row>
    <row r="2314" spans="1:13" x14ac:dyDescent="0.25">
      <c r="A2314" s="44" t="s">
        <v>88</v>
      </c>
      <c r="B2314" s="61">
        <v>354</v>
      </c>
      <c r="C2314" s="188" t="s">
        <v>1050</v>
      </c>
      <c r="D2314" s="70">
        <v>1353.4616000000001</v>
      </c>
      <c r="E2314" s="70">
        <v>60498696</v>
      </c>
      <c r="F2314" s="70">
        <v>0</v>
      </c>
      <c r="G2314" s="70">
        <v>0</v>
      </c>
      <c r="H2314" s="70">
        <v>0</v>
      </c>
      <c r="I2314" s="70">
        <v>1305085</v>
      </c>
      <c r="J2314" s="70">
        <v>0</v>
      </c>
      <c r="K2314" s="70">
        <v>0</v>
      </c>
      <c r="L2314" s="70">
        <v>941928</v>
      </c>
      <c r="M2314" s="70">
        <v>59193611</v>
      </c>
    </row>
    <row r="2315" spans="1:13" x14ac:dyDescent="0.25">
      <c r="A2315" s="44" t="s">
        <v>88</v>
      </c>
      <c r="B2315" s="61">
        <v>354</v>
      </c>
      <c r="C2315" s="188" t="s">
        <v>1051</v>
      </c>
      <c r="D2315" s="70">
        <v>382.73340000000002</v>
      </c>
      <c r="E2315" s="70">
        <v>16851101</v>
      </c>
      <c r="F2315" s="70">
        <v>0</v>
      </c>
      <c r="G2315" s="70">
        <v>0</v>
      </c>
      <c r="H2315" s="70">
        <v>0</v>
      </c>
      <c r="I2315" s="70">
        <v>0</v>
      </c>
      <c r="J2315" s="70">
        <v>0</v>
      </c>
      <c r="K2315" s="70">
        <v>0</v>
      </c>
      <c r="L2315" s="70">
        <v>0</v>
      </c>
      <c r="M2315" s="70">
        <v>16851101</v>
      </c>
    </row>
    <row r="2316" spans="1:13" x14ac:dyDescent="0.25">
      <c r="A2316" s="44" t="s">
        <v>88</v>
      </c>
      <c r="B2316" s="61">
        <v>354</v>
      </c>
      <c r="C2316" s="188" t="s">
        <v>1052</v>
      </c>
      <c r="D2316" s="70">
        <v>4056.4506999999999</v>
      </c>
      <c r="E2316" s="70">
        <v>152275</v>
      </c>
      <c r="F2316" s="70">
        <v>0</v>
      </c>
      <c r="G2316" s="70">
        <v>0</v>
      </c>
      <c r="H2316" s="70">
        <v>0</v>
      </c>
      <c r="I2316" s="70">
        <v>4</v>
      </c>
      <c r="J2316" s="70">
        <v>0</v>
      </c>
      <c r="K2316" s="70">
        <v>0</v>
      </c>
      <c r="L2316" s="70">
        <v>1254</v>
      </c>
      <c r="M2316" s="70">
        <v>152271</v>
      </c>
    </row>
    <row r="2317" spans="1:13" x14ac:dyDescent="0.25">
      <c r="A2317" s="44" t="s">
        <v>88</v>
      </c>
      <c r="B2317" s="61">
        <v>354</v>
      </c>
      <c r="C2317" s="188" t="s">
        <v>1053</v>
      </c>
      <c r="D2317" s="70">
        <v>3000.2379000000001</v>
      </c>
      <c r="E2317" s="70">
        <v>350000</v>
      </c>
      <c r="F2317" s="70">
        <v>0</v>
      </c>
      <c r="G2317" s="70">
        <v>0</v>
      </c>
      <c r="H2317" s="70">
        <v>0</v>
      </c>
      <c r="I2317" s="70">
        <v>0</v>
      </c>
      <c r="J2317" s="70">
        <v>0</v>
      </c>
      <c r="K2317" s="70">
        <v>0</v>
      </c>
      <c r="L2317" s="70">
        <v>0</v>
      </c>
      <c r="M2317" s="70">
        <v>350000</v>
      </c>
    </row>
    <row r="2318" spans="1:13" x14ac:dyDescent="0.25">
      <c r="A2318" s="44" t="s">
        <v>88</v>
      </c>
      <c r="B2318" s="61">
        <v>354</v>
      </c>
      <c r="C2318" s="188" t="s">
        <v>1054</v>
      </c>
      <c r="D2318" s="70">
        <v>14977.6322</v>
      </c>
      <c r="E2318" s="70">
        <v>9556568072</v>
      </c>
      <c r="F2318" s="70">
        <v>0</v>
      </c>
      <c r="G2318" s="70">
        <v>1429676027</v>
      </c>
      <c r="H2318" s="70">
        <v>0</v>
      </c>
      <c r="I2318" s="70">
        <v>247620278</v>
      </c>
      <c r="J2318" s="70">
        <v>0</v>
      </c>
      <c r="K2318" s="70">
        <v>0</v>
      </c>
      <c r="L2318" s="70">
        <v>46826278</v>
      </c>
      <c r="M2318" s="70">
        <v>7879271767</v>
      </c>
    </row>
    <row r="2319" spans="1:13" x14ac:dyDescent="0.25">
      <c r="A2319" s="44" t="s">
        <v>88</v>
      </c>
      <c r="B2319" s="61">
        <v>354</v>
      </c>
      <c r="C2319" s="188" t="s">
        <v>1055</v>
      </c>
      <c r="D2319" s="70">
        <v>5793.0520999999999</v>
      </c>
      <c r="E2319" s="70">
        <v>1868532197</v>
      </c>
      <c r="F2319" s="70">
        <v>0</v>
      </c>
      <c r="G2319" s="70">
        <v>0</v>
      </c>
      <c r="H2319" s="70">
        <v>0</v>
      </c>
      <c r="I2319" s="70">
        <v>338769954</v>
      </c>
      <c r="J2319" s="70">
        <v>0</v>
      </c>
      <c r="K2319" s="70">
        <v>0</v>
      </c>
      <c r="L2319" s="70">
        <v>174190815</v>
      </c>
      <c r="M2319" s="70">
        <v>1529762243</v>
      </c>
    </row>
    <row r="2320" spans="1:13" x14ac:dyDescent="0.25">
      <c r="A2320" s="44" t="s">
        <v>88</v>
      </c>
      <c r="B2320" s="61">
        <v>354</v>
      </c>
      <c r="C2320" s="188" t="s">
        <v>1056</v>
      </c>
      <c r="D2320" s="70">
        <v>799.61590000000001</v>
      </c>
      <c r="E2320" s="70">
        <v>96588631</v>
      </c>
      <c r="F2320" s="70">
        <v>0</v>
      </c>
      <c r="G2320" s="70">
        <v>0</v>
      </c>
      <c r="H2320" s="70">
        <v>0</v>
      </c>
      <c r="I2320" s="70">
        <v>3904826</v>
      </c>
      <c r="J2320" s="70">
        <v>0</v>
      </c>
      <c r="K2320" s="70">
        <v>0</v>
      </c>
      <c r="L2320" s="70">
        <v>2241990</v>
      </c>
      <c r="M2320" s="70">
        <v>92683805</v>
      </c>
    </row>
    <row r="2321" spans="1:13" x14ac:dyDescent="0.25">
      <c r="A2321" s="44" t="s">
        <v>88</v>
      </c>
      <c r="B2321" s="61">
        <v>354</v>
      </c>
      <c r="C2321" s="188" t="s">
        <v>1057</v>
      </c>
      <c r="D2321" s="70">
        <v>0</v>
      </c>
      <c r="E2321" s="70">
        <v>283963</v>
      </c>
      <c r="F2321" s="70">
        <v>0</v>
      </c>
      <c r="G2321" s="70">
        <v>0</v>
      </c>
      <c r="H2321" s="70">
        <v>0</v>
      </c>
      <c r="I2321" s="70">
        <v>0</v>
      </c>
      <c r="J2321" s="70">
        <v>0</v>
      </c>
      <c r="K2321" s="70">
        <v>0</v>
      </c>
      <c r="L2321" s="70">
        <v>2000</v>
      </c>
      <c r="M2321" s="70">
        <v>283963</v>
      </c>
    </row>
    <row r="2322" spans="1:13" x14ac:dyDescent="0.25">
      <c r="A2322" s="44" t="s">
        <v>88</v>
      </c>
      <c r="B2322" s="61">
        <v>354</v>
      </c>
      <c r="C2322" s="188" t="s">
        <v>1058</v>
      </c>
      <c r="D2322" s="70">
        <v>1348.4983</v>
      </c>
      <c r="E2322" s="70">
        <v>2171866</v>
      </c>
      <c r="F2322" s="70">
        <v>0</v>
      </c>
      <c r="G2322" s="70">
        <v>0</v>
      </c>
      <c r="H2322" s="70">
        <v>0</v>
      </c>
      <c r="I2322" s="70">
        <v>206183</v>
      </c>
      <c r="J2322" s="70">
        <v>0</v>
      </c>
      <c r="K2322" s="70">
        <v>0</v>
      </c>
      <c r="L2322" s="70">
        <v>154784</v>
      </c>
      <c r="M2322" s="70">
        <v>1965683</v>
      </c>
    </row>
    <row r="2323" spans="1:13" x14ac:dyDescent="0.25">
      <c r="A2323" s="44" t="s">
        <v>88</v>
      </c>
      <c r="B2323" s="61">
        <v>354</v>
      </c>
      <c r="C2323" s="188" t="s">
        <v>1059</v>
      </c>
      <c r="D2323" s="70">
        <v>240.05119999999999</v>
      </c>
      <c r="E2323" s="70">
        <v>1623983717</v>
      </c>
      <c r="F2323" s="70">
        <v>0</v>
      </c>
      <c r="G2323" s="70">
        <v>124770415</v>
      </c>
      <c r="H2323" s="70">
        <v>0</v>
      </c>
      <c r="I2323" s="70">
        <v>160245812</v>
      </c>
      <c r="J2323" s="70">
        <v>0</v>
      </c>
      <c r="K2323" s="70">
        <v>0</v>
      </c>
      <c r="L2323" s="70">
        <v>40650830</v>
      </c>
      <c r="M2323" s="70">
        <v>1338967490</v>
      </c>
    </row>
    <row r="2324" spans="1:13" x14ac:dyDescent="0.25">
      <c r="A2324" s="44" t="s">
        <v>88</v>
      </c>
      <c r="B2324" s="61">
        <v>354</v>
      </c>
      <c r="C2324" s="188" t="s">
        <v>1060</v>
      </c>
      <c r="D2324" s="70">
        <v>95.734499999999997</v>
      </c>
      <c r="E2324" s="70">
        <v>295485596</v>
      </c>
      <c r="F2324" s="70">
        <v>0</v>
      </c>
      <c r="G2324" s="70">
        <v>0</v>
      </c>
      <c r="H2324" s="70">
        <v>0</v>
      </c>
      <c r="I2324" s="70">
        <v>49226773</v>
      </c>
      <c r="J2324" s="70">
        <v>0</v>
      </c>
      <c r="K2324" s="70">
        <v>0</v>
      </c>
      <c r="L2324" s="70">
        <v>50493979</v>
      </c>
      <c r="M2324" s="70">
        <v>246258823</v>
      </c>
    </row>
    <row r="2325" spans="1:13" x14ac:dyDescent="0.25">
      <c r="A2325" s="44" t="s">
        <v>88</v>
      </c>
      <c r="B2325" s="61">
        <v>354</v>
      </c>
      <c r="C2325" s="188" t="s">
        <v>1061</v>
      </c>
      <c r="D2325" s="70">
        <v>0</v>
      </c>
      <c r="E2325" s="70">
        <v>41082548</v>
      </c>
      <c r="F2325" s="70">
        <v>0</v>
      </c>
      <c r="G2325" s="70">
        <v>0</v>
      </c>
      <c r="H2325" s="70">
        <v>0</v>
      </c>
      <c r="I2325" s="70">
        <v>406011</v>
      </c>
      <c r="J2325" s="70">
        <v>0</v>
      </c>
      <c r="K2325" s="70">
        <v>0</v>
      </c>
      <c r="L2325" s="70">
        <v>189400</v>
      </c>
      <c r="M2325" s="70">
        <v>40676537</v>
      </c>
    </row>
    <row r="2326" spans="1:13" x14ac:dyDescent="0.25">
      <c r="A2326" s="44" t="s">
        <v>88</v>
      </c>
      <c r="B2326" s="61">
        <v>354</v>
      </c>
      <c r="C2326" s="188" t="s">
        <v>1062</v>
      </c>
      <c r="D2326" s="70">
        <v>0</v>
      </c>
      <c r="E2326" s="70">
        <v>1119273259</v>
      </c>
      <c r="F2326" s="70">
        <v>0</v>
      </c>
      <c r="G2326" s="70">
        <v>133017732</v>
      </c>
      <c r="H2326" s="70">
        <v>0</v>
      </c>
      <c r="I2326" s="70">
        <v>0</v>
      </c>
      <c r="J2326" s="70">
        <v>0</v>
      </c>
      <c r="K2326" s="70">
        <v>0</v>
      </c>
      <c r="L2326" s="70">
        <v>0</v>
      </c>
      <c r="M2326" s="70">
        <v>986255527</v>
      </c>
    </row>
    <row r="2327" spans="1:13" x14ac:dyDescent="0.25">
      <c r="A2327" s="44" t="s">
        <v>88</v>
      </c>
      <c r="B2327" s="61">
        <v>354</v>
      </c>
      <c r="C2327" s="188" t="s">
        <v>1063</v>
      </c>
      <c r="D2327" s="70">
        <v>0</v>
      </c>
      <c r="E2327" s="70">
        <v>153293076</v>
      </c>
      <c r="F2327" s="70">
        <v>0</v>
      </c>
      <c r="G2327" s="70">
        <v>0</v>
      </c>
      <c r="H2327" s="70">
        <v>0</v>
      </c>
      <c r="I2327" s="70">
        <v>0</v>
      </c>
      <c r="J2327" s="70">
        <v>0</v>
      </c>
      <c r="K2327" s="70">
        <v>0</v>
      </c>
      <c r="L2327" s="70">
        <v>0</v>
      </c>
      <c r="M2327" s="70">
        <v>153293076</v>
      </c>
    </row>
    <row r="2328" spans="1:13" x14ac:dyDescent="0.25">
      <c r="A2328" s="44" t="s">
        <v>88</v>
      </c>
      <c r="B2328" s="61">
        <v>354</v>
      </c>
      <c r="C2328" s="188" t="s">
        <v>1064</v>
      </c>
      <c r="D2328" s="70">
        <v>0</v>
      </c>
      <c r="E2328" s="70">
        <v>500</v>
      </c>
      <c r="F2328" s="70">
        <v>0</v>
      </c>
      <c r="G2328" s="70">
        <v>0</v>
      </c>
      <c r="H2328" s="70">
        <v>0</v>
      </c>
      <c r="I2328" s="70">
        <v>0</v>
      </c>
      <c r="J2328" s="70">
        <v>0</v>
      </c>
      <c r="K2328" s="70">
        <v>0</v>
      </c>
      <c r="L2328" s="70">
        <v>0</v>
      </c>
      <c r="M2328" s="70">
        <v>500</v>
      </c>
    </row>
    <row r="2329" spans="1:13" x14ac:dyDescent="0.25">
      <c r="A2329" s="44" t="s">
        <v>88</v>
      </c>
      <c r="B2329" s="61">
        <v>354</v>
      </c>
      <c r="C2329" s="188" t="s">
        <v>1065</v>
      </c>
      <c r="D2329" s="70">
        <v>0</v>
      </c>
      <c r="E2329" s="70">
        <v>1752164578</v>
      </c>
      <c r="F2329" s="70">
        <v>0</v>
      </c>
      <c r="G2329" s="70">
        <v>183305466</v>
      </c>
      <c r="H2329" s="70">
        <v>0</v>
      </c>
      <c r="I2329" s="70">
        <v>1578490</v>
      </c>
      <c r="J2329" s="70">
        <v>0</v>
      </c>
      <c r="K2329" s="70">
        <v>0</v>
      </c>
      <c r="L2329" s="70">
        <v>347607</v>
      </c>
      <c r="M2329" s="70">
        <v>1567280622</v>
      </c>
    </row>
    <row r="2330" spans="1:13" x14ac:dyDescent="0.25">
      <c r="A2330" s="44" t="s">
        <v>88</v>
      </c>
      <c r="B2330" s="61">
        <v>354</v>
      </c>
      <c r="C2330" s="188" t="s">
        <v>1066</v>
      </c>
      <c r="D2330" s="70">
        <v>0</v>
      </c>
      <c r="E2330" s="70">
        <v>122582674</v>
      </c>
      <c r="F2330" s="70">
        <v>0</v>
      </c>
      <c r="G2330" s="70">
        <v>0</v>
      </c>
      <c r="H2330" s="70">
        <v>0</v>
      </c>
      <c r="I2330" s="70">
        <v>682030</v>
      </c>
      <c r="J2330" s="70">
        <v>0</v>
      </c>
      <c r="K2330" s="70">
        <v>0</v>
      </c>
      <c r="L2330" s="70">
        <v>497998</v>
      </c>
      <c r="M2330" s="70">
        <v>121900644</v>
      </c>
    </row>
    <row r="2331" spans="1:13" x14ac:dyDescent="0.25">
      <c r="A2331" s="44" t="s">
        <v>88</v>
      </c>
      <c r="B2331" s="61">
        <v>354</v>
      </c>
      <c r="C2331" s="188" t="s">
        <v>1067</v>
      </c>
      <c r="D2331" s="70">
        <v>0</v>
      </c>
      <c r="E2331" s="70">
        <v>25005131</v>
      </c>
      <c r="F2331" s="70">
        <v>0</v>
      </c>
      <c r="G2331" s="70">
        <v>0</v>
      </c>
      <c r="H2331" s="70">
        <v>0</v>
      </c>
      <c r="I2331" s="70">
        <v>0</v>
      </c>
      <c r="J2331" s="70">
        <v>0</v>
      </c>
      <c r="K2331" s="70">
        <v>0</v>
      </c>
      <c r="L2331" s="70">
        <v>0</v>
      </c>
      <c r="M2331" s="70">
        <v>25005131</v>
      </c>
    </row>
    <row r="2332" spans="1:13" x14ac:dyDescent="0.25">
      <c r="A2332" s="44" t="s">
        <v>88</v>
      </c>
      <c r="B2332" s="61">
        <v>354</v>
      </c>
      <c r="C2332" s="188" t="s">
        <v>1068</v>
      </c>
      <c r="D2332" s="70">
        <v>0</v>
      </c>
      <c r="E2332" s="70">
        <v>6149276591</v>
      </c>
      <c r="F2332" s="70">
        <v>0</v>
      </c>
      <c r="G2332" s="70">
        <v>598682013</v>
      </c>
      <c r="H2332" s="70">
        <v>0</v>
      </c>
      <c r="I2332" s="70">
        <v>2392518</v>
      </c>
      <c r="J2332" s="70">
        <v>0</v>
      </c>
      <c r="K2332" s="70">
        <v>0</v>
      </c>
      <c r="L2332" s="70">
        <v>437107</v>
      </c>
      <c r="M2332" s="70">
        <v>5548202060</v>
      </c>
    </row>
    <row r="2333" spans="1:13" x14ac:dyDescent="0.25">
      <c r="A2333" s="44" t="s">
        <v>88</v>
      </c>
      <c r="B2333" s="61">
        <v>354</v>
      </c>
      <c r="C2333" s="188" t="s">
        <v>1069</v>
      </c>
      <c r="D2333" s="70">
        <v>0</v>
      </c>
      <c r="E2333" s="70">
        <v>95724339</v>
      </c>
      <c r="F2333" s="70">
        <v>0</v>
      </c>
      <c r="G2333" s="70">
        <v>0</v>
      </c>
      <c r="H2333" s="70">
        <v>0</v>
      </c>
      <c r="I2333" s="70">
        <v>406741</v>
      </c>
      <c r="J2333" s="70">
        <v>0</v>
      </c>
      <c r="K2333" s="70">
        <v>0</v>
      </c>
      <c r="L2333" s="70">
        <v>229982</v>
      </c>
      <c r="M2333" s="70">
        <v>95317598</v>
      </c>
    </row>
    <row r="2334" spans="1:13" x14ac:dyDescent="0.25">
      <c r="A2334" s="44" t="s">
        <v>88</v>
      </c>
      <c r="B2334" s="61">
        <v>354</v>
      </c>
      <c r="C2334" s="188" t="s">
        <v>1070</v>
      </c>
      <c r="D2334" s="70">
        <v>0</v>
      </c>
      <c r="E2334" s="70">
        <v>29559063</v>
      </c>
      <c r="F2334" s="70">
        <v>0</v>
      </c>
      <c r="G2334" s="70">
        <v>0</v>
      </c>
      <c r="H2334" s="70">
        <v>0</v>
      </c>
      <c r="I2334" s="70">
        <v>0</v>
      </c>
      <c r="J2334" s="70">
        <v>0</v>
      </c>
      <c r="K2334" s="70">
        <v>0</v>
      </c>
      <c r="L2334" s="70">
        <v>0</v>
      </c>
      <c r="M2334" s="70">
        <v>29559063</v>
      </c>
    </row>
    <row r="2335" spans="1:13" x14ac:dyDescent="0.25">
      <c r="A2335" s="44" t="s">
        <v>88</v>
      </c>
      <c r="B2335" s="61">
        <v>354</v>
      </c>
      <c r="C2335" s="188" t="s">
        <v>1071</v>
      </c>
      <c r="D2335" s="70">
        <v>0</v>
      </c>
      <c r="E2335" s="70">
        <v>13960954605</v>
      </c>
      <c r="F2335" s="70">
        <v>0</v>
      </c>
      <c r="G2335" s="70">
        <v>2207850826</v>
      </c>
      <c r="H2335" s="70">
        <v>0</v>
      </c>
      <c r="I2335" s="70">
        <v>383082831</v>
      </c>
      <c r="J2335" s="70">
        <v>0</v>
      </c>
      <c r="K2335" s="70">
        <v>0</v>
      </c>
      <c r="L2335" s="70">
        <v>63446497</v>
      </c>
      <c r="M2335" s="70">
        <v>11370020948</v>
      </c>
    </row>
    <row r="2336" spans="1:13" x14ac:dyDescent="0.25">
      <c r="A2336" s="44" t="s">
        <v>88</v>
      </c>
      <c r="B2336" s="61">
        <v>354</v>
      </c>
      <c r="C2336" s="188" t="s">
        <v>1072</v>
      </c>
      <c r="D2336" s="70">
        <v>0</v>
      </c>
      <c r="E2336" s="70">
        <v>3263695422</v>
      </c>
      <c r="F2336" s="70">
        <v>0</v>
      </c>
      <c r="G2336" s="70">
        <v>0</v>
      </c>
      <c r="H2336" s="70">
        <v>0</v>
      </c>
      <c r="I2336" s="70">
        <v>603834832</v>
      </c>
      <c r="J2336" s="70">
        <v>0</v>
      </c>
      <c r="K2336" s="70">
        <v>0</v>
      </c>
      <c r="L2336" s="70">
        <v>239369961</v>
      </c>
      <c r="M2336" s="70">
        <v>2659860590</v>
      </c>
    </row>
    <row r="2337" spans="1:13" x14ac:dyDescent="0.25">
      <c r="A2337" s="44" t="s">
        <v>88</v>
      </c>
      <c r="B2337" s="61">
        <v>354</v>
      </c>
      <c r="C2337" s="188" t="s">
        <v>1073</v>
      </c>
      <c r="D2337" s="70">
        <v>0</v>
      </c>
      <c r="E2337" s="70">
        <v>245435325</v>
      </c>
      <c r="F2337" s="70">
        <v>0</v>
      </c>
      <c r="G2337" s="70">
        <v>0</v>
      </c>
      <c r="H2337" s="70">
        <v>0</v>
      </c>
      <c r="I2337" s="70">
        <v>12967558</v>
      </c>
      <c r="J2337" s="70">
        <v>0</v>
      </c>
      <c r="K2337" s="70">
        <v>0</v>
      </c>
      <c r="L2337" s="70">
        <v>1689558</v>
      </c>
      <c r="M2337" s="70">
        <v>232467767</v>
      </c>
    </row>
    <row r="2338" spans="1:13" x14ac:dyDescent="0.25">
      <c r="A2338" s="44" t="s">
        <v>88</v>
      </c>
      <c r="B2338" s="61">
        <v>354</v>
      </c>
      <c r="C2338" s="188" t="s">
        <v>1074</v>
      </c>
      <c r="D2338" s="70">
        <v>0</v>
      </c>
      <c r="E2338" s="70">
        <v>109964</v>
      </c>
      <c r="F2338" s="70">
        <v>0</v>
      </c>
      <c r="G2338" s="70">
        <v>0</v>
      </c>
      <c r="H2338" s="70">
        <v>0</v>
      </c>
      <c r="I2338" s="70">
        <v>0</v>
      </c>
      <c r="J2338" s="70">
        <v>0</v>
      </c>
      <c r="K2338" s="70">
        <v>0</v>
      </c>
      <c r="L2338" s="70">
        <v>0</v>
      </c>
      <c r="M2338" s="70">
        <v>109964</v>
      </c>
    </row>
    <row r="2339" spans="1:13" x14ac:dyDescent="0.25">
      <c r="A2339" s="44" t="s">
        <v>88</v>
      </c>
      <c r="B2339" s="61">
        <v>354</v>
      </c>
      <c r="C2339" s="188" t="s">
        <v>1075</v>
      </c>
      <c r="D2339" s="70">
        <v>0</v>
      </c>
      <c r="E2339" s="70">
        <v>105209792</v>
      </c>
      <c r="F2339" s="70">
        <v>0</v>
      </c>
      <c r="G2339" s="70">
        <v>24726191</v>
      </c>
      <c r="H2339" s="70">
        <v>0</v>
      </c>
      <c r="I2339" s="70">
        <v>1141188</v>
      </c>
      <c r="J2339" s="70">
        <v>0</v>
      </c>
      <c r="K2339" s="70">
        <v>0</v>
      </c>
      <c r="L2339" s="70">
        <v>341172</v>
      </c>
      <c r="M2339" s="70">
        <v>79342413</v>
      </c>
    </row>
    <row r="2340" spans="1:13" x14ac:dyDescent="0.25">
      <c r="A2340" s="44" t="s">
        <v>88</v>
      </c>
      <c r="B2340" s="61">
        <v>354</v>
      </c>
      <c r="C2340" s="188" t="s">
        <v>1076</v>
      </c>
      <c r="D2340" s="70">
        <v>0</v>
      </c>
      <c r="E2340" s="70">
        <v>24789371</v>
      </c>
      <c r="F2340" s="70">
        <v>0</v>
      </c>
      <c r="G2340" s="70">
        <v>8541172</v>
      </c>
      <c r="H2340" s="70">
        <v>0</v>
      </c>
      <c r="I2340" s="70">
        <v>554055</v>
      </c>
      <c r="J2340" s="70">
        <v>0</v>
      </c>
      <c r="K2340" s="70">
        <v>0</v>
      </c>
      <c r="L2340" s="70">
        <v>118085</v>
      </c>
      <c r="M2340" s="70">
        <v>15694144</v>
      </c>
    </row>
    <row r="2341" spans="1:13" x14ac:dyDescent="0.25">
      <c r="A2341" s="44" t="s">
        <v>88</v>
      </c>
      <c r="B2341" s="61">
        <v>354</v>
      </c>
      <c r="C2341" s="188" t="s">
        <v>1077</v>
      </c>
      <c r="D2341" s="70">
        <v>0</v>
      </c>
      <c r="E2341" s="70">
        <v>313728053</v>
      </c>
      <c r="F2341" s="70">
        <v>0</v>
      </c>
      <c r="G2341" s="70">
        <v>73579180</v>
      </c>
      <c r="H2341" s="70">
        <v>0</v>
      </c>
      <c r="I2341" s="70">
        <v>556269</v>
      </c>
      <c r="J2341" s="70">
        <v>0</v>
      </c>
      <c r="K2341" s="70">
        <v>0</v>
      </c>
      <c r="L2341" s="70">
        <v>336658</v>
      </c>
      <c r="M2341" s="70">
        <v>239592604</v>
      </c>
    </row>
    <row r="2342" spans="1:13" x14ac:dyDescent="0.25">
      <c r="A2342" s="44" t="s">
        <v>88</v>
      </c>
      <c r="B2342" s="61">
        <v>354</v>
      </c>
      <c r="C2342" s="188" t="s">
        <v>1078</v>
      </c>
      <c r="D2342" s="70">
        <v>0</v>
      </c>
      <c r="E2342" s="70">
        <v>2736584</v>
      </c>
      <c r="F2342" s="70">
        <v>0</v>
      </c>
      <c r="G2342" s="70">
        <v>1244975</v>
      </c>
      <c r="H2342" s="70">
        <v>0</v>
      </c>
      <c r="I2342" s="70">
        <v>0</v>
      </c>
      <c r="J2342" s="70">
        <v>0</v>
      </c>
      <c r="K2342" s="70">
        <v>0</v>
      </c>
      <c r="L2342" s="70">
        <v>0</v>
      </c>
      <c r="M2342" s="70">
        <v>1491609</v>
      </c>
    </row>
    <row r="2343" spans="1:13" x14ac:dyDescent="0.25">
      <c r="A2343" s="44" t="s">
        <v>88</v>
      </c>
      <c r="B2343" s="61">
        <v>354</v>
      </c>
      <c r="C2343" s="188" t="s">
        <v>1079</v>
      </c>
      <c r="D2343" s="70">
        <v>0</v>
      </c>
      <c r="E2343" s="70">
        <v>91799378</v>
      </c>
      <c r="F2343" s="70">
        <v>0</v>
      </c>
      <c r="G2343" s="70">
        <v>27500000</v>
      </c>
      <c r="H2343" s="70">
        <v>0</v>
      </c>
      <c r="I2343" s="70">
        <v>0</v>
      </c>
      <c r="J2343" s="70">
        <v>0</v>
      </c>
      <c r="K2343" s="70">
        <v>0</v>
      </c>
      <c r="L2343" s="70">
        <v>0</v>
      </c>
      <c r="M2343" s="70">
        <v>64299378</v>
      </c>
    </row>
    <row r="2344" spans="1:13" x14ac:dyDescent="0.25">
      <c r="A2344" s="44" t="s">
        <v>88</v>
      </c>
      <c r="B2344" s="61">
        <v>354</v>
      </c>
      <c r="C2344" s="188" t="s">
        <v>1080</v>
      </c>
      <c r="D2344" s="70">
        <v>0</v>
      </c>
      <c r="E2344" s="70">
        <v>73026399</v>
      </c>
      <c r="F2344" s="70">
        <v>0</v>
      </c>
      <c r="G2344" s="70">
        <v>0</v>
      </c>
      <c r="H2344" s="70">
        <v>0</v>
      </c>
      <c r="I2344" s="70">
        <v>118675</v>
      </c>
      <c r="J2344" s="70">
        <v>0</v>
      </c>
      <c r="K2344" s="70">
        <v>0</v>
      </c>
      <c r="L2344" s="70">
        <v>967095</v>
      </c>
      <c r="M2344" s="70">
        <v>72907724</v>
      </c>
    </row>
    <row r="2345" spans="1:13" x14ac:dyDescent="0.25">
      <c r="A2345" s="44" t="s">
        <v>88</v>
      </c>
      <c r="B2345" s="61">
        <v>354</v>
      </c>
      <c r="C2345" s="188" t="s">
        <v>1081</v>
      </c>
      <c r="D2345" s="70">
        <v>0</v>
      </c>
      <c r="E2345" s="70">
        <v>30376278</v>
      </c>
      <c r="F2345" s="70">
        <v>0</v>
      </c>
      <c r="G2345" s="70">
        <v>1884077</v>
      </c>
      <c r="H2345" s="70">
        <v>0</v>
      </c>
      <c r="I2345" s="70">
        <v>0</v>
      </c>
      <c r="J2345" s="70">
        <v>0</v>
      </c>
      <c r="K2345" s="70">
        <v>0</v>
      </c>
      <c r="L2345" s="70">
        <v>0</v>
      </c>
      <c r="M2345" s="70">
        <v>28492201</v>
      </c>
    </row>
    <row r="2346" spans="1:13" x14ac:dyDescent="0.25">
      <c r="A2346" s="44" t="s">
        <v>88</v>
      </c>
      <c r="B2346" s="61">
        <v>354</v>
      </c>
      <c r="C2346" s="188" t="s">
        <v>1082</v>
      </c>
      <c r="D2346" s="70">
        <v>0</v>
      </c>
      <c r="E2346" s="70">
        <v>258964345</v>
      </c>
      <c r="F2346" s="70">
        <v>0</v>
      </c>
      <c r="G2346" s="70">
        <v>95388239</v>
      </c>
      <c r="H2346" s="70">
        <v>0</v>
      </c>
      <c r="I2346" s="70">
        <v>4766039</v>
      </c>
      <c r="J2346" s="70">
        <v>0</v>
      </c>
      <c r="K2346" s="70">
        <v>0</v>
      </c>
      <c r="L2346" s="70">
        <v>906226</v>
      </c>
      <c r="M2346" s="70">
        <v>158810067</v>
      </c>
    </row>
    <row r="2347" spans="1:13" x14ac:dyDescent="0.25">
      <c r="A2347" s="44" t="s">
        <v>88</v>
      </c>
      <c r="B2347" s="61">
        <v>354</v>
      </c>
      <c r="C2347" s="188" t="s">
        <v>1083</v>
      </c>
      <c r="D2347" s="70">
        <v>337139.8407</v>
      </c>
      <c r="E2347" s="70">
        <v>4181934459</v>
      </c>
      <c r="F2347" s="70">
        <v>0</v>
      </c>
      <c r="G2347" s="70">
        <v>0</v>
      </c>
      <c r="H2347" s="70">
        <v>0</v>
      </c>
      <c r="I2347" s="70">
        <v>0</v>
      </c>
      <c r="J2347" s="70">
        <v>0</v>
      </c>
      <c r="K2347" s="70">
        <v>4181934459</v>
      </c>
      <c r="L2347" s="70">
        <v>0</v>
      </c>
      <c r="M2347" s="70">
        <v>0</v>
      </c>
    </row>
    <row r="2348" spans="1:13" x14ac:dyDescent="0.25">
      <c r="A2348" s="44" t="s">
        <v>88</v>
      </c>
      <c r="B2348" s="61">
        <v>354</v>
      </c>
      <c r="C2348" s="188" t="s">
        <v>1281</v>
      </c>
      <c r="D2348" s="70">
        <v>0</v>
      </c>
      <c r="E2348" s="70">
        <v>65487</v>
      </c>
      <c r="F2348" s="70">
        <v>0</v>
      </c>
      <c r="G2348" s="70">
        <v>0</v>
      </c>
      <c r="H2348" s="70">
        <v>0</v>
      </c>
      <c r="I2348" s="70">
        <v>0</v>
      </c>
      <c r="J2348" s="70">
        <v>0</v>
      </c>
      <c r="K2348" s="70">
        <v>0</v>
      </c>
      <c r="L2348" s="70">
        <v>0</v>
      </c>
      <c r="M2348" s="70">
        <v>65487</v>
      </c>
    </row>
    <row r="2349" spans="1:13" x14ac:dyDescent="0.25">
      <c r="A2349" s="44" t="s">
        <v>88</v>
      </c>
      <c r="B2349" s="61">
        <v>354</v>
      </c>
      <c r="C2349" s="188" t="s">
        <v>1282</v>
      </c>
      <c r="D2349" s="70">
        <v>1.2501</v>
      </c>
      <c r="E2349" s="70">
        <v>121978</v>
      </c>
      <c r="F2349" s="70">
        <v>0</v>
      </c>
      <c r="G2349" s="70">
        <v>0</v>
      </c>
      <c r="H2349" s="70">
        <v>0</v>
      </c>
      <c r="I2349" s="70">
        <v>0</v>
      </c>
      <c r="J2349" s="70">
        <v>0</v>
      </c>
      <c r="K2349" s="70">
        <v>0</v>
      </c>
      <c r="L2349" s="70">
        <v>0</v>
      </c>
      <c r="M2349" s="70">
        <v>121978</v>
      </c>
    </row>
    <row r="2350" spans="1:13" x14ac:dyDescent="0.25">
      <c r="A2350" s="10" t="s">
        <v>1085</v>
      </c>
      <c r="B2350" s="10"/>
      <c r="C2350" s="44"/>
      <c r="D2350" s="71">
        <f t="shared" ref="D2350:M2350" si="102">SUM(D2301:D2349)</f>
        <v>780339.21849999996</v>
      </c>
      <c r="E2350" s="71">
        <f t="shared" si="102"/>
        <v>59172354581</v>
      </c>
      <c r="F2350" s="71">
        <f t="shared" si="102"/>
        <v>2613989927</v>
      </c>
      <c r="G2350" s="71">
        <f t="shared" si="102"/>
        <v>5680549583</v>
      </c>
      <c r="H2350" s="71">
        <f t="shared" si="102"/>
        <v>0</v>
      </c>
      <c r="I2350" s="71">
        <f t="shared" si="102"/>
        <v>1818582784</v>
      </c>
      <c r="J2350" s="71">
        <f t="shared" si="102"/>
        <v>0</v>
      </c>
      <c r="K2350" s="71">
        <f t="shared" si="102"/>
        <v>4181934459</v>
      </c>
      <c r="L2350" s="71">
        <f t="shared" si="102"/>
        <v>629827150</v>
      </c>
      <c r="M2350" s="71">
        <f t="shared" si="102"/>
        <v>44877297828</v>
      </c>
    </row>
    <row r="2351" spans="1:13" ht="15.75" customHeight="1" x14ac:dyDescent="0.25">
      <c r="A2351" s="10"/>
      <c r="B2351" s="10"/>
      <c r="C2351" s="44"/>
      <c r="D2351" s="71"/>
      <c r="E2351" s="71"/>
      <c r="F2351" s="71"/>
      <c r="G2351" s="71"/>
      <c r="H2351" s="71"/>
      <c r="I2351" s="71"/>
      <c r="J2351" s="71"/>
      <c r="K2351" s="71"/>
      <c r="L2351" s="71"/>
      <c r="M2351" s="71"/>
    </row>
    <row r="2352" spans="1:13" x14ac:dyDescent="0.25">
      <c r="A2352" s="10"/>
      <c r="B2352" s="10"/>
      <c r="C2352" s="10"/>
      <c r="D2352" s="71"/>
      <c r="E2352" s="71"/>
      <c r="F2352" s="71"/>
      <c r="G2352" s="71"/>
      <c r="H2352" s="71"/>
      <c r="I2352" s="71"/>
      <c r="J2352" s="71"/>
      <c r="K2352" s="71"/>
      <c r="L2352" s="71"/>
      <c r="M2352" s="71"/>
    </row>
    <row r="2353" spans="1:14" x14ac:dyDescent="0.25">
      <c r="A2353" s="10" t="s">
        <v>109</v>
      </c>
      <c r="B2353" s="10"/>
      <c r="C2353" s="10" t="s">
        <v>2</v>
      </c>
      <c r="D2353" s="71" t="s">
        <v>1101</v>
      </c>
      <c r="E2353" s="71" t="s">
        <v>3</v>
      </c>
      <c r="F2353" s="71" t="s">
        <v>4</v>
      </c>
      <c r="G2353" s="71" t="s">
        <v>5</v>
      </c>
      <c r="H2353" s="71" t="s">
        <v>6</v>
      </c>
      <c r="I2353" s="71" t="s">
        <v>108</v>
      </c>
      <c r="J2353" s="71" t="s">
        <v>8</v>
      </c>
      <c r="K2353" s="71" t="s">
        <v>9</v>
      </c>
      <c r="L2353" s="71"/>
      <c r="M2353" s="71" t="s">
        <v>1100</v>
      </c>
      <c r="N2353" s="1"/>
    </row>
    <row r="2354" spans="1:14" s="7" customFormat="1" x14ac:dyDescent="0.25">
      <c r="A2354" s="44" t="s">
        <v>98</v>
      </c>
      <c r="B2354" s="44">
        <v>2</v>
      </c>
      <c r="C2354" s="190" t="s">
        <v>1055</v>
      </c>
      <c r="D2354" s="70">
        <v>290.56920000000002</v>
      </c>
      <c r="E2354" s="70">
        <v>49168646</v>
      </c>
      <c r="F2354" s="70">
        <v>0</v>
      </c>
      <c r="G2354" s="70">
        <v>0</v>
      </c>
      <c r="H2354" s="70">
        <v>0</v>
      </c>
      <c r="I2354" s="70">
        <v>721475</v>
      </c>
      <c r="J2354" s="70">
        <v>0</v>
      </c>
      <c r="K2354" s="70">
        <v>0</v>
      </c>
      <c r="L2354" s="70"/>
      <c r="M2354" s="70">
        <v>48447171</v>
      </c>
      <c r="N2354" s="6"/>
    </row>
    <row r="2355" spans="1:14" s="7" customFormat="1" x14ac:dyDescent="0.25">
      <c r="A2355" s="44" t="s">
        <v>98</v>
      </c>
      <c r="B2355" s="44">
        <v>2</v>
      </c>
      <c r="C2355" s="190" t="s">
        <v>1072</v>
      </c>
      <c r="D2355" s="70">
        <v>0</v>
      </c>
      <c r="E2355" s="70">
        <v>66328252</v>
      </c>
      <c r="F2355" s="70">
        <v>0</v>
      </c>
      <c r="G2355" s="70">
        <v>0</v>
      </c>
      <c r="H2355" s="70">
        <v>0</v>
      </c>
      <c r="I2355" s="70">
        <v>667655</v>
      </c>
      <c r="J2355" s="70">
        <v>0</v>
      </c>
      <c r="K2355" s="70">
        <v>0</v>
      </c>
      <c r="L2355" s="70"/>
      <c r="M2355" s="70">
        <v>65660597</v>
      </c>
      <c r="N2355" s="6"/>
    </row>
    <row r="2356" spans="1:14" s="7" customFormat="1" x14ac:dyDescent="0.25">
      <c r="A2356" s="44" t="s">
        <v>98</v>
      </c>
      <c r="B2356" s="44">
        <v>2</v>
      </c>
      <c r="C2356" s="190" t="s">
        <v>1083</v>
      </c>
      <c r="D2356" s="70">
        <v>6.1219000000000001</v>
      </c>
      <c r="E2356" s="70">
        <v>2294110</v>
      </c>
      <c r="F2356" s="70">
        <v>0</v>
      </c>
      <c r="G2356" s="70">
        <v>0</v>
      </c>
      <c r="H2356" s="70">
        <v>0</v>
      </c>
      <c r="I2356" s="70">
        <v>0</v>
      </c>
      <c r="J2356" s="70">
        <v>0</v>
      </c>
      <c r="K2356" s="70">
        <v>2294110</v>
      </c>
      <c r="L2356" s="70"/>
      <c r="M2356" s="70">
        <v>0</v>
      </c>
      <c r="N2356" s="6"/>
    </row>
    <row r="2357" spans="1:14" s="7" customFormat="1" x14ac:dyDescent="0.25">
      <c r="A2357" s="10" t="s">
        <v>1085</v>
      </c>
      <c r="B2357" s="10"/>
      <c r="C2357" s="10"/>
      <c r="D2357" s="71">
        <f>SUM(D2354:D2356)</f>
        <v>296.69110000000001</v>
      </c>
      <c r="E2357" s="71">
        <f>SUM(E2354:E2356)</f>
        <v>117791008</v>
      </c>
      <c r="F2357" s="71">
        <f t="shared" ref="F2357:M2357" si="103">SUM(F2354:F2356)</f>
        <v>0</v>
      </c>
      <c r="G2357" s="71">
        <f t="shared" si="103"/>
        <v>0</v>
      </c>
      <c r="H2357" s="71">
        <f t="shared" si="103"/>
        <v>0</v>
      </c>
      <c r="I2357" s="71">
        <f t="shared" si="103"/>
        <v>1389130</v>
      </c>
      <c r="J2357" s="71">
        <f t="shared" si="103"/>
        <v>0</v>
      </c>
      <c r="K2357" s="71">
        <f t="shared" si="103"/>
        <v>2294110</v>
      </c>
      <c r="L2357" s="71"/>
      <c r="M2357" s="71">
        <f t="shared" si="103"/>
        <v>114107768</v>
      </c>
      <c r="N2357" s="6"/>
    </row>
    <row r="2358" spans="1:14" x14ac:dyDescent="0.25">
      <c r="A2358" s="10"/>
      <c r="B2358" s="10"/>
      <c r="C2358" s="10"/>
      <c r="D2358" s="71"/>
      <c r="E2358" s="71"/>
      <c r="F2358" s="71"/>
      <c r="G2358" s="71"/>
      <c r="H2358" s="71"/>
      <c r="I2358" s="71"/>
      <c r="J2358" s="71"/>
      <c r="K2358" s="71"/>
      <c r="L2358" s="71"/>
      <c r="M2358" s="71"/>
      <c r="N2358" s="1"/>
    </row>
    <row r="2359" spans="1:14" x14ac:dyDescent="0.25">
      <c r="A2359" s="44" t="s">
        <v>101</v>
      </c>
      <c r="B2359" s="44">
        <v>4</v>
      </c>
      <c r="C2359" s="191" t="s">
        <v>1041</v>
      </c>
      <c r="D2359" s="70">
        <v>10.489800000000001</v>
      </c>
      <c r="E2359" s="70">
        <v>626986</v>
      </c>
      <c r="F2359" s="70">
        <v>623996</v>
      </c>
      <c r="G2359" s="70">
        <v>0</v>
      </c>
      <c r="H2359" s="70">
        <v>0</v>
      </c>
      <c r="I2359" s="70">
        <v>2990</v>
      </c>
      <c r="J2359" s="70">
        <v>0</v>
      </c>
      <c r="K2359" s="70">
        <v>0</v>
      </c>
      <c r="M2359" s="70">
        <v>0</v>
      </c>
      <c r="N2359" s="1"/>
    </row>
    <row r="2360" spans="1:14" x14ac:dyDescent="0.25">
      <c r="A2360" s="44" t="s">
        <v>101</v>
      </c>
      <c r="B2360" s="44">
        <v>4</v>
      </c>
      <c r="C2360" s="191" t="s">
        <v>1046</v>
      </c>
      <c r="D2360" s="70">
        <v>9.0180000000000007</v>
      </c>
      <c r="E2360" s="70">
        <v>1225136</v>
      </c>
      <c r="F2360" s="70">
        <v>0</v>
      </c>
      <c r="G2360" s="70">
        <v>234101</v>
      </c>
      <c r="H2360" s="70">
        <v>0</v>
      </c>
      <c r="I2360" s="70">
        <v>161274</v>
      </c>
      <c r="J2360" s="70">
        <v>0</v>
      </c>
      <c r="K2360" s="70">
        <v>0</v>
      </c>
      <c r="M2360" s="70">
        <v>829761</v>
      </c>
      <c r="N2360" s="1"/>
    </row>
    <row r="2361" spans="1:14" x14ac:dyDescent="0.25">
      <c r="A2361" s="44" t="s">
        <v>101</v>
      </c>
      <c r="B2361" s="44">
        <v>4</v>
      </c>
      <c r="C2361" s="191" t="s">
        <v>1047</v>
      </c>
      <c r="D2361" s="70">
        <v>1.6859999999999999</v>
      </c>
      <c r="E2361" s="70">
        <v>513360</v>
      </c>
      <c r="F2361" s="70">
        <v>0</v>
      </c>
      <c r="G2361" s="70">
        <v>0</v>
      </c>
      <c r="H2361" s="70">
        <v>0</v>
      </c>
      <c r="I2361" s="70">
        <v>43850</v>
      </c>
      <c r="J2361" s="70">
        <v>0</v>
      </c>
      <c r="K2361" s="70">
        <v>0</v>
      </c>
      <c r="M2361" s="70">
        <v>469510</v>
      </c>
      <c r="N2361" s="1"/>
    </row>
    <row r="2362" spans="1:14" x14ac:dyDescent="0.25">
      <c r="A2362" s="44" t="s">
        <v>101</v>
      </c>
      <c r="B2362" s="44">
        <v>4</v>
      </c>
      <c r="C2362" s="191" t="s">
        <v>1049</v>
      </c>
      <c r="D2362" s="70">
        <v>5.9794999999999998</v>
      </c>
      <c r="E2362" s="70">
        <v>1498720</v>
      </c>
      <c r="F2362" s="70">
        <v>0</v>
      </c>
      <c r="G2362" s="70">
        <v>173956</v>
      </c>
      <c r="H2362" s="70">
        <v>0</v>
      </c>
      <c r="I2362" s="70">
        <v>203373</v>
      </c>
      <c r="J2362" s="70">
        <v>0</v>
      </c>
      <c r="K2362" s="70">
        <v>0</v>
      </c>
      <c r="M2362" s="70">
        <v>1121391</v>
      </c>
      <c r="N2362" s="1"/>
    </row>
    <row r="2363" spans="1:14" x14ac:dyDescent="0.25">
      <c r="A2363" s="44" t="s">
        <v>101</v>
      </c>
      <c r="B2363" s="44">
        <v>4</v>
      </c>
      <c r="C2363" s="191" t="s">
        <v>1053</v>
      </c>
      <c r="D2363" s="70">
        <v>2.6600999999999999</v>
      </c>
      <c r="E2363" s="70">
        <v>0</v>
      </c>
      <c r="F2363" s="70">
        <v>0</v>
      </c>
      <c r="G2363" s="70">
        <v>0</v>
      </c>
      <c r="H2363" s="70">
        <v>0</v>
      </c>
      <c r="I2363" s="70">
        <v>0</v>
      </c>
      <c r="J2363" s="70">
        <v>0</v>
      </c>
      <c r="K2363" s="70">
        <v>0</v>
      </c>
      <c r="M2363" s="70">
        <v>0</v>
      </c>
      <c r="N2363" s="1"/>
    </row>
    <row r="2364" spans="1:14" s="12" customFormat="1" x14ac:dyDescent="0.25">
      <c r="A2364" s="44" t="s">
        <v>101</v>
      </c>
      <c r="B2364" s="44">
        <v>4</v>
      </c>
      <c r="C2364" s="191" t="s">
        <v>1054</v>
      </c>
      <c r="D2364" s="70">
        <v>150.19710000000001</v>
      </c>
      <c r="E2364" s="70">
        <v>81484408</v>
      </c>
      <c r="F2364" s="70">
        <v>0</v>
      </c>
      <c r="G2364" s="70">
        <v>12098512</v>
      </c>
      <c r="H2364" s="70">
        <v>0</v>
      </c>
      <c r="I2364" s="70">
        <v>1167363</v>
      </c>
      <c r="J2364" s="70">
        <v>0</v>
      </c>
      <c r="K2364" s="70">
        <v>0</v>
      </c>
      <c r="L2364" s="70"/>
      <c r="M2364" s="70">
        <v>68218533</v>
      </c>
      <c r="N2364" s="8"/>
    </row>
    <row r="2365" spans="1:14" x14ac:dyDescent="0.25">
      <c r="A2365" s="44" t="s">
        <v>101</v>
      </c>
      <c r="B2365" s="44">
        <v>4</v>
      </c>
      <c r="C2365" s="191" t="s">
        <v>1055</v>
      </c>
      <c r="D2365" s="70">
        <v>488.85640000000001</v>
      </c>
      <c r="E2365" s="70">
        <v>168744961</v>
      </c>
      <c r="F2365" s="70">
        <v>0</v>
      </c>
      <c r="G2365" s="70">
        <v>0</v>
      </c>
      <c r="H2365" s="70">
        <v>0</v>
      </c>
      <c r="I2365" s="70">
        <v>34853680</v>
      </c>
      <c r="J2365" s="70">
        <v>0</v>
      </c>
      <c r="K2365" s="70">
        <v>0</v>
      </c>
      <c r="M2365" s="70">
        <v>133891281</v>
      </c>
      <c r="N2365" s="1"/>
    </row>
    <row r="2366" spans="1:14" x14ac:dyDescent="0.25">
      <c r="A2366" s="44" t="s">
        <v>101</v>
      </c>
      <c r="B2366" s="44">
        <v>4</v>
      </c>
      <c r="C2366" s="191" t="s">
        <v>1056</v>
      </c>
      <c r="D2366" s="70">
        <v>4.7869999999999999</v>
      </c>
      <c r="E2366" s="70">
        <v>792319</v>
      </c>
      <c r="F2366" s="70">
        <v>0</v>
      </c>
      <c r="G2366" s="70">
        <v>0</v>
      </c>
      <c r="H2366" s="70">
        <v>0</v>
      </c>
      <c r="I2366" s="70">
        <v>299469</v>
      </c>
      <c r="J2366" s="70">
        <v>0</v>
      </c>
      <c r="K2366" s="70">
        <v>0</v>
      </c>
      <c r="M2366" s="70">
        <v>492850</v>
      </c>
      <c r="N2366" s="1"/>
    </row>
    <row r="2367" spans="1:14" x14ac:dyDescent="0.25">
      <c r="A2367" s="44" t="s">
        <v>101</v>
      </c>
      <c r="B2367" s="44">
        <v>4</v>
      </c>
      <c r="C2367" s="191" t="s">
        <v>1057</v>
      </c>
      <c r="D2367" s="70">
        <v>0</v>
      </c>
      <c r="E2367" s="70">
        <v>500</v>
      </c>
      <c r="F2367" s="70">
        <v>0</v>
      </c>
      <c r="G2367" s="70">
        <v>0</v>
      </c>
      <c r="H2367" s="70">
        <v>0</v>
      </c>
      <c r="I2367" s="70">
        <v>500</v>
      </c>
      <c r="J2367" s="70">
        <v>0</v>
      </c>
      <c r="K2367" s="70">
        <v>0</v>
      </c>
      <c r="M2367" s="70">
        <v>0</v>
      </c>
      <c r="N2367" s="1"/>
    </row>
    <row r="2368" spans="1:14" x14ac:dyDescent="0.25">
      <c r="A2368" s="44" t="s">
        <v>101</v>
      </c>
      <c r="B2368" s="44">
        <v>4</v>
      </c>
      <c r="C2368" s="191" t="s">
        <v>1058</v>
      </c>
      <c r="D2368" s="70">
        <v>12.6151</v>
      </c>
      <c r="E2368" s="70">
        <v>274467</v>
      </c>
      <c r="F2368" s="70">
        <v>0</v>
      </c>
      <c r="G2368" s="70">
        <v>0</v>
      </c>
      <c r="H2368" s="70">
        <v>0</v>
      </c>
      <c r="I2368" s="70">
        <v>92697</v>
      </c>
      <c r="J2368" s="70">
        <v>0</v>
      </c>
      <c r="K2368" s="70">
        <v>0</v>
      </c>
      <c r="M2368" s="70">
        <v>181770</v>
      </c>
      <c r="N2368" s="1"/>
    </row>
    <row r="2369" spans="1:14" x14ac:dyDescent="0.25">
      <c r="A2369" s="44" t="s">
        <v>101</v>
      </c>
      <c r="B2369" s="44">
        <v>4</v>
      </c>
      <c r="C2369" s="191" t="s">
        <v>1059</v>
      </c>
      <c r="D2369" s="70">
        <v>10.727600000000001</v>
      </c>
      <c r="E2369" s="70">
        <v>54013191</v>
      </c>
      <c r="F2369" s="70">
        <v>0</v>
      </c>
      <c r="G2369" s="70">
        <v>10343524</v>
      </c>
      <c r="H2369" s="70">
        <v>0</v>
      </c>
      <c r="I2369" s="70">
        <v>748465</v>
      </c>
      <c r="J2369" s="70">
        <v>0</v>
      </c>
      <c r="K2369" s="70">
        <v>0</v>
      </c>
      <c r="M2369" s="70">
        <v>42921202</v>
      </c>
      <c r="N2369" s="1"/>
    </row>
    <row r="2370" spans="1:14" x14ac:dyDescent="0.25">
      <c r="A2370" s="44" t="s">
        <v>101</v>
      </c>
      <c r="B2370" s="44">
        <v>4</v>
      </c>
      <c r="C2370" s="191" t="s">
        <v>1060</v>
      </c>
      <c r="D2370" s="70">
        <v>0.28199999999999997</v>
      </c>
      <c r="E2370" s="70">
        <v>896433</v>
      </c>
      <c r="F2370" s="70">
        <v>0</v>
      </c>
      <c r="G2370" s="70">
        <v>0</v>
      </c>
      <c r="H2370" s="70">
        <v>0</v>
      </c>
      <c r="I2370" s="70">
        <v>32150</v>
      </c>
      <c r="J2370" s="70">
        <v>0</v>
      </c>
      <c r="K2370" s="70">
        <v>0</v>
      </c>
      <c r="M2370" s="70">
        <v>864283</v>
      </c>
      <c r="N2370" s="1"/>
    </row>
    <row r="2371" spans="1:14" x14ac:dyDescent="0.25">
      <c r="A2371" s="44" t="s">
        <v>101</v>
      </c>
      <c r="B2371" s="44">
        <v>4</v>
      </c>
      <c r="C2371" s="191" t="s">
        <v>1061</v>
      </c>
      <c r="D2371" s="70">
        <v>0</v>
      </c>
      <c r="E2371" s="70">
        <v>106318</v>
      </c>
      <c r="F2371" s="70">
        <v>0</v>
      </c>
      <c r="G2371" s="70">
        <v>0</v>
      </c>
      <c r="H2371" s="70">
        <v>0</v>
      </c>
      <c r="I2371" s="70">
        <v>273</v>
      </c>
      <c r="J2371" s="70">
        <v>0</v>
      </c>
      <c r="K2371" s="70">
        <v>0</v>
      </c>
      <c r="M2371" s="70">
        <v>106045</v>
      </c>
      <c r="N2371" s="1"/>
    </row>
    <row r="2372" spans="1:14" x14ac:dyDescent="0.25">
      <c r="A2372" s="44" t="s">
        <v>101</v>
      </c>
      <c r="B2372" s="44">
        <v>4</v>
      </c>
      <c r="C2372" s="191" t="s">
        <v>1065</v>
      </c>
      <c r="D2372" s="70">
        <v>0</v>
      </c>
      <c r="E2372" s="70">
        <v>1962477</v>
      </c>
      <c r="F2372" s="70">
        <v>0</v>
      </c>
      <c r="G2372" s="70">
        <v>390899</v>
      </c>
      <c r="H2372" s="70">
        <v>0</v>
      </c>
      <c r="I2372" s="70">
        <v>256536</v>
      </c>
      <c r="J2372" s="70">
        <v>0</v>
      </c>
      <c r="K2372" s="70">
        <v>0</v>
      </c>
      <c r="M2372" s="70">
        <v>1315042</v>
      </c>
      <c r="N2372" s="1"/>
    </row>
    <row r="2373" spans="1:14" x14ac:dyDescent="0.25">
      <c r="A2373" s="44" t="s">
        <v>101</v>
      </c>
      <c r="B2373" s="44">
        <v>4</v>
      </c>
      <c r="C2373" s="191" t="s">
        <v>1068</v>
      </c>
      <c r="D2373" s="70">
        <v>0</v>
      </c>
      <c r="E2373" s="70">
        <v>2070629</v>
      </c>
      <c r="F2373" s="70">
        <v>0</v>
      </c>
      <c r="G2373" s="70">
        <v>326044</v>
      </c>
      <c r="H2373" s="70">
        <v>0</v>
      </c>
      <c r="I2373" s="70">
        <v>271073</v>
      </c>
      <c r="J2373" s="70">
        <v>0</v>
      </c>
      <c r="K2373" s="70">
        <v>0</v>
      </c>
      <c r="M2373" s="70">
        <v>1473512</v>
      </c>
      <c r="N2373" s="1"/>
    </row>
    <row r="2374" spans="1:14" x14ac:dyDescent="0.25">
      <c r="A2374" s="44" t="s">
        <v>101</v>
      </c>
      <c r="B2374" s="44">
        <v>4</v>
      </c>
      <c r="C2374" s="191" t="s">
        <v>1071</v>
      </c>
      <c r="D2374" s="70">
        <v>0</v>
      </c>
      <c r="E2374" s="70">
        <v>171964975</v>
      </c>
      <c r="F2374" s="70">
        <v>0</v>
      </c>
      <c r="G2374" s="70">
        <v>26276488</v>
      </c>
      <c r="H2374" s="70">
        <v>0</v>
      </c>
      <c r="I2374" s="70">
        <v>1330816</v>
      </c>
      <c r="J2374" s="70">
        <v>0</v>
      </c>
      <c r="K2374" s="70">
        <v>0</v>
      </c>
      <c r="M2374" s="70">
        <v>144357671</v>
      </c>
      <c r="N2374" s="1"/>
    </row>
    <row r="2375" spans="1:14" x14ac:dyDescent="0.25">
      <c r="A2375" s="44" t="s">
        <v>101</v>
      </c>
      <c r="B2375" s="44">
        <v>4</v>
      </c>
      <c r="C2375" s="191" t="s">
        <v>1072</v>
      </c>
      <c r="D2375" s="70">
        <v>0</v>
      </c>
      <c r="E2375" s="70">
        <v>319689416</v>
      </c>
      <c r="F2375" s="70">
        <v>0</v>
      </c>
      <c r="G2375" s="70">
        <v>0</v>
      </c>
      <c r="H2375" s="70">
        <v>0</v>
      </c>
      <c r="I2375" s="70">
        <v>35241585</v>
      </c>
      <c r="J2375" s="70">
        <v>0</v>
      </c>
      <c r="K2375" s="70">
        <v>0</v>
      </c>
      <c r="M2375" s="70">
        <v>284447831</v>
      </c>
      <c r="N2375" s="1"/>
    </row>
    <row r="2376" spans="1:14" x14ac:dyDescent="0.25">
      <c r="A2376" s="44" t="s">
        <v>101</v>
      </c>
      <c r="B2376" s="44">
        <v>4</v>
      </c>
      <c r="C2376" s="191" t="s">
        <v>1073</v>
      </c>
      <c r="D2376" s="70">
        <v>0</v>
      </c>
      <c r="E2376" s="70">
        <v>786432</v>
      </c>
      <c r="F2376" s="70">
        <v>0</v>
      </c>
      <c r="G2376" s="70">
        <v>0</v>
      </c>
      <c r="H2376" s="70">
        <v>0</v>
      </c>
      <c r="I2376" s="70">
        <v>299384</v>
      </c>
      <c r="J2376" s="70">
        <v>0</v>
      </c>
      <c r="K2376" s="70">
        <v>0</v>
      </c>
      <c r="M2376" s="70">
        <v>487048</v>
      </c>
      <c r="N2376" s="1"/>
    </row>
    <row r="2377" spans="1:14" x14ac:dyDescent="0.25">
      <c r="A2377" s="44" t="s">
        <v>101</v>
      </c>
      <c r="B2377" s="44">
        <v>4</v>
      </c>
      <c r="C2377" s="191" t="s">
        <v>1075</v>
      </c>
      <c r="D2377" s="70">
        <v>0</v>
      </c>
      <c r="E2377" s="70">
        <v>465257</v>
      </c>
      <c r="F2377" s="70">
        <v>0</v>
      </c>
      <c r="G2377" s="70">
        <v>0</v>
      </c>
      <c r="H2377" s="70">
        <v>0</v>
      </c>
      <c r="I2377" s="70">
        <v>144338</v>
      </c>
      <c r="J2377" s="70">
        <v>0</v>
      </c>
      <c r="K2377" s="70">
        <v>0</v>
      </c>
      <c r="M2377" s="70">
        <v>320919</v>
      </c>
      <c r="N2377" s="1"/>
    </row>
    <row r="2378" spans="1:14" x14ac:dyDescent="0.25">
      <c r="A2378" s="44" t="s">
        <v>101</v>
      </c>
      <c r="B2378" s="44">
        <v>4</v>
      </c>
      <c r="C2378" s="191" t="s">
        <v>1076</v>
      </c>
      <c r="D2378" s="70">
        <v>0</v>
      </c>
      <c r="E2378" s="70">
        <v>54604</v>
      </c>
      <c r="F2378" s="70">
        <v>0</v>
      </c>
      <c r="G2378" s="70">
        <v>0</v>
      </c>
      <c r="H2378" s="70">
        <v>0</v>
      </c>
      <c r="I2378" s="70">
        <v>21557</v>
      </c>
      <c r="J2378" s="70">
        <v>0</v>
      </c>
      <c r="K2378" s="70">
        <v>0</v>
      </c>
      <c r="M2378" s="70">
        <v>33047</v>
      </c>
      <c r="N2378" s="1"/>
    </row>
    <row r="2379" spans="1:14" x14ac:dyDescent="0.25">
      <c r="A2379" s="44" t="s">
        <v>101</v>
      </c>
      <c r="B2379" s="44">
        <v>4</v>
      </c>
      <c r="C2379" s="191" t="s">
        <v>1080</v>
      </c>
      <c r="D2379" s="70">
        <v>0</v>
      </c>
      <c r="E2379" s="70">
        <v>166406</v>
      </c>
      <c r="F2379" s="70">
        <v>0</v>
      </c>
      <c r="G2379" s="70">
        <v>0</v>
      </c>
      <c r="H2379" s="70">
        <v>0</v>
      </c>
      <c r="I2379" s="70">
        <v>166406</v>
      </c>
      <c r="J2379" s="70">
        <v>0</v>
      </c>
      <c r="K2379" s="70">
        <v>0</v>
      </c>
      <c r="M2379" s="70">
        <v>0</v>
      </c>
      <c r="N2379" s="1"/>
    </row>
    <row r="2380" spans="1:14" x14ac:dyDescent="0.25">
      <c r="A2380" s="44" t="s">
        <v>101</v>
      </c>
      <c r="B2380" s="44">
        <v>4</v>
      </c>
      <c r="C2380" s="191" t="s">
        <v>1083</v>
      </c>
      <c r="D2380" s="70">
        <v>51.049100000000003</v>
      </c>
      <c r="E2380" s="70">
        <v>36410264</v>
      </c>
      <c r="F2380" s="70">
        <v>0</v>
      </c>
      <c r="G2380" s="70">
        <v>0</v>
      </c>
      <c r="H2380" s="70">
        <v>0</v>
      </c>
      <c r="I2380" s="70">
        <v>0</v>
      </c>
      <c r="J2380" s="70">
        <v>0</v>
      </c>
      <c r="K2380" s="70">
        <v>36410264</v>
      </c>
      <c r="M2380" s="70">
        <v>0</v>
      </c>
      <c r="N2380" s="1"/>
    </row>
    <row r="2381" spans="1:14" x14ac:dyDescent="0.25">
      <c r="A2381" s="10" t="s">
        <v>1085</v>
      </c>
      <c r="B2381" s="10"/>
      <c r="C2381" s="10"/>
      <c r="D2381" s="71">
        <f>SUM(D2359:D2380)</f>
        <v>748.34770000000003</v>
      </c>
      <c r="E2381" s="71">
        <f>SUM(E2359:E2380)</f>
        <v>843747259</v>
      </c>
      <c r="F2381" s="71">
        <f t="shared" ref="F2381:M2381" si="104">SUM(F2359:F2380)</f>
        <v>623996</v>
      </c>
      <c r="G2381" s="71">
        <f t="shared" si="104"/>
        <v>49843524</v>
      </c>
      <c r="H2381" s="71">
        <f t="shared" si="104"/>
        <v>0</v>
      </c>
      <c r="I2381" s="71">
        <f t="shared" si="104"/>
        <v>75337779</v>
      </c>
      <c r="J2381" s="71">
        <f t="shared" si="104"/>
        <v>0</v>
      </c>
      <c r="K2381" s="71">
        <f t="shared" si="104"/>
        <v>36410264</v>
      </c>
      <c r="L2381" s="71"/>
      <c r="M2381" s="71">
        <f t="shared" si="104"/>
        <v>681531696</v>
      </c>
      <c r="N2381" s="1"/>
    </row>
    <row r="2382" spans="1:14" x14ac:dyDescent="0.25">
      <c r="A2382" s="10"/>
      <c r="B2382" s="10"/>
      <c r="C2382" s="10"/>
      <c r="D2382" s="71"/>
      <c r="E2382" s="71"/>
      <c r="F2382" s="71"/>
      <c r="G2382" s="71"/>
      <c r="H2382" s="71"/>
      <c r="I2382" s="71"/>
      <c r="J2382" s="71"/>
      <c r="K2382" s="71"/>
      <c r="L2382" s="71"/>
      <c r="M2382" s="71"/>
      <c r="N2382" s="1"/>
    </row>
    <row r="2383" spans="1:14" x14ac:dyDescent="0.25">
      <c r="A2383" s="44" t="s">
        <v>103</v>
      </c>
      <c r="B2383" s="44">
        <v>8</v>
      </c>
      <c r="C2383" s="192" t="s">
        <v>1040</v>
      </c>
      <c r="D2383" s="70">
        <v>6</v>
      </c>
      <c r="E2383" s="70">
        <v>1050</v>
      </c>
      <c r="F2383" s="70">
        <v>0</v>
      </c>
      <c r="G2383" s="70">
        <v>0</v>
      </c>
      <c r="H2383" s="70">
        <v>0</v>
      </c>
      <c r="I2383" s="70">
        <v>151</v>
      </c>
      <c r="J2383" s="70">
        <v>0</v>
      </c>
      <c r="K2383" s="70">
        <v>0</v>
      </c>
      <c r="M2383" s="70">
        <v>899</v>
      </c>
      <c r="N2383" s="1"/>
    </row>
    <row r="2384" spans="1:14" x14ac:dyDescent="0.25">
      <c r="A2384" s="44" t="s">
        <v>103</v>
      </c>
      <c r="B2384" s="44">
        <v>8</v>
      </c>
      <c r="C2384" s="192" t="s">
        <v>1046</v>
      </c>
      <c r="D2384" s="70">
        <v>2</v>
      </c>
      <c r="E2384" s="70">
        <v>372200</v>
      </c>
      <c r="F2384" s="70">
        <v>0</v>
      </c>
      <c r="G2384" s="70">
        <v>75937</v>
      </c>
      <c r="H2384" s="70">
        <v>0</v>
      </c>
      <c r="I2384" s="70">
        <v>63093</v>
      </c>
      <c r="J2384" s="70">
        <v>0</v>
      </c>
      <c r="K2384" s="70">
        <v>0</v>
      </c>
      <c r="M2384" s="70">
        <v>233170</v>
      </c>
      <c r="N2384" s="1"/>
    </row>
    <row r="2385" spans="1:14" s="12" customFormat="1" x14ac:dyDescent="0.25">
      <c r="A2385" s="44" t="s">
        <v>103</v>
      </c>
      <c r="B2385" s="44">
        <v>8</v>
      </c>
      <c r="C2385" s="192" t="s">
        <v>1047</v>
      </c>
      <c r="D2385" s="70">
        <v>11.5329</v>
      </c>
      <c r="E2385" s="70">
        <v>1771487</v>
      </c>
      <c r="F2385" s="70">
        <v>0</v>
      </c>
      <c r="G2385" s="70">
        <v>0</v>
      </c>
      <c r="H2385" s="70">
        <v>0</v>
      </c>
      <c r="I2385" s="70">
        <v>501398</v>
      </c>
      <c r="J2385" s="70">
        <v>0</v>
      </c>
      <c r="K2385" s="70">
        <v>0</v>
      </c>
      <c r="L2385" s="70"/>
      <c r="M2385" s="70">
        <v>1270089</v>
      </c>
      <c r="N2385" s="8"/>
    </row>
    <row r="2386" spans="1:14" s="12" customFormat="1" x14ac:dyDescent="0.25">
      <c r="A2386" s="44" t="s">
        <v>103</v>
      </c>
      <c r="B2386" s="44">
        <v>8</v>
      </c>
      <c r="C2386" s="192" t="s">
        <v>1049</v>
      </c>
      <c r="D2386" s="70">
        <v>5.835</v>
      </c>
      <c r="E2386" s="70">
        <v>998020</v>
      </c>
      <c r="F2386" s="70">
        <v>0</v>
      </c>
      <c r="G2386" s="70">
        <v>0</v>
      </c>
      <c r="H2386" s="70">
        <v>0</v>
      </c>
      <c r="I2386" s="70">
        <v>152045</v>
      </c>
      <c r="J2386" s="70">
        <v>0</v>
      </c>
      <c r="K2386" s="70">
        <v>0</v>
      </c>
      <c r="L2386" s="70"/>
      <c r="M2386" s="70">
        <v>845975</v>
      </c>
      <c r="N2386" s="8"/>
    </row>
    <row r="2387" spans="1:14" s="12" customFormat="1" x14ac:dyDescent="0.25">
      <c r="A2387" s="44" t="s">
        <v>103</v>
      </c>
      <c r="B2387" s="44">
        <v>8</v>
      </c>
      <c r="C2387" s="192" t="s">
        <v>1050</v>
      </c>
      <c r="D2387" s="70">
        <v>10.448</v>
      </c>
      <c r="E2387" s="70">
        <v>1189390</v>
      </c>
      <c r="F2387" s="70">
        <v>0</v>
      </c>
      <c r="G2387" s="70">
        <v>0</v>
      </c>
      <c r="H2387" s="70">
        <v>0</v>
      </c>
      <c r="I2387" s="70">
        <v>294248</v>
      </c>
      <c r="J2387" s="70">
        <v>0</v>
      </c>
      <c r="K2387" s="70">
        <v>0</v>
      </c>
      <c r="L2387" s="70"/>
      <c r="M2387" s="70">
        <v>895142</v>
      </c>
      <c r="N2387" s="8"/>
    </row>
    <row r="2388" spans="1:14" s="12" customFormat="1" x14ac:dyDescent="0.25">
      <c r="A2388" s="44" t="s">
        <v>103</v>
      </c>
      <c r="B2388" s="44">
        <v>8</v>
      </c>
      <c r="C2388" s="192" t="s">
        <v>1053</v>
      </c>
      <c r="D2388" s="70">
        <v>1.0128999999999999</v>
      </c>
      <c r="E2388" s="70">
        <v>0</v>
      </c>
      <c r="F2388" s="70">
        <v>0</v>
      </c>
      <c r="G2388" s="70">
        <v>0</v>
      </c>
      <c r="H2388" s="70">
        <v>0</v>
      </c>
      <c r="I2388" s="70">
        <v>0</v>
      </c>
      <c r="J2388" s="70">
        <v>0</v>
      </c>
      <c r="K2388" s="70">
        <v>0</v>
      </c>
      <c r="L2388" s="70"/>
      <c r="M2388" s="70">
        <v>0</v>
      </c>
      <c r="N2388" s="8"/>
    </row>
    <row r="2389" spans="1:14" s="12" customFormat="1" x14ac:dyDescent="0.25">
      <c r="A2389" s="44" t="s">
        <v>103</v>
      </c>
      <c r="B2389" s="44">
        <v>8</v>
      </c>
      <c r="C2389" s="192" t="s">
        <v>1054</v>
      </c>
      <c r="D2389" s="70">
        <v>33.293399999999998</v>
      </c>
      <c r="E2389" s="70">
        <v>70450606</v>
      </c>
      <c r="F2389" s="70">
        <v>0</v>
      </c>
      <c r="G2389" s="70">
        <v>5976575</v>
      </c>
      <c r="H2389" s="70">
        <v>0</v>
      </c>
      <c r="I2389" s="70">
        <v>785791</v>
      </c>
      <c r="J2389" s="70">
        <v>0</v>
      </c>
      <c r="K2389" s="70">
        <v>0</v>
      </c>
      <c r="L2389" s="70"/>
      <c r="M2389" s="70">
        <v>63688240</v>
      </c>
      <c r="N2389" s="8"/>
    </row>
    <row r="2390" spans="1:14" s="12" customFormat="1" x14ac:dyDescent="0.25">
      <c r="A2390" s="44" t="s">
        <v>103</v>
      </c>
      <c r="B2390" s="44">
        <v>8</v>
      </c>
      <c r="C2390" s="192" t="s">
        <v>1055</v>
      </c>
      <c r="D2390" s="70">
        <v>68.097899999999996</v>
      </c>
      <c r="E2390" s="70">
        <v>39200638</v>
      </c>
      <c r="F2390" s="70">
        <v>0</v>
      </c>
      <c r="G2390" s="70">
        <v>0</v>
      </c>
      <c r="H2390" s="70">
        <v>0</v>
      </c>
      <c r="I2390" s="70">
        <v>2235291</v>
      </c>
      <c r="J2390" s="70">
        <v>0</v>
      </c>
      <c r="K2390" s="70">
        <v>0</v>
      </c>
      <c r="L2390" s="70"/>
      <c r="M2390" s="70">
        <v>36965347</v>
      </c>
      <c r="N2390" s="8"/>
    </row>
    <row r="2391" spans="1:14" x14ac:dyDescent="0.25">
      <c r="A2391" s="44" t="s">
        <v>103</v>
      </c>
      <c r="B2391" s="44">
        <v>8</v>
      </c>
      <c r="C2391" s="192" t="s">
        <v>1057</v>
      </c>
      <c r="D2391" s="70">
        <v>0</v>
      </c>
      <c r="E2391" s="70">
        <v>500</v>
      </c>
      <c r="F2391" s="70">
        <v>0</v>
      </c>
      <c r="G2391" s="70">
        <v>0</v>
      </c>
      <c r="H2391" s="70">
        <v>0</v>
      </c>
      <c r="I2391" s="70">
        <v>500</v>
      </c>
      <c r="J2391" s="70">
        <v>0</v>
      </c>
      <c r="K2391" s="70">
        <v>0</v>
      </c>
      <c r="M2391" s="70">
        <v>0</v>
      </c>
      <c r="N2391" s="1"/>
    </row>
    <row r="2392" spans="1:14" x14ac:dyDescent="0.25">
      <c r="A2392" s="44" t="s">
        <v>103</v>
      </c>
      <c r="B2392" s="44">
        <v>8</v>
      </c>
      <c r="C2392" s="192" t="s">
        <v>1058</v>
      </c>
      <c r="D2392" s="70">
        <v>13.7843</v>
      </c>
      <c r="E2392" s="70">
        <v>36500</v>
      </c>
      <c r="F2392" s="70">
        <v>0</v>
      </c>
      <c r="G2392" s="70">
        <v>0</v>
      </c>
      <c r="H2392" s="70">
        <v>0</v>
      </c>
      <c r="I2392" s="70">
        <v>25712</v>
      </c>
      <c r="J2392" s="70">
        <v>0</v>
      </c>
      <c r="K2392" s="70">
        <v>0</v>
      </c>
      <c r="M2392" s="70">
        <v>10788</v>
      </c>
      <c r="N2392" s="1"/>
    </row>
    <row r="2393" spans="1:14" x14ac:dyDescent="0.25">
      <c r="A2393" s="44" t="s">
        <v>103</v>
      </c>
      <c r="B2393" s="44">
        <v>8</v>
      </c>
      <c r="C2393" s="192" t="s">
        <v>1059</v>
      </c>
      <c r="D2393" s="70">
        <v>14.7661</v>
      </c>
      <c r="E2393" s="70">
        <v>112848356</v>
      </c>
      <c r="F2393" s="70">
        <v>0</v>
      </c>
      <c r="G2393" s="70">
        <v>10000409</v>
      </c>
      <c r="H2393" s="70">
        <v>0</v>
      </c>
      <c r="I2393" s="70">
        <v>121554</v>
      </c>
      <c r="J2393" s="70">
        <v>0</v>
      </c>
      <c r="K2393" s="70">
        <v>0</v>
      </c>
      <c r="M2393" s="70">
        <v>102726393</v>
      </c>
      <c r="N2393" s="1"/>
    </row>
    <row r="2394" spans="1:14" s="12" customFormat="1" x14ac:dyDescent="0.25">
      <c r="A2394" s="44" t="s">
        <v>103</v>
      </c>
      <c r="B2394" s="44">
        <v>8</v>
      </c>
      <c r="C2394" s="192" t="s">
        <v>1060</v>
      </c>
      <c r="D2394" s="70">
        <v>5.4953000000000003</v>
      </c>
      <c r="E2394" s="70">
        <v>21546873</v>
      </c>
      <c r="F2394" s="70">
        <v>0</v>
      </c>
      <c r="G2394" s="70">
        <v>0</v>
      </c>
      <c r="H2394" s="70">
        <v>0</v>
      </c>
      <c r="I2394" s="70">
        <v>23013</v>
      </c>
      <c r="J2394" s="70">
        <v>0</v>
      </c>
      <c r="K2394" s="70">
        <v>0</v>
      </c>
      <c r="L2394" s="70"/>
      <c r="M2394" s="70">
        <v>21523860</v>
      </c>
      <c r="N2394" s="8"/>
    </row>
    <row r="2395" spans="1:14" s="12" customFormat="1" x14ac:dyDescent="0.25">
      <c r="A2395" s="44" t="s">
        <v>103</v>
      </c>
      <c r="B2395" s="44">
        <v>8</v>
      </c>
      <c r="C2395" s="192" t="s">
        <v>1065</v>
      </c>
      <c r="D2395" s="70">
        <v>0</v>
      </c>
      <c r="E2395" s="70">
        <v>399260</v>
      </c>
      <c r="F2395" s="70">
        <v>0</v>
      </c>
      <c r="G2395" s="70">
        <v>49063</v>
      </c>
      <c r="H2395" s="70">
        <v>0</v>
      </c>
      <c r="I2395" s="70">
        <v>87416</v>
      </c>
      <c r="J2395" s="70">
        <v>0</v>
      </c>
      <c r="K2395" s="70">
        <v>0</v>
      </c>
      <c r="L2395" s="70"/>
      <c r="M2395" s="70">
        <v>262781</v>
      </c>
      <c r="N2395" s="8"/>
    </row>
    <row r="2396" spans="1:14" s="12" customFormat="1" x14ac:dyDescent="0.25">
      <c r="A2396" s="44" t="s">
        <v>103</v>
      </c>
      <c r="B2396" s="44">
        <v>8</v>
      </c>
      <c r="C2396" s="192" t="s">
        <v>1066</v>
      </c>
      <c r="D2396" s="70">
        <v>0</v>
      </c>
      <c r="E2396" s="70">
        <v>1180028</v>
      </c>
      <c r="F2396" s="70">
        <v>0</v>
      </c>
      <c r="G2396" s="70">
        <v>0</v>
      </c>
      <c r="H2396" s="70">
        <v>0</v>
      </c>
      <c r="I2396" s="70">
        <v>497998</v>
      </c>
      <c r="J2396" s="70">
        <v>0</v>
      </c>
      <c r="K2396" s="70">
        <v>0</v>
      </c>
      <c r="L2396" s="70"/>
      <c r="M2396" s="70">
        <v>682030</v>
      </c>
      <c r="N2396" s="8"/>
    </row>
    <row r="2397" spans="1:14" x14ac:dyDescent="0.25">
      <c r="A2397" s="44" t="s">
        <v>103</v>
      </c>
      <c r="B2397" s="44">
        <v>8</v>
      </c>
      <c r="C2397" s="192" t="s">
        <v>1068</v>
      </c>
      <c r="D2397" s="70">
        <v>0</v>
      </c>
      <c r="E2397" s="70">
        <v>1085040</v>
      </c>
      <c r="F2397" s="70">
        <v>0</v>
      </c>
      <c r="G2397" s="70">
        <v>0</v>
      </c>
      <c r="H2397" s="70">
        <v>0</v>
      </c>
      <c r="I2397" s="70">
        <v>166034</v>
      </c>
      <c r="J2397" s="70">
        <v>0</v>
      </c>
      <c r="K2397" s="70">
        <v>0</v>
      </c>
      <c r="M2397" s="70">
        <v>919006</v>
      </c>
      <c r="N2397" s="1"/>
    </row>
    <row r="2398" spans="1:14" x14ac:dyDescent="0.25">
      <c r="A2398" s="44" t="s">
        <v>103</v>
      </c>
      <c r="B2398" s="44">
        <v>8</v>
      </c>
      <c r="C2398" s="192" t="s">
        <v>1069</v>
      </c>
      <c r="D2398" s="70">
        <v>0</v>
      </c>
      <c r="E2398" s="70">
        <v>509349</v>
      </c>
      <c r="F2398" s="70">
        <v>0</v>
      </c>
      <c r="G2398" s="70">
        <v>0</v>
      </c>
      <c r="H2398" s="70">
        <v>0</v>
      </c>
      <c r="I2398" s="70">
        <v>122844</v>
      </c>
      <c r="J2398" s="70">
        <v>0</v>
      </c>
      <c r="K2398" s="70">
        <v>0</v>
      </c>
      <c r="M2398" s="70">
        <v>386505</v>
      </c>
      <c r="N2398" s="1"/>
    </row>
    <row r="2399" spans="1:14" x14ac:dyDescent="0.25">
      <c r="A2399" s="44" t="s">
        <v>103</v>
      </c>
      <c r="B2399" s="44">
        <v>8</v>
      </c>
      <c r="C2399" s="192" t="s">
        <v>1071</v>
      </c>
      <c r="D2399" s="70">
        <v>0</v>
      </c>
      <c r="E2399" s="70">
        <v>114941815</v>
      </c>
      <c r="F2399" s="70">
        <v>0</v>
      </c>
      <c r="G2399" s="70">
        <v>11273016</v>
      </c>
      <c r="H2399" s="70">
        <v>0</v>
      </c>
      <c r="I2399" s="70">
        <v>566439</v>
      </c>
      <c r="J2399" s="70">
        <v>0</v>
      </c>
      <c r="K2399" s="70">
        <v>0</v>
      </c>
      <c r="M2399" s="70">
        <v>103102360</v>
      </c>
      <c r="N2399" s="1"/>
    </row>
    <row r="2400" spans="1:14" x14ac:dyDescent="0.25">
      <c r="A2400" s="44" t="s">
        <v>103</v>
      </c>
      <c r="B2400" s="44">
        <v>8</v>
      </c>
      <c r="C2400" s="192" t="s">
        <v>1072</v>
      </c>
      <c r="D2400" s="70">
        <v>0</v>
      </c>
      <c r="E2400" s="70">
        <v>41944707</v>
      </c>
      <c r="F2400" s="70">
        <v>0</v>
      </c>
      <c r="G2400" s="70">
        <v>0</v>
      </c>
      <c r="H2400" s="70">
        <v>0</v>
      </c>
      <c r="I2400" s="70">
        <v>1336279</v>
      </c>
      <c r="J2400" s="70">
        <v>0</v>
      </c>
      <c r="K2400" s="70">
        <v>0</v>
      </c>
      <c r="M2400" s="70">
        <v>40608428</v>
      </c>
      <c r="N2400" s="1"/>
    </row>
    <row r="2401" spans="1:14" x14ac:dyDescent="0.25">
      <c r="A2401" s="44" t="s">
        <v>103</v>
      </c>
      <c r="B2401" s="44">
        <v>8</v>
      </c>
      <c r="C2401" s="192" t="s">
        <v>1075</v>
      </c>
      <c r="D2401" s="70">
        <v>0</v>
      </c>
      <c r="E2401" s="70">
        <v>144040</v>
      </c>
      <c r="F2401" s="70">
        <v>0</v>
      </c>
      <c r="G2401" s="70">
        <v>72020</v>
      </c>
      <c r="H2401" s="70">
        <v>0</v>
      </c>
      <c r="I2401" s="70">
        <v>30948</v>
      </c>
      <c r="J2401" s="70">
        <v>0</v>
      </c>
      <c r="K2401" s="70">
        <v>0</v>
      </c>
      <c r="M2401" s="70">
        <v>41072</v>
      </c>
      <c r="N2401" s="1"/>
    </row>
    <row r="2402" spans="1:14" x14ac:dyDescent="0.25">
      <c r="A2402" s="44" t="s">
        <v>103</v>
      </c>
      <c r="B2402" s="44">
        <v>8</v>
      </c>
      <c r="C2402" s="192" t="s">
        <v>1076</v>
      </c>
      <c r="D2402" s="70">
        <v>0</v>
      </c>
      <c r="E2402" s="70">
        <v>52377</v>
      </c>
      <c r="F2402" s="70">
        <v>0</v>
      </c>
      <c r="G2402" s="70">
        <v>16315</v>
      </c>
      <c r="H2402" s="70">
        <v>0</v>
      </c>
      <c r="I2402" s="70">
        <v>2674</v>
      </c>
      <c r="J2402" s="70">
        <v>0</v>
      </c>
      <c r="K2402" s="70">
        <v>0</v>
      </c>
      <c r="M2402" s="70">
        <v>33388</v>
      </c>
      <c r="N2402" s="1"/>
    </row>
    <row r="2403" spans="1:14" x14ac:dyDescent="0.25">
      <c r="A2403" s="44" t="s">
        <v>103</v>
      </c>
      <c r="B2403" s="44">
        <v>8</v>
      </c>
      <c r="C2403" s="192" t="s">
        <v>1080</v>
      </c>
      <c r="D2403" s="70">
        <v>0</v>
      </c>
      <c r="E2403" s="70">
        <v>72520</v>
      </c>
      <c r="F2403" s="70">
        <v>0</v>
      </c>
      <c r="G2403" s="70">
        <v>0</v>
      </c>
      <c r="H2403" s="70">
        <v>0</v>
      </c>
      <c r="I2403" s="70">
        <v>72520</v>
      </c>
      <c r="J2403" s="70">
        <v>0</v>
      </c>
      <c r="K2403" s="70">
        <v>0</v>
      </c>
      <c r="M2403" s="70">
        <v>0</v>
      </c>
      <c r="N2403" s="1"/>
    </row>
    <row r="2404" spans="1:14" x14ac:dyDescent="0.25">
      <c r="A2404" s="44" t="s">
        <v>103</v>
      </c>
      <c r="B2404" s="44">
        <v>8</v>
      </c>
      <c r="C2404" s="192" t="s">
        <v>1082</v>
      </c>
      <c r="D2404" s="70">
        <v>0</v>
      </c>
      <c r="E2404" s="70">
        <v>1450689</v>
      </c>
      <c r="F2404" s="70">
        <v>0</v>
      </c>
      <c r="G2404" s="70">
        <v>458138</v>
      </c>
      <c r="H2404" s="70">
        <v>0</v>
      </c>
      <c r="I2404" s="70">
        <v>93358</v>
      </c>
      <c r="J2404" s="70">
        <v>0</v>
      </c>
      <c r="K2404" s="70">
        <v>0</v>
      </c>
      <c r="M2404" s="70">
        <v>899193</v>
      </c>
      <c r="N2404" s="1"/>
    </row>
    <row r="2405" spans="1:14" x14ac:dyDescent="0.25">
      <c r="A2405" s="44" t="s">
        <v>103</v>
      </c>
      <c r="B2405" s="44">
        <v>8</v>
      </c>
      <c r="C2405" s="192" t="s">
        <v>1083</v>
      </c>
      <c r="D2405" s="70">
        <v>35.2624</v>
      </c>
      <c r="E2405" s="70">
        <v>39322636</v>
      </c>
      <c r="F2405" s="70">
        <v>0</v>
      </c>
      <c r="G2405" s="70">
        <v>0</v>
      </c>
      <c r="H2405" s="70">
        <v>0</v>
      </c>
      <c r="I2405" s="70">
        <v>0</v>
      </c>
      <c r="J2405" s="70">
        <v>0</v>
      </c>
      <c r="K2405" s="70">
        <v>39322636</v>
      </c>
      <c r="M2405" s="70">
        <v>0</v>
      </c>
      <c r="N2405" s="1"/>
    </row>
    <row r="2406" spans="1:14" x14ac:dyDescent="0.25">
      <c r="A2406" s="10" t="s">
        <v>1085</v>
      </c>
      <c r="B2406" s="10"/>
      <c r="C2406" s="10"/>
      <c r="D2406" s="71">
        <f t="shared" ref="D2406:K2406" si="105">SUM(D2383:D2405)</f>
        <v>207.52820000000003</v>
      </c>
      <c r="E2406" s="71">
        <f t="shared" si="105"/>
        <v>449518081</v>
      </c>
      <c r="F2406" s="71">
        <f t="shared" si="105"/>
        <v>0</v>
      </c>
      <c r="G2406" s="71">
        <f t="shared" si="105"/>
        <v>27921473</v>
      </c>
      <c r="H2406" s="71">
        <f t="shared" si="105"/>
        <v>0</v>
      </c>
      <c r="I2406" s="71">
        <f t="shared" si="105"/>
        <v>7179306</v>
      </c>
      <c r="J2406" s="71">
        <f t="shared" si="105"/>
        <v>0</v>
      </c>
      <c r="K2406" s="71">
        <f t="shared" si="105"/>
        <v>39322636</v>
      </c>
      <c r="L2406" s="71"/>
      <c r="M2406" s="71">
        <f>SUM(M2383:M2405)</f>
        <v>375094666</v>
      </c>
      <c r="N2406" s="1"/>
    </row>
    <row r="2407" spans="1:14" x14ac:dyDescent="0.25">
      <c r="A2407" s="10"/>
      <c r="B2407" s="10"/>
      <c r="C2407" s="10"/>
      <c r="D2407" s="71"/>
      <c r="E2407" s="71"/>
      <c r="F2407" s="71"/>
      <c r="G2407" s="71"/>
      <c r="H2407" s="71"/>
      <c r="I2407" s="71"/>
      <c r="J2407" s="71"/>
      <c r="K2407" s="71"/>
      <c r="L2407" s="71"/>
      <c r="M2407" s="71"/>
      <c r="N2407" s="1"/>
    </row>
    <row r="2408" spans="1:14" x14ac:dyDescent="0.25">
      <c r="A2408" s="44" t="s">
        <v>104</v>
      </c>
      <c r="B2408" s="44">
        <v>9</v>
      </c>
      <c r="C2408" s="193" t="s">
        <v>1038</v>
      </c>
      <c r="D2408" s="70">
        <v>80.064899999999994</v>
      </c>
      <c r="E2408" s="70">
        <v>47158</v>
      </c>
      <c r="F2408" s="70">
        <v>0</v>
      </c>
      <c r="G2408" s="70">
        <v>0</v>
      </c>
      <c r="H2408" s="70">
        <v>0</v>
      </c>
      <c r="I2408" s="70">
        <v>47158</v>
      </c>
      <c r="J2408" s="70">
        <v>0</v>
      </c>
      <c r="K2408" s="70">
        <v>0</v>
      </c>
      <c r="M2408" s="70">
        <v>0</v>
      </c>
      <c r="N2408" s="1"/>
    </row>
    <row r="2409" spans="1:14" x14ac:dyDescent="0.25">
      <c r="A2409" s="44" t="s">
        <v>104</v>
      </c>
      <c r="B2409" s="44">
        <v>9</v>
      </c>
      <c r="C2409" s="193" t="s">
        <v>1039</v>
      </c>
      <c r="D2409" s="70">
        <v>8.9009999999999998</v>
      </c>
      <c r="E2409" s="70">
        <v>5162</v>
      </c>
      <c r="F2409" s="70">
        <v>0</v>
      </c>
      <c r="G2409" s="70">
        <v>0</v>
      </c>
      <c r="H2409" s="70">
        <v>0</v>
      </c>
      <c r="I2409" s="70">
        <v>3449</v>
      </c>
      <c r="J2409" s="70">
        <v>0</v>
      </c>
      <c r="K2409" s="70">
        <v>0</v>
      </c>
      <c r="M2409" s="70">
        <v>1713</v>
      </c>
      <c r="N2409" s="1"/>
    </row>
    <row r="2410" spans="1:14" x14ac:dyDescent="0.25">
      <c r="A2410" s="44" t="s">
        <v>104</v>
      </c>
      <c r="B2410" s="44">
        <v>9</v>
      </c>
      <c r="C2410" s="193" t="s">
        <v>1053</v>
      </c>
      <c r="D2410" s="70">
        <v>4.0826000000000002</v>
      </c>
      <c r="E2410" s="70">
        <v>0</v>
      </c>
      <c r="F2410" s="70">
        <v>0</v>
      </c>
      <c r="G2410" s="70">
        <v>0</v>
      </c>
      <c r="H2410" s="70">
        <v>0</v>
      </c>
      <c r="I2410" s="70">
        <v>0</v>
      </c>
      <c r="J2410" s="70">
        <v>0</v>
      </c>
      <c r="K2410" s="70">
        <v>0</v>
      </c>
      <c r="M2410" s="70">
        <v>0</v>
      </c>
      <c r="N2410" s="1"/>
    </row>
    <row r="2411" spans="1:14" x14ac:dyDescent="0.25">
      <c r="A2411" s="44" t="s">
        <v>104</v>
      </c>
      <c r="B2411" s="44">
        <v>9</v>
      </c>
      <c r="C2411" s="193" t="s">
        <v>1054</v>
      </c>
      <c r="D2411" s="70">
        <v>37.055399999999999</v>
      </c>
      <c r="E2411" s="70">
        <v>12976299</v>
      </c>
      <c r="F2411" s="70">
        <v>0</v>
      </c>
      <c r="G2411" s="70">
        <v>1030104</v>
      </c>
      <c r="H2411" s="70">
        <v>0</v>
      </c>
      <c r="I2411" s="70">
        <v>2707831</v>
      </c>
      <c r="J2411" s="70">
        <v>0</v>
      </c>
      <c r="K2411" s="70">
        <v>0</v>
      </c>
      <c r="M2411" s="70">
        <v>9238364</v>
      </c>
      <c r="N2411" s="1"/>
    </row>
    <row r="2412" spans="1:14" x14ac:dyDescent="0.25">
      <c r="A2412" s="44" t="s">
        <v>104</v>
      </c>
      <c r="B2412" s="44">
        <v>9</v>
      </c>
      <c r="C2412" s="193" t="s">
        <v>1055</v>
      </c>
      <c r="D2412" s="70">
        <v>312.04320000000001</v>
      </c>
      <c r="E2412" s="70">
        <v>74553674</v>
      </c>
      <c r="F2412" s="70">
        <v>0</v>
      </c>
      <c r="G2412" s="70">
        <v>0</v>
      </c>
      <c r="H2412" s="70">
        <v>0</v>
      </c>
      <c r="I2412" s="70">
        <v>18612039</v>
      </c>
      <c r="J2412" s="70">
        <v>0</v>
      </c>
      <c r="K2412" s="70">
        <v>0</v>
      </c>
      <c r="M2412" s="70">
        <v>55941635</v>
      </c>
      <c r="N2412" s="1"/>
    </row>
    <row r="2413" spans="1:14" x14ac:dyDescent="0.25">
      <c r="A2413" s="44" t="s">
        <v>104</v>
      </c>
      <c r="B2413" s="44">
        <v>9</v>
      </c>
      <c r="C2413" s="193" t="s">
        <v>1056</v>
      </c>
      <c r="D2413" s="70">
        <v>14.726699999999999</v>
      </c>
      <c r="E2413" s="70">
        <v>3083865</v>
      </c>
      <c r="F2413" s="70">
        <v>0</v>
      </c>
      <c r="G2413" s="70">
        <v>0</v>
      </c>
      <c r="H2413" s="70">
        <v>0</v>
      </c>
      <c r="I2413" s="70">
        <v>69264</v>
      </c>
      <c r="J2413" s="70">
        <v>0</v>
      </c>
      <c r="K2413" s="70">
        <v>0</v>
      </c>
      <c r="M2413" s="70">
        <v>3014601</v>
      </c>
      <c r="N2413" s="1"/>
    </row>
    <row r="2414" spans="1:14" x14ac:dyDescent="0.25">
      <c r="A2414" s="44" t="s">
        <v>104</v>
      </c>
      <c r="B2414" s="44">
        <v>9</v>
      </c>
      <c r="C2414" s="193" t="s">
        <v>1057</v>
      </c>
      <c r="D2414" s="70">
        <v>0</v>
      </c>
      <c r="E2414" s="70">
        <v>1000</v>
      </c>
      <c r="F2414" s="70">
        <v>0</v>
      </c>
      <c r="G2414" s="70">
        <v>0</v>
      </c>
      <c r="H2414" s="70">
        <v>0</v>
      </c>
      <c r="I2414" s="70">
        <v>1000</v>
      </c>
      <c r="J2414" s="70">
        <v>0</v>
      </c>
      <c r="K2414" s="70">
        <v>0</v>
      </c>
      <c r="M2414" s="70">
        <v>0</v>
      </c>
      <c r="N2414" s="1"/>
    </row>
    <row r="2415" spans="1:14" x14ac:dyDescent="0.25">
      <c r="A2415" s="44" t="s">
        <v>104</v>
      </c>
      <c r="B2415" s="44">
        <v>9</v>
      </c>
      <c r="C2415" s="193" t="s">
        <v>1058</v>
      </c>
      <c r="D2415" s="70">
        <v>1.7210000000000001</v>
      </c>
      <c r="E2415" s="70">
        <v>1000</v>
      </c>
      <c r="F2415" s="70">
        <v>0</v>
      </c>
      <c r="G2415" s="70">
        <v>0</v>
      </c>
      <c r="H2415" s="70">
        <v>0</v>
      </c>
      <c r="I2415" s="70">
        <v>1000</v>
      </c>
      <c r="J2415" s="70">
        <v>0</v>
      </c>
      <c r="K2415" s="70">
        <v>0</v>
      </c>
      <c r="M2415" s="70">
        <v>0</v>
      </c>
      <c r="N2415" s="1"/>
    </row>
    <row r="2416" spans="1:14" x14ac:dyDescent="0.25">
      <c r="A2416" s="44" t="s">
        <v>104</v>
      </c>
      <c r="B2416" s="44">
        <v>9</v>
      </c>
      <c r="C2416" s="193" t="s">
        <v>1059</v>
      </c>
      <c r="D2416" s="70">
        <v>1.26</v>
      </c>
      <c r="E2416" s="70">
        <v>3422269</v>
      </c>
      <c r="F2416" s="70">
        <v>0</v>
      </c>
      <c r="G2416" s="70">
        <v>334046</v>
      </c>
      <c r="H2416" s="70">
        <v>0</v>
      </c>
      <c r="I2416" s="70">
        <v>879019</v>
      </c>
      <c r="J2416" s="70">
        <v>0</v>
      </c>
      <c r="K2416" s="70">
        <v>0</v>
      </c>
      <c r="M2416" s="70">
        <v>2209204</v>
      </c>
      <c r="N2416" s="1"/>
    </row>
    <row r="2417" spans="1:14" x14ac:dyDescent="0.25">
      <c r="A2417" s="44" t="s">
        <v>104</v>
      </c>
      <c r="B2417" s="44">
        <v>9</v>
      </c>
      <c r="C2417" s="193" t="s">
        <v>1061</v>
      </c>
      <c r="D2417" s="70">
        <v>0</v>
      </c>
      <c r="E2417" s="70">
        <v>239343</v>
      </c>
      <c r="F2417" s="70">
        <v>0</v>
      </c>
      <c r="G2417" s="70">
        <v>0</v>
      </c>
      <c r="H2417" s="70">
        <v>0</v>
      </c>
      <c r="I2417" s="70">
        <v>68323</v>
      </c>
      <c r="J2417" s="70">
        <v>0</v>
      </c>
      <c r="K2417" s="70">
        <v>0</v>
      </c>
      <c r="M2417" s="70">
        <v>171020</v>
      </c>
      <c r="N2417" s="1"/>
    </row>
    <row r="2418" spans="1:14" x14ac:dyDescent="0.25">
      <c r="A2418" s="44" t="s">
        <v>104</v>
      </c>
      <c r="B2418" s="44">
        <v>9</v>
      </c>
      <c r="C2418" s="193" t="s">
        <v>1071</v>
      </c>
      <c r="D2418" s="70">
        <v>0</v>
      </c>
      <c r="E2418" s="70">
        <v>13907193</v>
      </c>
      <c r="F2418" s="70">
        <v>0</v>
      </c>
      <c r="G2418" s="70">
        <v>1464087</v>
      </c>
      <c r="H2418" s="70">
        <v>0</v>
      </c>
      <c r="I2418" s="70">
        <v>2123510</v>
      </c>
      <c r="J2418" s="70">
        <v>0</v>
      </c>
      <c r="K2418" s="70">
        <v>0</v>
      </c>
      <c r="M2418" s="70">
        <v>10319596</v>
      </c>
      <c r="N2418" s="1"/>
    </row>
    <row r="2419" spans="1:14" x14ac:dyDescent="0.25">
      <c r="A2419" s="44" t="s">
        <v>104</v>
      </c>
      <c r="B2419" s="44">
        <v>9</v>
      </c>
      <c r="C2419" s="193" t="s">
        <v>1072</v>
      </c>
      <c r="D2419" s="70">
        <v>0</v>
      </c>
      <c r="E2419" s="70">
        <v>152627521</v>
      </c>
      <c r="F2419" s="70">
        <v>0</v>
      </c>
      <c r="G2419" s="70">
        <v>0</v>
      </c>
      <c r="H2419" s="70">
        <v>0</v>
      </c>
      <c r="I2419" s="70">
        <v>20746962</v>
      </c>
      <c r="J2419" s="70">
        <v>0</v>
      </c>
      <c r="K2419" s="70">
        <v>0</v>
      </c>
      <c r="M2419" s="70">
        <v>131880559</v>
      </c>
      <c r="N2419" s="1"/>
    </row>
    <row r="2420" spans="1:14" x14ac:dyDescent="0.25">
      <c r="A2420" s="44" t="s">
        <v>104</v>
      </c>
      <c r="B2420" s="44">
        <v>9</v>
      </c>
      <c r="C2420" s="193" t="s">
        <v>1073</v>
      </c>
      <c r="D2420" s="70">
        <v>0</v>
      </c>
      <c r="E2420" s="70">
        <v>12312219</v>
      </c>
      <c r="F2420" s="70">
        <v>0</v>
      </c>
      <c r="G2420" s="70">
        <v>0</v>
      </c>
      <c r="H2420" s="70">
        <v>0</v>
      </c>
      <c r="I2420" s="70">
        <v>402349</v>
      </c>
      <c r="J2420" s="70">
        <v>0</v>
      </c>
      <c r="K2420" s="70">
        <v>0</v>
      </c>
      <c r="M2420" s="70">
        <v>11909870</v>
      </c>
      <c r="N2420" s="1"/>
    </row>
    <row r="2421" spans="1:14" x14ac:dyDescent="0.25">
      <c r="A2421" s="44" t="s">
        <v>104</v>
      </c>
      <c r="B2421" s="44">
        <v>9</v>
      </c>
      <c r="C2421" s="193" t="s">
        <v>1075</v>
      </c>
      <c r="D2421" s="70">
        <v>0</v>
      </c>
      <c r="E2421" s="70">
        <v>655832</v>
      </c>
      <c r="F2421" s="70">
        <v>0</v>
      </c>
      <c r="G2421" s="70">
        <v>84500</v>
      </c>
      <c r="H2421" s="70">
        <v>0</v>
      </c>
      <c r="I2421" s="70">
        <v>76086</v>
      </c>
      <c r="J2421" s="70">
        <v>0</v>
      </c>
      <c r="K2421" s="70">
        <v>0</v>
      </c>
      <c r="M2421" s="70">
        <v>495246</v>
      </c>
      <c r="N2421" s="1"/>
    </row>
    <row r="2422" spans="1:14" x14ac:dyDescent="0.25">
      <c r="A2422" s="44" t="s">
        <v>104</v>
      </c>
      <c r="B2422" s="44">
        <v>9</v>
      </c>
      <c r="C2422" s="193" t="s">
        <v>1076</v>
      </c>
      <c r="D2422" s="70">
        <v>0</v>
      </c>
      <c r="E2422" s="70">
        <v>926758</v>
      </c>
      <c r="F2422" s="70">
        <v>0</v>
      </c>
      <c r="G2422" s="70">
        <v>345284</v>
      </c>
      <c r="H2422" s="70">
        <v>0</v>
      </c>
      <c r="I2422" s="70">
        <v>93854</v>
      </c>
      <c r="J2422" s="70">
        <v>0</v>
      </c>
      <c r="K2422" s="70">
        <v>0</v>
      </c>
      <c r="M2422" s="70">
        <v>487620</v>
      </c>
      <c r="N2422" s="1"/>
    </row>
    <row r="2423" spans="1:14" x14ac:dyDescent="0.25">
      <c r="A2423" s="44" t="s">
        <v>104</v>
      </c>
      <c r="B2423" s="44">
        <v>9</v>
      </c>
      <c r="C2423" s="193" t="s">
        <v>1077</v>
      </c>
      <c r="D2423" s="70">
        <v>0</v>
      </c>
      <c r="E2423" s="70">
        <v>445579</v>
      </c>
      <c r="F2423" s="70">
        <v>0</v>
      </c>
      <c r="G2423" s="70">
        <v>83819</v>
      </c>
      <c r="H2423" s="70">
        <v>0</v>
      </c>
      <c r="I2423" s="70">
        <v>82249</v>
      </c>
      <c r="J2423" s="70">
        <v>0</v>
      </c>
      <c r="K2423" s="70">
        <v>0</v>
      </c>
      <c r="M2423" s="70">
        <v>279511</v>
      </c>
      <c r="N2423" s="1"/>
    </row>
    <row r="2424" spans="1:14" x14ac:dyDescent="0.25">
      <c r="A2424" s="44" t="s">
        <v>104</v>
      </c>
      <c r="B2424" s="44">
        <v>9</v>
      </c>
      <c r="C2424" s="193" t="s">
        <v>1080</v>
      </c>
      <c r="D2424" s="70">
        <v>0</v>
      </c>
      <c r="E2424" s="70">
        <v>110966</v>
      </c>
      <c r="F2424" s="70">
        <v>0</v>
      </c>
      <c r="G2424" s="70">
        <v>0</v>
      </c>
      <c r="H2424" s="70">
        <v>0</v>
      </c>
      <c r="I2424" s="70">
        <v>110966</v>
      </c>
      <c r="J2424" s="70">
        <v>0</v>
      </c>
      <c r="K2424" s="70">
        <v>0</v>
      </c>
      <c r="M2424" s="70">
        <v>0</v>
      </c>
      <c r="N2424" s="1"/>
    </row>
    <row r="2425" spans="1:14" x14ac:dyDescent="0.25">
      <c r="A2425" s="44" t="s">
        <v>104</v>
      </c>
      <c r="B2425" s="44">
        <v>9</v>
      </c>
      <c r="C2425" s="193" t="s">
        <v>1082</v>
      </c>
      <c r="D2425" s="70">
        <v>0</v>
      </c>
      <c r="E2425" s="70">
        <v>7835047</v>
      </c>
      <c r="F2425" s="70">
        <v>0</v>
      </c>
      <c r="G2425" s="70">
        <v>3155333</v>
      </c>
      <c r="H2425" s="70">
        <v>0</v>
      </c>
      <c r="I2425" s="70">
        <v>812868</v>
      </c>
      <c r="J2425" s="70">
        <v>0</v>
      </c>
      <c r="K2425" s="70">
        <v>0</v>
      </c>
      <c r="M2425" s="70">
        <v>3866846</v>
      </c>
      <c r="N2425" s="1"/>
    </row>
    <row r="2426" spans="1:14" x14ac:dyDescent="0.25">
      <c r="A2426" s="44" t="s">
        <v>104</v>
      </c>
      <c r="B2426" s="44">
        <v>9</v>
      </c>
      <c r="C2426" s="193" t="s">
        <v>1083</v>
      </c>
      <c r="D2426" s="70">
        <v>132.73939999999999</v>
      </c>
      <c r="E2426" s="70">
        <v>21718097</v>
      </c>
      <c r="F2426" s="70">
        <v>0</v>
      </c>
      <c r="G2426" s="70">
        <v>0</v>
      </c>
      <c r="H2426" s="70">
        <v>0</v>
      </c>
      <c r="I2426" s="70">
        <v>0</v>
      </c>
      <c r="J2426" s="70">
        <v>0</v>
      </c>
      <c r="K2426" s="70">
        <v>21718097</v>
      </c>
      <c r="M2426" s="70">
        <v>0</v>
      </c>
      <c r="N2426" s="1"/>
    </row>
    <row r="2427" spans="1:14" x14ac:dyDescent="0.25">
      <c r="A2427" s="10" t="s">
        <v>1085</v>
      </c>
      <c r="B2427" s="10"/>
      <c r="C2427" s="10"/>
      <c r="D2427" s="71">
        <f t="shared" ref="D2427:K2427" si="106">SUM(D2408:D2426)</f>
        <v>592.5942</v>
      </c>
      <c r="E2427" s="71">
        <f t="shared" si="106"/>
        <v>304868982</v>
      </c>
      <c r="F2427" s="71">
        <f t="shared" si="106"/>
        <v>0</v>
      </c>
      <c r="G2427" s="71">
        <f t="shared" si="106"/>
        <v>6497173</v>
      </c>
      <c r="H2427" s="71">
        <f t="shared" si="106"/>
        <v>0</v>
      </c>
      <c r="I2427" s="71">
        <f t="shared" si="106"/>
        <v>46837927</v>
      </c>
      <c r="J2427" s="71">
        <f t="shared" si="106"/>
        <v>0</v>
      </c>
      <c r="K2427" s="71">
        <f t="shared" si="106"/>
        <v>21718097</v>
      </c>
      <c r="L2427" s="71"/>
      <c r="M2427" s="71">
        <f>SUM(M2408:M2426)</f>
        <v>229815785</v>
      </c>
      <c r="N2427" s="1"/>
    </row>
    <row r="2428" spans="1:14" x14ac:dyDescent="0.25">
      <c r="A2428" s="10"/>
      <c r="B2428" s="10"/>
      <c r="C2428" s="10"/>
      <c r="D2428" s="71"/>
      <c r="E2428" s="71"/>
      <c r="F2428" s="71"/>
      <c r="G2428" s="71"/>
      <c r="H2428" s="71"/>
      <c r="I2428" s="71"/>
      <c r="J2428" s="71"/>
      <c r="K2428" s="71"/>
      <c r="L2428" s="71"/>
      <c r="M2428" s="71"/>
      <c r="N2428" s="1"/>
    </row>
    <row r="2429" spans="1:14" x14ac:dyDescent="0.25">
      <c r="A2429" s="44" t="s">
        <v>105</v>
      </c>
      <c r="B2429" s="44">
        <v>11</v>
      </c>
      <c r="C2429" s="194" t="s">
        <v>1041</v>
      </c>
      <c r="D2429" s="70">
        <v>316.68720000000002</v>
      </c>
      <c r="E2429" s="70">
        <v>8014676</v>
      </c>
      <c r="F2429" s="70">
        <v>7855674</v>
      </c>
      <c r="G2429" s="70">
        <v>0</v>
      </c>
      <c r="H2429" s="70">
        <v>0</v>
      </c>
      <c r="I2429" s="70">
        <v>153709</v>
      </c>
      <c r="J2429" s="70">
        <v>0</v>
      </c>
      <c r="K2429" s="70">
        <v>0</v>
      </c>
      <c r="M2429" s="70">
        <v>5293</v>
      </c>
      <c r="N2429" s="1"/>
    </row>
    <row r="2430" spans="1:14" x14ac:dyDescent="0.25">
      <c r="A2430" s="44" t="s">
        <v>105</v>
      </c>
      <c r="B2430" s="44">
        <v>11</v>
      </c>
      <c r="C2430" s="194" t="s">
        <v>1042</v>
      </c>
      <c r="D2430" s="70">
        <v>5.2290000000000001</v>
      </c>
      <c r="E2430" s="70">
        <v>147309</v>
      </c>
      <c r="F2430" s="70">
        <v>146525</v>
      </c>
      <c r="G2430" s="70">
        <v>0</v>
      </c>
      <c r="H2430" s="70">
        <v>0</v>
      </c>
      <c r="I2430" s="70">
        <v>784</v>
      </c>
      <c r="J2430" s="70">
        <v>0</v>
      </c>
      <c r="K2430" s="70">
        <v>0</v>
      </c>
      <c r="M2430" s="70">
        <v>0</v>
      </c>
      <c r="N2430" s="1"/>
    </row>
    <row r="2431" spans="1:14" x14ac:dyDescent="0.25">
      <c r="A2431" s="44" t="s">
        <v>105</v>
      </c>
      <c r="B2431" s="44">
        <v>11</v>
      </c>
      <c r="C2431" s="194" t="s">
        <v>1054</v>
      </c>
      <c r="D2431" s="70">
        <v>277.01159999999999</v>
      </c>
      <c r="E2431" s="70">
        <v>47806269</v>
      </c>
      <c r="F2431" s="70">
        <v>0</v>
      </c>
      <c r="G2431" s="70">
        <v>7507669</v>
      </c>
      <c r="H2431" s="70">
        <v>0</v>
      </c>
      <c r="I2431" s="70">
        <v>1558551</v>
      </c>
      <c r="J2431" s="70">
        <v>0</v>
      </c>
      <c r="K2431" s="70">
        <v>0</v>
      </c>
      <c r="M2431" s="70">
        <v>38740049</v>
      </c>
      <c r="N2431" s="1"/>
    </row>
    <row r="2432" spans="1:14" x14ac:dyDescent="0.25">
      <c r="A2432" s="44" t="s">
        <v>105</v>
      </c>
      <c r="B2432" s="44">
        <v>11</v>
      </c>
      <c r="C2432" s="194" t="s">
        <v>1055</v>
      </c>
      <c r="D2432" s="70">
        <v>25.443100000000001</v>
      </c>
      <c r="E2432" s="70">
        <v>4309428</v>
      </c>
      <c r="F2432" s="70">
        <v>0</v>
      </c>
      <c r="G2432" s="70">
        <v>0</v>
      </c>
      <c r="H2432" s="70">
        <v>0</v>
      </c>
      <c r="I2432" s="70">
        <v>1702334</v>
      </c>
      <c r="J2432" s="70">
        <v>0</v>
      </c>
      <c r="K2432" s="70">
        <v>0</v>
      </c>
      <c r="M2432" s="70">
        <v>2607094</v>
      </c>
      <c r="N2432" s="1"/>
    </row>
    <row r="2433" spans="1:14" x14ac:dyDescent="0.25">
      <c r="A2433" s="44" t="s">
        <v>105</v>
      </c>
      <c r="B2433" s="44">
        <v>11</v>
      </c>
      <c r="C2433" s="194" t="s">
        <v>1071</v>
      </c>
      <c r="D2433" s="70">
        <v>0</v>
      </c>
      <c r="E2433" s="70">
        <v>52342090</v>
      </c>
      <c r="F2433" s="70">
        <v>0</v>
      </c>
      <c r="G2433" s="70">
        <v>11310344</v>
      </c>
      <c r="H2433" s="70">
        <v>0</v>
      </c>
      <c r="I2433" s="70">
        <v>1077733</v>
      </c>
      <c r="J2433" s="70">
        <v>0</v>
      </c>
      <c r="K2433" s="70">
        <v>0</v>
      </c>
      <c r="M2433" s="70">
        <v>39954013</v>
      </c>
      <c r="N2433" s="1"/>
    </row>
    <row r="2434" spans="1:14" x14ac:dyDescent="0.25">
      <c r="A2434" s="44" t="s">
        <v>105</v>
      </c>
      <c r="B2434" s="44">
        <v>11</v>
      </c>
      <c r="C2434" s="194" t="s">
        <v>1072</v>
      </c>
      <c r="D2434" s="70">
        <v>0</v>
      </c>
      <c r="E2434" s="70">
        <v>8995982</v>
      </c>
      <c r="F2434" s="70">
        <v>0</v>
      </c>
      <c r="G2434" s="70">
        <v>0</v>
      </c>
      <c r="H2434" s="70">
        <v>0</v>
      </c>
      <c r="I2434" s="70">
        <v>2145911</v>
      </c>
      <c r="J2434" s="70">
        <v>0</v>
      </c>
      <c r="K2434" s="70">
        <v>0</v>
      </c>
      <c r="M2434" s="70">
        <v>6850071</v>
      </c>
      <c r="N2434" s="1"/>
    </row>
    <row r="2435" spans="1:14" x14ac:dyDescent="0.25">
      <c r="A2435" s="44" t="s">
        <v>105</v>
      </c>
      <c r="B2435" s="44">
        <v>11</v>
      </c>
      <c r="C2435" s="194" t="s">
        <v>1075</v>
      </c>
      <c r="D2435" s="70">
        <v>0</v>
      </c>
      <c r="E2435" s="70">
        <v>221122</v>
      </c>
      <c r="F2435" s="70">
        <v>0</v>
      </c>
      <c r="G2435" s="70">
        <v>47932</v>
      </c>
      <c r="H2435" s="70">
        <v>0</v>
      </c>
      <c r="I2435" s="70">
        <v>0</v>
      </c>
      <c r="J2435" s="70">
        <v>0</v>
      </c>
      <c r="K2435" s="70">
        <v>0</v>
      </c>
      <c r="M2435" s="70">
        <v>173190</v>
      </c>
      <c r="N2435" s="1"/>
    </row>
    <row r="2436" spans="1:14" x14ac:dyDescent="0.25">
      <c r="A2436" s="44" t="s">
        <v>105</v>
      </c>
      <c r="B2436" s="44">
        <v>11</v>
      </c>
      <c r="C2436" s="194" t="s">
        <v>1083</v>
      </c>
      <c r="D2436" s="70">
        <v>84.144599999999997</v>
      </c>
      <c r="E2436" s="70">
        <v>32800539</v>
      </c>
      <c r="F2436" s="70">
        <v>0</v>
      </c>
      <c r="G2436" s="70">
        <v>0</v>
      </c>
      <c r="H2436" s="70">
        <v>0</v>
      </c>
      <c r="I2436" s="70">
        <v>0</v>
      </c>
      <c r="J2436" s="70">
        <v>0</v>
      </c>
      <c r="K2436" s="70">
        <v>32800539</v>
      </c>
      <c r="M2436" s="70">
        <v>0</v>
      </c>
      <c r="N2436" s="1"/>
    </row>
    <row r="2437" spans="1:14" x14ac:dyDescent="0.25">
      <c r="A2437" s="10" t="s">
        <v>1085</v>
      </c>
      <c r="B2437" s="10"/>
      <c r="C2437" s="10"/>
      <c r="D2437" s="71">
        <f t="shared" ref="D2437:K2437" si="107">SUM(D2429:D2436)</f>
        <v>708.51549999999986</v>
      </c>
      <c r="E2437" s="71">
        <f t="shared" si="107"/>
        <v>154637415</v>
      </c>
      <c r="F2437" s="71">
        <f t="shared" si="107"/>
        <v>8002199</v>
      </c>
      <c r="G2437" s="71">
        <f t="shared" si="107"/>
        <v>18865945</v>
      </c>
      <c r="H2437" s="71">
        <f t="shared" si="107"/>
        <v>0</v>
      </c>
      <c r="I2437" s="71">
        <f t="shared" si="107"/>
        <v>6639022</v>
      </c>
      <c r="J2437" s="71">
        <f t="shared" si="107"/>
        <v>0</v>
      </c>
      <c r="K2437" s="71">
        <f t="shared" si="107"/>
        <v>32800539</v>
      </c>
      <c r="L2437" s="71"/>
      <c r="M2437" s="71">
        <f>SUM(M2429:M2436)</f>
        <v>88329710</v>
      </c>
      <c r="N2437" s="1"/>
    </row>
    <row r="2438" spans="1:14" x14ac:dyDescent="0.25">
      <c r="A2438" s="10"/>
      <c r="B2438" s="10"/>
      <c r="C2438" s="10"/>
      <c r="D2438" s="71"/>
      <c r="E2438" s="71"/>
      <c r="F2438" s="71"/>
      <c r="G2438" s="71"/>
      <c r="H2438" s="71"/>
      <c r="I2438" s="71"/>
      <c r="J2438" s="71"/>
      <c r="K2438" s="71"/>
      <c r="L2438" s="71"/>
      <c r="M2438" s="71"/>
      <c r="N2438" s="1"/>
    </row>
    <row r="2439" spans="1:14" x14ac:dyDescent="0.25">
      <c r="A2439" s="44" t="s">
        <v>106</v>
      </c>
      <c r="B2439" s="44">
        <v>13</v>
      </c>
      <c r="C2439" s="195" t="s">
        <v>1041</v>
      </c>
      <c r="D2439" s="70">
        <v>337.77440000000001</v>
      </c>
      <c r="E2439" s="70">
        <v>7798872</v>
      </c>
      <c r="F2439" s="70">
        <v>7692272</v>
      </c>
      <c r="G2439" s="70">
        <v>0</v>
      </c>
      <c r="H2439" s="70">
        <v>0</v>
      </c>
      <c r="I2439" s="70">
        <v>106087</v>
      </c>
      <c r="J2439" s="70">
        <v>0</v>
      </c>
      <c r="K2439" s="70">
        <v>0</v>
      </c>
      <c r="M2439" s="70">
        <v>513</v>
      </c>
      <c r="N2439" s="1"/>
    </row>
    <row r="2440" spans="1:14" x14ac:dyDescent="0.25">
      <c r="A2440" s="44" t="s">
        <v>106</v>
      </c>
      <c r="B2440" s="44">
        <v>13</v>
      </c>
      <c r="C2440" s="195" t="s">
        <v>1052</v>
      </c>
      <c r="D2440" s="70">
        <v>125.765</v>
      </c>
      <c r="E2440" s="70">
        <v>1258</v>
      </c>
      <c r="F2440" s="70">
        <v>0</v>
      </c>
      <c r="G2440" s="70">
        <v>0</v>
      </c>
      <c r="H2440" s="70">
        <v>0</v>
      </c>
      <c r="I2440" s="70">
        <v>1254</v>
      </c>
      <c r="J2440" s="70">
        <v>0</v>
      </c>
      <c r="K2440" s="70">
        <v>0</v>
      </c>
      <c r="M2440" s="70">
        <v>4</v>
      </c>
      <c r="N2440" s="1"/>
    </row>
    <row r="2441" spans="1:14" x14ac:dyDescent="0.25">
      <c r="A2441" s="44" t="s">
        <v>106</v>
      </c>
      <c r="B2441" s="44">
        <v>13</v>
      </c>
      <c r="C2441" s="195" t="s">
        <v>1053</v>
      </c>
      <c r="D2441" s="70">
        <v>8.3721999999999994</v>
      </c>
      <c r="E2441" s="70">
        <v>0</v>
      </c>
      <c r="F2441" s="70">
        <v>0</v>
      </c>
      <c r="G2441" s="70">
        <v>0</v>
      </c>
      <c r="H2441" s="70">
        <v>0</v>
      </c>
      <c r="I2441" s="70">
        <v>0</v>
      </c>
      <c r="J2441" s="70">
        <v>0</v>
      </c>
      <c r="K2441" s="70">
        <v>0</v>
      </c>
      <c r="M2441" s="70">
        <v>0</v>
      </c>
      <c r="N2441" s="1"/>
    </row>
    <row r="2442" spans="1:14" s="12" customFormat="1" x14ac:dyDescent="0.25">
      <c r="A2442" s="44" t="s">
        <v>106</v>
      </c>
      <c r="B2442" s="44">
        <v>13</v>
      </c>
      <c r="C2442" s="195" t="s">
        <v>1054</v>
      </c>
      <c r="D2442" s="70">
        <v>79.911199999999994</v>
      </c>
      <c r="E2442" s="70">
        <v>882269</v>
      </c>
      <c r="F2442" s="70">
        <v>0</v>
      </c>
      <c r="G2442" s="70">
        <v>0</v>
      </c>
      <c r="H2442" s="70">
        <v>0</v>
      </c>
      <c r="I2442" s="70">
        <v>853786</v>
      </c>
      <c r="J2442" s="70">
        <v>0</v>
      </c>
      <c r="K2442" s="70">
        <v>0</v>
      </c>
      <c r="L2442" s="70"/>
      <c r="M2442" s="70">
        <v>28483</v>
      </c>
      <c r="N2442" s="8"/>
    </row>
    <row r="2443" spans="1:14" x14ac:dyDescent="0.25">
      <c r="A2443" s="44" t="s">
        <v>106</v>
      </c>
      <c r="B2443" s="44">
        <v>13</v>
      </c>
      <c r="C2443" s="195" t="s">
        <v>1055</v>
      </c>
      <c r="D2443" s="70">
        <v>2.0640000000000001</v>
      </c>
      <c r="E2443" s="70">
        <v>293700</v>
      </c>
      <c r="F2443" s="70">
        <v>0</v>
      </c>
      <c r="G2443" s="70">
        <v>0</v>
      </c>
      <c r="H2443" s="70">
        <v>0</v>
      </c>
      <c r="I2443" s="70">
        <v>212534</v>
      </c>
      <c r="J2443" s="70">
        <v>0</v>
      </c>
      <c r="K2443" s="70">
        <v>0</v>
      </c>
      <c r="M2443" s="70">
        <v>81166</v>
      </c>
      <c r="N2443" s="1"/>
    </row>
    <row r="2444" spans="1:14" x14ac:dyDescent="0.25">
      <c r="A2444" s="44" t="s">
        <v>106</v>
      </c>
      <c r="B2444" s="44">
        <v>13</v>
      </c>
      <c r="C2444" s="195" t="s">
        <v>1072</v>
      </c>
      <c r="D2444" s="70">
        <v>0</v>
      </c>
      <c r="E2444" s="70">
        <v>800758</v>
      </c>
      <c r="F2444" s="70">
        <v>0</v>
      </c>
      <c r="G2444" s="70">
        <v>0</v>
      </c>
      <c r="H2444" s="70">
        <v>0</v>
      </c>
      <c r="I2444" s="70">
        <v>230170</v>
      </c>
      <c r="J2444" s="70">
        <v>0</v>
      </c>
      <c r="K2444" s="70">
        <v>0</v>
      </c>
      <c r="M2444" s="70">
        <v>570588</v>
      </c>
      <c r="N2444" s="1"/>
    </row>
    <row r="2445" spans="1:14" x14ac:dyDescent="0.25">
      <c r="A2445" s="44" t="s">
        <v>106</v>
      </c>
      <c r="B2445" s="44">
        <v>13</v>
      </c>
      <c r="C2445" s="195" t="s">
        <v>1080</v>
      </c>
      <c r="D2445" s="70">
        <v>0</v>
      </c>
      <c r="E2445" s="70">
        <v>563392</v>
      </c>
      <c r="F2445" s="70">
        <v>0</v>
      </c>
      <c r="G2445" s="70">
        <v>0</v>
      </c>
      <c r="H2445" s="70">
        <v>0</v>
      </c>
      <c r="I2445" s="70">
        <v>444717</v>
      </c>
      <c r="J2445" s="70">
        <v>0</v>
      </c>
      <c r="K2445" s="70">
        <v>0</v>
      </c>
      <c r="M2445" s="70">
        <v>118675</v>
      </c>
      <c r="N2445" s="1"/>
    </row>
    <row r="2446" spans="1:14" x14ac:dyDescent="0.25">
      <c r="A2446" s="44" t="s">
        <v>106</v>
      </c>
      <c r="B2446" s="44">
        <v>13</v>
      </c>
      <c r="C2446" s="195" t="s">
        <v>1083</v>
      </c>
      <c r="D2446" s="70">
        <v>264.5292</v>
      </c>
      <c r="E2446" s="70">
        <v>5591759</v>
      </c>
      <c r="F2446" s="70">
        <v>0</v>
      </c>
      <c r="G2446" s="70">
        <v>0</v>
      </c>
      <c r="H2446" s="70">
        <v>0</v>
      </c>
      <c r="I2446" s="70">
        <v>0</v>
      </c>
      <c r="J2446" s="70">
        <v>0</v>
      </c>
      <c r="K2446" s="70">
        <v>5591759</v>
      </c>
      <c r="M2446" s="70">
        <v>0</v>
      </c>
      <c r="N2446" s="1"/>
    </row>
    <row r="2447" spans="1:14" x14ac:dyDescent="0.25">
      <c r="A2447" s="10" t="s">
        <v>1085</v>
      </c>
      <c r="B2447" s="10"/>
      <c r="C2447" s="10"/>
      <c r="D2447" s="71">
        <f t="shared" ref="D2447:K2447" si="108">SUM(D2439:D2446)</f>
        <v>818.41599999999994</v>
      </c>
      <c r="E2447" s="71">
        <f t="shared" si="108"/>
        <v>15932008</v>
      </c>
      <c r="F2447" s="71">
        <f t="shared" si="108"/>
        <v>7692272</v>
      </c>
      <c r="G2447" s="71">
        <f t="shared" si="108"/>
        <v>0</v>
      </c>
      <c r="H2447" s="71">
        <f t="shared" si="108"/>
        <v>0</v>
      </c>
      <c r="I2447" s="71">
        <f t="shared" si="108"/>
        <v>1848548</v>
      </c>
      <c r="J2447" s="71">
        <f t="shared" si="108"/>
        <v>0</v>
      </c>
      <c r="K2447" s="71">
        <f t="shared" si="108"/>
        <v>5591759</v>
      </c>
      <c r="L2447" s="71"/>
      <c r="M2447" s="71">
        <f>SUM(M2439:M2446)</f>
        <v>799429</v>
      </c>
      <c r="N2447" s="1"/>
    </row>
    <row r="2448" spans="1:14" x14ac:dyDescent="0.25">
      <c r="A2448" s="10"/>
      <c r="B2448" s="10"/>
      <c r="C2448" s="10"/>
      <c r="D2448" s="71"/>
      <c r="E2448" s="71"/>
      <c r="F2448" s="71"/>
      <c r="G2448" s="71"/>
      <c r="H2448" s="71"/>
      <c r="I2448" s="71"/>
      <c r="J2448" s="71"/>
      <c r="K2448" s="71"/>
      <c r="L2448" s="71"/>
      <c r="M2448" s="71"/>
      <c r="N2448" s="1"/>
    </row>
    <row r="2449" spans="1:14" x14ac:dyDescent="0.25">
      <c r="A2449" s="44" t="s">
        <v>1161</v>
      </c>
      <c r="B2449" s="44">
        <v>14</v>
      </c>
      <c r="C2449" s="196" t="s">
        <v>1037</v>
      </c>
      <c r="D2449" s="70">
        <v>202.46709999999999</v>
      </c>
      <c r="E2449" s="70">
        <v>313620</v>
      </c>
      <c r="F2449" s="70">
        <v>0</v>
      </c>
      <c r="G2449" s="70">
        <v>0</v>
      </c>
      <c r="H2449" s="70">
        <v>0</v>
      </c>
      <c r="I2449" s="70">
        <v>313620</v>
      </c>
      <c r="J2449" s="70">
        <v>0</v>
      </c>
      <c r="K2449" s="70">
        <v>0</v>
      </c>
      <c r="M2449" s="70">
        <v>0</v>
      </c>
      <c r="N2449" s="1"/>
    </row>
    <row r="2450" spans="1:14" x14ac:dyDescent="0.25">
      <c r="A2450" s="44" t="s">
        <v>1161</v>
      </c>
      <c r="B2450" s="44">
        <v>14</v>
      </c>
      <c r="C2450" s="196" t="s">
        <v>1053</v>
      </c>
      <c r="D2450" s="70">
        <v>3.911</v>
      </c>
      <c r="E2450" s="70">
        <v>0</v>
      </c>
      <c r="F2450" s="70">
        <v>0</v>
      </c>
      <c r="G2450" s="70">
        <v>0</v>
      </c>
      <c r="H2450" s="70">
        <v>0</v>
      </c>
      <c r="I2450" s="70">
        <v>0</v>
      </c>
      <c r="J2450" s="70">
        <v>0</v>
      </c>
      <c r="K2450" s="70">
        <v>0</v>
      </c>
      <c r="M2450" s="70">
        <v>0</v>
      </c>
      <c r="N2450" s="1"/>
    </row>
    <row r="2451" spans="1:14" x14ac:dyDescent="0.25">
      <c r="A2451" s="44" t="s">
        <v>1161</v>
      </c>
      <c r="B2451" s="44">
        <v>14</v>
      </c>
      <c r="C2451" s="196" t="s">
        <v>1054</v>
      </c>
      <c r="D2451" s="70">
        <v>112.6087</v>
      </c>
      <c r="E2451" s="70">
        <v>5213369</v>
      </c>
      <c r="F2451" s="70">
        <v>0</v>
      </c>
      <c r="G2451" s="70">
        <v>0</v>
      </c>
      <c r="H2451" s="70">
        <v>0</v>
      </c>
      <c r="I2451" s="70">
        <v>898332</v>
      </c>
      <c r="J2451" s="70">
        <v>0</v>
      </c>
      <c r="K2451" s="70">
        <v>0</v>
      </c>
      <c r="M2451" s="70">
        <v>4315037</v>
      </c>
      <c r="N2451" s="1"/>
    </row>
    <row r="2452" spans="1:14" x14ac:dyDescent="0.25">
      <c r="A2452" s="10" t="s">
        <v>1085</v>
      </c>
      <c r="B2452" s="10"/>
      <c r="C2452" s="10"/>
      <c r="D2452" s="71">
        <f t="shared" ref="D2452:K2452" si="109">SUM(D2449:D2451)</f>
        <v>318.98680000000002</v>
      </c>
      <c r="E2452" s="71">
        <f t="shared" si="109"/>
        <v>5526989</v>
      </c>
      <c r="F2452" s="71">
        <f t="shared" si="109"/>
        <v>0</v>
      </c>
      <c r="G2452" s="71">
        <f t="shared" si="109"/>
        <v>0</v>
      </c>
      <c r="H2452" s="71">
        <f t="shared" si="109"/>
        <v>0</v>
      </c>
      <c r="I2452" s="71">
        <f t="shared" si="109"/>
        <v>1211952</v>
      </c>
      <c r="J2452" s="71">
        <f t="shared" si="109"/>
        <v>0</v>
      </c>
      <c r="K2452" s="71">
        <f t="shared" si="109"/>
        <v>0</v>
      </c>
      <c r="L2452" s="71"/>
      <c r="M2452" s="71">
        <f>SUM(M2449:M2451)</f>
        <v>4315037</v>
      </c>
      <c r="N2452" s="1"/>
    </row>
    <row r="2453" spans="1:14" x14ac:dyDescent="0.25">
      <c r="A2453" s="10"/>
      <c r="B2453" s="10"/>
      <c r="C2453" s="10"/>
      <c r="D2453" s="71"/>
      <c r="E2453" s="71"/>
      <c r="F2453" s="71"/>
      <c r="G2453" s="71"/>
      <c r="H2453" s="71"/>
      <c r="I2453" s="71"/>
      <c r="J2453" s="71"/>
      <c r="K2453" s="71"/>
      <c r="L2453" s="71"/>
      <c r="M2453" s="71"/>
      <c r="N2453" s="1"/>
    </row>
    <row r="2454" spans="1:14" x14ac:dyDescent="0.25">
      <c r="A2454" s="44" t="s">
        <v>1159</v>
      </c>
      <c r="B2454" s="44">
        <v>16</v>
      </c>
      <c r="C2454" s="198" t="s">
        <v>1054</v>
      </c>
      <c r="D2454" s="70">
        <v>2.1589</v>
      </c>
      <c r="E2454" s="70">
        <v>8700000</v>
      </c>
      <c r="F2454" s="70">
        <v>0</v>
      </c>
      <c r="G2454" s="70">
        <v>0</v>
      </c>
      <c r="H2454" s="70">
        <v>0</v>
      </c>
      <c r="I2454" s="70">
        <v>216720</v>
      </c>
      <c r="J2454" s="70">
        <v>0</v>
      </c>
      <c r="K2454" s="70">
        <v>0</v>
      </c>
      <c r="M2454" s="70">
        <v>8483280</v>
      </c>
      <c r="N2454" s="1"/>
    </row>
    <row r="2455" spans="1:14" s="197" customFormat="1" x14ac:dyDescent="0.25">
      <c r="A2455" s="44" t="s">
        <v>1159</v>
      </c>
      <c r="B2455" s="44">
        <v>16</v>
      </c>
      <c r="C2455" s="198" t="s">
        <v>1055</v>
      </c>
      <c r="D2455" s="70">
        <v>28.2013</v>
      </c>
      <c r="E2455" s="70">
        <v>20254517</v>
      </c>
      <c r="F2455" s="70">
        <v>0</v>
      </c>
      <c r="G2455" s="70">
        <v>0</v>
      </c>
      <c r="H2455" s="70">
        <v>0</v>
      </c>
      <c r="I2455" s="70">
        <v>4198176</v>
      </c>
      <c r="J2455" s="70">
        <v>0</v>
      </c>
      <c r="K2455" s="70">
        <v>0</v>
      </c>
      <c r="L2455" s="70"/>
      <c r="M2455" s="70">
        <v>16056341</v>
      </c>
      <c r="N2455" s="8"/>
    </row>
    <row r="2456" spans="1:14" x14ac:dyDescent="0.25">
      <c r="A2456" s="44" t="s">
        <v>1159</v>
      </c>
      <c r="B2456" s="44">
        <v>16</v>
      </c>
      <c r="C2456" s="198" t="s">
        <v>1083</v>
      </c>
      <c r="D2456" s="70">
        <v>31.3917</v>
      </c>
      <c r="E2456" s="70">
        <v>17476610</v>
      </c>
      <c r="F2456" s="70">
        <v>0</v>
      </c>
      <c r="G2456" s="70">
        <v>0</v>
      </c>
      <c r="H2456" s="70">
        <v>0</v>
      </c>
      <c r="I2456" s="70">
        <v>0</v>
      </c>
      <c r="J2456" s="70">
        <v>0</v>
      </c>
      <c r="K2456" s="70">
        <v>17476610</v>
      </c>
      <c r="M2456" s="70">
        <v>0</v>
      </c>
      <c r="N2456" s="1"/>
    </row>
    <row r="2457" spans="1:14" x14ac:dyDescent="0.25">
      <c r="A2457" t="s">
        <v>1085</v>
      </c>
      <c r="C2457" s="196"/>
      <c r="D2457" s="70">
        <f t="shared" ref="D2457:K2457" si="110">SUM(D2454:D2456)</f>
        <v>61.751899999999999</v>
      </c>
      <c r="E2457" s="70">
        <f t="shared" si="110"/>
        <v>46431127</v>
      </c>
      <c r="F2457" s="70">
        <f t="shared" si="110"/>
        <v>0</v>
      </c>
      <c r="G2457" s="70">
        <f t="shared" si="110"/>
        <v>0</v>
      </c>
      <c r="H2457" s="70">
        <f t="shared" si="110"/>
        <v>0</v>
      </c>
      <c r="I2457" s="70">
        <f t="shared" si="110"/>
        <v>4414896</v>
      </c>
      <c r="J2457" s="70">
        <f t="shared" si="110"/>
        <v>0</v>
      </c>
      <c r="K2457" s="70">
        <f t="shared" si="110"/>
        <v>17476610</v>
      </c>
      <c r="M2457" s="70">
        <f>SUM(M2454:M2456)</f>
        <v>24539621</v>
      </c>
      <c r="N2457" s="1"/>
    </row>
    <row r="2458" spans="1:14" s="12" customFormat="1" x14ac:dyDescent="0.25">
      <c r="D2458" s="70"/>
      <c r="E2458" s="70"/>
      <c r="F2458" s="70"/>
      <c r="G2458" s="70"/>
      <c r="H2458" s="70"/>
      <c r="I2458" s="70"/>
      <c r="J2458" s="70"/>
      <c r="K2458" s="70"/>
      <c r="L2458" s="70"/>
      <c r="M2458" s="70"/>
      <c r="N2458" s="8"/>
    </row>
    <row r="2459" spans="1:14" s="12" customFormat="1" x14ac:dyDescent="0.25">
      <c r="A2459" s="61" t="s">
        <v>1160</v>
      </c>
      <c r="B2459" s="61">
        <v>17</v>
      </c>
      <c r="C2459" s="199" t="s">
        <v>1037</v>
      </c>
      <c r="D2459" s="70">
        <v>215.40780000000001</v>
      </c>
      <c r="E2459" s="70">
        <v>333666</v>
      </c>
      <c r="F2459" s="70">
        <v>0</v>
      </c>
      <c r="G2459" s="70">
        <v>0</v>
      </c>
      <c r="H2459" s="70">
        <v>0</v>
      </c>
      <c r="I2459" s="70">
        <v>333666</v>
      </c>
      <c r="J2459" s="70">
        <v>0</v>
      </c>
      <c r="K2459" s="70">
        <v>0</v>
      </c>
      <c r="L2459" s="70"/>
      <c r="M2459" s="70">
        <v>0</v>
      </c>
      <c r="N2459" s="8"/>
    </row>
    <row r="2460" spans="1:14" s="12" customFormat="1" x14ac:dyDescent="0.25">
      <c r="A2460" s="61" t="s">
        <v>1160</v>
      </c>
      <c r="B2460" s="61">
        <v>17</v>
      </c>
      <c r="C2460" s="199" t="s">
        <v>1038</v>
      </c>
      <c r="D2460" s="70">
        <v>221.5847</v>
      </c>
      <c r="E2460" s="70">
        <v>165632</v>
      </c>
      <c r="F2460" s="70">
        <v>0</v>
      </c>
      <c r="G2460" s="70">
        <v>0</v>
      </c>
      <c r="H2460" s="70">
        <v>0</v>
      </c>
      <c r="I2460" s="70">
        <v>165052</v>
      </c>
      <c r="J2460" s="70">
        <v>0</v>
      </c>
      <c r="K2460" s="70">
        <v>0</v>
      </c>
      <c r="L2460" s="70"/>
      <c r="M2460" s="70">
        <v>580</v>
      </c>
      <c r="N2460" s="8"/>
    </row>
    <row r="2461" spans="1:14" s="12" customFormat="1" x14ac:dyDescent="0.25">
      <c r="A2461" s="61" t="s">
        <v>1160</v>
      </c>
      <c r="B2461" s="61">
        <v>17</v>
      </c>
      <c r="C2461" s="199" t="s">
        <v>1053</v>
      </c>
      <c r="D2461" s="70">
        <v>0.20300000000000001</v>
      </c>
      <c r="E2461" s="70">
        <v>0</v>
      </c>
      <c r="F2461" s="70">
        <v>0</v>
      </c>
      <c r="G2461" s="70">
        <v>0</v>
      </c>
      <c r="H2461" s="70">
        <v>0</v>
      </c>
      <c r="I2461" s="70">
        <v>0</v>
      </c>
      <c r="J2461" s="70">
        <v>0</v>
      </c>
      <c r="K2461" s="70">
        <v>0</v>
      </c>
      <c r="L2461" s="70"/>
      <c r="M2461" s="70">
        <v>0</v>
      </c>
      <c r="N2461" s="8"/>
    </row>
    <row r="2462" spans="1:14" s="12" customFormat="1" x14ac:dyDescent="0.25">
      <c r="A2462" s="61" t="s">
        <v>1160</v>
      </c>
      <c r="B2462" s="61">
        <v>17</v>
      </c>
      <c r="C2462" s="199" t="s">
        <v>1054</v>
      </c>
      <c r="D2462" s="70">
        <v>156.9932</v>
      </c>
      <c r="E2462" s="70">
        <v>45366794</v>
      </c>
      <c r="F2462" s="70">
        <v>0</v>
      </c>
      <c r="G2462" s="70">
        <v>5632112</v>
      </c>
      <c r="H2462" s="70">
        <v>0</v>
      </c>
      <c r="I2462" s="70">
        <v>10019420</v>
      </c>
      <c r="J2462" s="70">
        <v>0</v>
      </c>
      <c r="K2462" s="70">
        <v>0</v>
      </c>
      <c r="L2462" s="70"/>
      <c r="M2462" s="70">
        <v>29715262</v>
      </c>
      <c r="N2462" s="8"/>
    </row>
    <row r="2463" spans="1:14" s="12" customFormat="1" x14ac:dyDescent="0.25">
      <c r="A2463" s="61" t="s">
        <v>1160</v>
      </c>
      <c r="B2463" s="61">
        <v>17</v>
      </c>
      <c r="C2463" s="199" t="s">
        <v>1055</v>
      </c>
      <c r="D2463" s="70">
        <v>85.935500000000005</v>
      </c>
      <c r="E2463" s="70">
        <v>6729247</v>
      </c>
      <c r="F2463" s="70">
        <v>0</v>
      </c>
      <c r="G2463" s="70">
        <v>0</v>
      </c>
      <c r="H2463" s="70">
        <v>0</v>
      </c>
      <c r="I2463" s="70">
        <v>4657431</v>
      </c>
      <c r="J2463" s="70">
        <v>0</v>
      </c>
      <c r="K2463" s="70">
        <v>0</v>
      </c>
      <c r="L2463" s="70"/>
      <c r="M2463" s="70">
        <v>2071816</v>
      </c>
      <c r="N2463" s="8"/>
    </row>
    <row r="2464" spans="1:14" s="12" customFormat="1" x14ac:dyDescent="0.25">
      <c r="A2464" s="61" t="s">
        <v>1160</v>
      </c>
      <c r="B2464" s="61">
        <v>17</v>
      </c>
      <c r="C2464" s="199" t="s">
        <v>1058</v>
      </c>
      <c r="D2464" s="70">
        <v>14.3626</v>
      </c>
      <c r="E2464" s="70">
        <v>48000</v>
      </c>
      <c r="F2464" s="70">
        <v>0</v>
      </c>
      <c r="G2464" s="70">
        <v>0</v>
      </c>
      <c r="H2464" s="70">
        <v>0</v>
      </c>
      <c r="I2464" s="70">
        <v>34375</v>
      </c>
      <c r="J2464" s="70">
        <v>0</v>
      </c>
      <c r="K2464" s="70">
        <v>0</v>
      </c>
      <c r="L2464" s="70"/>
      <c r="M2464" s="70">
        <v>13625</v>
      </c>
      <c r="N2464" s="8"/>
    </row>
    <row r="2465" spans="1:14" s="12" customFormat="1" x14ac:dyDescent="0.25">
      <c r="A2465" s="61" t="s">
        <v>1160</v>
      </c>
      <c r="B2465" s="61">
        <v>17</v>
      </c>
      <c r="C2465" s="199" t="s">
        <v>1071</v>
      </c>
      <c r="D2465" s="70">
        <v>0</v>
      </c>
      <c r="E2465" s="70">
        <v>99571709</v>
      </c>
      <c r="F2465" s="70">
        <v>0</v>
      </c>
      <c r="G2465" s="70">
        <v>16742888</v>
      </c>
      <c r="H2465" s="70">
        <v>0</v>
      </c>
      <c r="I2465" s="70">
        <v>25490990</v>
      </c>
      <c r="J2465" s="70">
        <v>0</v>
      </c>
      <c r="K2465" s="70">
        <v>0</v>
      </c>
      <c r="L2465" s="70"/>
      <c r="M2465" s="70">
        <v>57337831</v>
      </c>
      <c r="N2465" s="8"/>
    </row>
    <row r="2466" spans="1:14" s="12" customFormat="1" x14ac:dyDescent="0.25">
      <c r="A2466" s="61" t="s">
        <v>1160</v>
      </c>
      <c r="B2466" s="61">
        <v>17</v>
      </c>
      <c r="C2466" s="199" t="s">
        <v>1072</v>
      </c>
      <c r="D2466" s="70">
        <v>0</v>
      </c>
      <c r="E2466" s="70">
        <v>127931</v>
      </c>
      <c r="F2466" s="70">
        <v>0</v>
      </c>
      <c r="G2466" s="70">
        <v>0</v>
      </c>
      <c r="H2466" s="70">
        <v>0</v>
      </c>
      <c r="I2466" s="70">
        <v>116662</v>
      </c>
      <c r="J2466" s="70">
        <v>0</v>
      </c>
      <c r="K2466" s="70">
        <v>0</v>
      </c>
      <c r="L2466" s="70"/>
      <c r="M2466" s="70">
        <v>11269</v>
      </c>
      <c r="N2466" s="8"/>
    </row>
    <row r="2467" spans="1:14" s="12" customFormat="1" x14ac:dyDescent="0.25">
      <c r="A2467" s="61" t="s">
        <v>1160</v>
      </c>
      <c r="B2467" s="61">
        <v>17</v>
      </c>
      <c r="C2467" s="199" t="s">
        <v>1075</v>
      </c>
      <c r="D2467" s="70">
        <v>0</v>
      </c>
      <c r="E2467" s="70">
        <v>80179</v>
      </c>
      <c r="F2467" s="70">
        <v>0</v>
      </c>
      <c r="G2467" s="70">
        <v>0</v>
      </c>
      <c r="H2467" s="70">
        <v>0</v>
      </c>
      <c r="I2467" s="70">
        <v>20780</v>
      </c>
      <c r="J2467" s="70">
        <v>0</v>
      </c>
      <c r="K2467" s="70">
        <v>0</v>
      </c>
      <c r="L2467" s="70"/>
      <c r="M2467" s="70">
        <v>59399</v>
      </c>
      <c r="N2467" s="8"/>
    </row>
    <row r="2468" spans="1:14" s="12" customFormat="1" x14ac:dyDescent="0.25">
      <c r="A2468" s="61" t="s">
        <v>1160</v>
      </c>
      <c r="B2468" s="61">
        <v>17</v>
      </c>
      <c r="C2468" s="199" t="s">
        <v>1077</v>
      </c>
      <c r="D2468" s="70">
        <v>0</v>
      </c>
      <c r="E2468" s="70">
        <v>28740</v>
      </c>
      <c r="F2468" s="70">
        <v>0</v>
      </c>
      <c r="G2468" s="70">
        <v>0</v>
      </c>
      <c r="H2468" s="70">
        <v>0</v>
      </c>
      <c r="I2468" s="70">
        <v>27525</v>
      </c>
      <c r="J2468" s="70">
        <v>0</v>
      </c>
      <c r="K2468" s="70">
        <v>0</v>
      </c>
      <c r="L2468" s="70"/>
      <c r="M2468" s="70">
        <v>1215</v>
      </c>
      <c r="N2468" s="8"/>
    </row>
    <row r="2469" spans="1:14" s="12" customFormat="1" x14ac:dyDescent="0.25">
      <c r="A2469" s="61" t="s">
        <v>1160</v>
      </c>
      <c r="B2469" s="61">
        <v>17</v>
      </c>
      <c r="C2469" s="199" t="s">
        <v>1080</v>
      </c>
      <c r="D2469" s="70">
        <v>0</v>
      </c>
      <c r="E2469" s="70">
        <v>48860</v>
      </c>
      <c r="F2469" s="70">
        <v>0</v>
      </c>
      <c r="G2469" s="70">
        <v>0</v>
      </c>
      <c r="H2469" s="70">
        <v>0</v>
      </c>
      <c r="I2469" s="70">
        <v>48860</v>
      </c>
      <c r="J2469" s="70">
        <v>0</v>
      </c>
      <c r="K2469" s="70">
        <v>0</v>
      </c>
      <c r="L2469" s="70"/>
      <c r="M2469" s="70">
        <v>0</v>
      </c>
      <c r="N2469" s="8"/>
    </row>
    <row r="2470" spans="1:14" s="12" customFormat="1" x14ac:dyDescent="0.25">
      <c r="A2470" s="61" t="s">
        <v>1160</v>
      </c>
      <c r="B2470" s="61">
        <v>17</v>
      </c>
      <c r="C2470" s="199" t="s">
        <v>1083</v>
      </c>
      <c r="D2470" s="70">
        <v>26.9909</v>
      </c>
      <c r="E2470" s="70">
        <v>39976271</v>
      </c>
      <c r="F2470" s="70">
        <v>0</v>
      </c>
      <c r="G2470" s="70">
        <v>0</v>
      </c>
      <c r="H2470" s="70">
        <v>0</v>
      </c>
      <c r="I2470" s="70">
        <v>0</v>
      </c>
      <c r="J2470" s="70">
        <v>0</v>
      </c>
      <c r="K2470" s="70">
        <v>39976271</v>
      </c>
      <c r="L2470" s="70"/>
      <c r="M2470" s="70">
        <v>0</v>
      </c>
      <c r="N2470" s="8"/>
    </row>
    <row r="2471" spans="1:14" s="12" customFormat="1" x14ac:dyDescent="0.25">
      <c r="A2471" s="12" t="s">
        <v>1085</v>
      </c>
      <c r="D2471" s="70">
        <f>SUM(D2459:D2470)</f>
        <v>721.47770000000003</v>
      </c>
      <c r="E2471" s="70">
        <f t="shared" ref="E2471:K2471" si="111">SUM(E2459:E2470)</f>
        <v>192477029</v>
      </c>
      <c r="F2471" s="70">
        <f t="shared" si="111"/>
        <v>0</v>
      </c>
      <c r="G2471" s="70">
        <f t="shared" si="111"/>
        <v>22375000</v>
      </c>
      <c r="H2471" s="70">
        <f t="shared" si="111"/>
        <v>0</v>
      </c>
      <c r="I2471" s="70">
        <f t="shared" si="111"/>
        <v>40914761</v>
      </c>
      <c r="J2471" s="70">
        <f t="shared" si="111"/>
        <v>0</v>
      </c>
      <c r="K2471" s="70">
        <f t="shared" si="111"/>
        <v>39976271</v>
      </c>
      <c r="L2471" s="70"/>
      <c r="M2471" s="70">
        <f>SUM(M2459:M2470)</f>
        <v>89210997</v>
      </c>
      <c r="N2471" s="8"/>
    </row>
    <row r="2472" spans="1:14" s="12" customFormat="1" x14ac:dyDescent="0.25">
      <c r="D2472" s="70"/>
      <c r="E2472" s="70"/>
      <c r="F2472" s="70"/>
      <c r="G2472" s="70"/>
      <c r="H2472" s="70"/>
      <c r="I2472" s="70"/>
      <c r="J2472" s="70"/>
      <c r="K2472" s="70"/>
      <c r="L2472" s="70"/>
      <c r="M2472" s="70"/>
      <c r="N2472" s="8"/>
    </row>
    <row r="2473" spans="1:14" s="12" customFormat="1" x14ac:dyDescent="0.25">
      <c r="A2473" s="61" t="s">
        <v>1162</v>
      </c>
      <c r="B2473" s="61">
        <v>18</v>
      </c>
      <c r="C2473" s="200" t="s">
        <v>1053</v>
      </c>
      <c r="D2473" s="70">
        <v>8.6499999999999994E-2</v>
      </c>
      <c r="E2473" s="70">
        <v>0</v>
      </c>
      <c r="F2473" s="70">
        <v>0</v>
      </c>
      <c r="G2473" s="70">
        <v>0</v>
      </c>
      <c r="H2473" s="70">
        <v>0</v>
      </c>
      <c r="I2473" s="70">
        <v>0</v>
      </c>
      <c r="J2473" s="70">
        <v>0</v>
      </c>
      <c r="K2473" s="70">
        <v>0</v>
      </c>
      <c r="L2473" s="70"/>
      <c r="M2473" s="70">
        <v>0</v>
      </c>
      <c r="N2473" s="8"/>
    </row>
    <row r="2474" spans="1:14" s="12" customFormat="1" x14ac:dyDescent="0.25">
      <c r="A2474" s="61" t="s">
        <v>1162</v>
      </c>
      <c r="B2474" s="61">
        <v>18</v>
      </c>
      <c r="C2474" s="200" t="s">
        <v>1054</v>
      </c>
      <c r="D2474" s="70">
        <v>14.368</v>
      </c>
      <c r="E2474" s="70">
        <v>20097078</v>
      </c>
      <c r="F2474" s="70">
        <v>0</v>
      </c>
      <c r="G2474" s="70">
        <v>2414694</v>
      </c>
      <c r="H2474" s="70">
        <v>0</v>
      </c>
      <c r="I2474" s="70">
        <v>8904042</v>
      </c>
      <c r="J2474" s="70">
        <v>0</v>
      </c>
      <c r="K2474" s="70">
        <v>0</v>
      </c>
      <c r="L2474" s="70"/>
      <c r="M2474" s="70">
        <v>8778342</v>
      </c>
      <c r="N2474" s="8"/>
    </row>
    <row r="2475" spans="1:14" s="12" customFormat="1" x14ac:dyDescent="0.25">
      <c r="A2475" s="61" t="s">
        <v>1162</v>
      </c>
      <c r="B2475" s="61">
        <v>18</v>
      </c>
      <c r="C2475" s="200" t="s">
        <v>1055</v>
      </c>
      <c r="D2475" s="70">
        <v>116.96040000000001</v>
      </c>
      <c r="E2475" s="70">
        <v>79228610</v>
      </c>
      <c r="F2475" s="70">
        <v>0</v>
      </c>
      <c r="G2475" s="70">
        <v>0</v>
      </c>
      <c r="H2475" s="70">
        <v>0</v>
      </c>
      <c r="I2475" s="70">
        <v>53447540</v>
      </c>
      <c r="J2475" s="70">
        <v>0</v>
      </c>
      <c r="K2475" s="70">
        <v>0</v>
      </c>
      <c r="L2475" s="70"/>
      <c r="M2475" s="70">
        <v>25781070</v>
      </c>
      <c r="N2475" s="8"/>
    </row>
    <row r="2476" spans="1:14" s="12" customFormat="1" x14ac:dyDescent="0.25">
      <c r="A2476" s="61" t="s">
        <v>1162</v>
      </c>
      <c r="B2476" s="61">
        <v>18</v>
      </c>
      <c r="C2476" s="200" t="s">
        <v>1060</v>
      </c>
      <c r="D2476" s="70">
        <v>17.148499999999999</v>
      </c>
      <c r="E2476" s="70">
        <v>73849894</v>
      </c>
      <c r="F2476" s="70">
        <v>0</v>
      </c>
      <c r="G2476" s="70">
        <v>0</v>
      </c>
      <c r="H2476" s="70">
        <v>0</v>
      </c>
      <c r="I2476" s="70">
        <v>47564413</v>
      </c>
      <c r="J2476" s="70">
        <v>0</v>
      </c>
      <c r="K2476" s="70">
        <v>0</v>
      </c>
      <c r="L2476" s="70"/>
      <c r="M2476" s="70">
        <v>26285481</v>
      </c>
      <c r="N2476" s="8"/>
    </row>
    <row r="2477" spans="1:14" s="12" customFormat="1" x14ac:dyDescent="0.25">
      <c r="A2477" s="61" t="s">
        <v>1162</v>
      </c>
      <c r="B2477" s="61">
        <v>18</v>
      </c>
      <c r="C2477" s="200" t="s">
        <v>1061</v>
      </c>
      <c r="D2477" s="70">
        <v>0</v>
      </c>
      <c r="E2477" s="70">
        <v>92480</v>
      </c>
      <c r="F2477" s="70">
        <v>0</v>
      </c>
      <c r="G2477" s="70">
        <v>0</v>
      </c>
      <c r="H2477" s="70">
        <v>0</v>
      </c>
      <c r="I2477" s="70">
        <v>42827</v>
      </c>
      <c r="J2477" s="70">
        <v>0</v>
      </c>
      <c r="K2477" s="70">
        <v>0</v>
      </c>
      <c r="L2477" s="70"/>
      <c r="M2477" s="70">
        <v>49653</v>
      </c>
      <c r="N2477" s="8"/>
    </row>
    <row r="2478" spans="1:14" s="12" customFormat="1" x14ac:dyDescent="0.25">
      <c r="A2478" s="61" t="s">
        <v>1162</v>
      </c>
      <c r="B2478" s="61">
        <v>18</v>
      </c>
      <c r="C2478" s="200" t="s">
        <v>1071</v>
      </c>
      <c r="D2478" s="70">
        <v>0</v>
      </c>
      <c r="E2478" s="70">
        <v>14232299</v>
      </c>
      <c r="F2478" s="70">
        <v>0</v>
      </c>
      <c r="G2478" s="70">
        <v>1667839</v>
      </c>
      <c r="H2478" s="70">
        <v>0</v>
      </c>
      <c r="I2478" s="70">
        <v>6376238</v>
      </c>
      <c r="J2478" s="70">
        <v>0</v>
      </c>
      <c r="K2478" s="70">
        <v>0</v>
      </c>
      <c r="L2478" s="70"/>
      <c r="M2478" s="70">
        <v>6188222</v>
      </c>
      <c r="N2478" s="8"/>
    </row>
    <row r="2479" spans="1:14" s="12" customFormat="1" x14ac:dyDescent="0.25">
      <c r="A2479" s="61" t="s">
        <v>1162</v>
      </c>
      <c r="B2479" s="61">
        <v>18</v>
      </c>
      <c r="C2479" s="200" t="s">
        <v>1072</v>
      </c>
      <c r="D2479" s="70">
        <v>0</v>
      </c>
      <c r="E2479" s="70">
        <v>126785837</v>
      </c>
      <c r="F2479" s="70">
        <v>0</v>
      </c>
      <c r="G2479" s="70">
        <v>0</v>
      </c>
      <c r="H2479" s="70">
        <v>0</v>
      </c>
      <c r="I2479" s="70">
        <v>94713742</v>
      </c>
      <c r="J2479" s="70">
        <v>0</v>
      </c>
      <c r="K2479" s="70">
        <v>0</v>
      </c>
      <c r="L2479" s="70"/>
      <c r="M2479" s="70">
        <v>32072095</v>
      </c>
      <c r="N2479" s="8"/>
    </row>
    <row r="2480" spans="1:14" s="12" customFormat="1" x14ac:dyDescent="0.25">
      <c r="A2480" s="61" t="s">
        <v>1162</v>
      </c>
      <c r="B2480" s="61">
        <v>18</v>
      </c>
      <c r="C2480" s="200" t="s">
        <v>1083</v>
      </c>
      <c r="D2480" s="70">
        <v>43.2102</v>
      </c>
      <c r="E2480" s="70">
        <v>208802259</v>
      </c>
      <c r="F2480" s="70">
        <v>0</v>
      </c>
      <c r="G2480" s="70">
        <v>0</v>
      </c>
      <c r="H2480" s="70">
        <v>0</v>
      </c>
      <c r="I2480" s="70">
        <v>0</v>
      </c>
      <c r="J2480" s="70">
        <v>0</v>
      </c>
      <c r="K2480" s="70">
        <v>208802259</v>
      </c>
      <c r="L2480" s="70"/>
      <c r="M2480" s="70">
        <v>0</v>
      </c>
      <c r="N2480" s="8"/>
    </row>
    <row r="2481" spans="1:14" s="12" customFormat="1" x14ac:dyDescent="0.25">
      <c r="A2481" s="12" t="s">
        <v>1085</v>
      </c>
      <c r="D2481" s="70">
        <f>SUM(D2473:D2480)</f>
        <v>191.77359999999999</v>
      </c>
      <c r="E2481" s="70">
        <f>SUM(E2473:E2480)</f>
        <v>523088457</v>
      </c>
      <c r="F2481" s="70">
        <f t="shared" ref="F2481:M2481" si="112">SUM(F2473:F2480)</f>
        <v>0</v>
      </c>
      <c r="G2481" s="70">
        <f t="shared" si="112"/>
        <v>4082533</v>
      </c>
      <c r="H2481" s="70">
        <f t="shared" si="112"/>
        <v>0</v>
      </c>
      <c r="I2481" s="70">
        <f t="shared" si="112"/>
        <v>211048802</v>
      </c>
      <c r="J2481" s="70">
        <f t="shared" si="112"/>
        <v>0</v>
      </c>
      <c r="K2481" s="70">
        <f t="shared" si="112"/>
        <v>208802259</v>
      </c>
      <c r="L2481" s="70">
        <f t="shared" si="112"/>
        <v>0</v>
      </c>
      <c r="M2481" s="70">
        <f t="shared" si="112"/>
        <v>99154863</v>
      </c>
      <c r="N2481" s="8"/>
    </row>
    <row r="2482" spans="1:14" s="34" customFormat="1" x14ac:dyDescent="0.25">
      <c r="D2482" s="70"/>
      <c r="E2482" s="70"/>
      <c r="F2482" s="70"/>
      <c r="G2482" s="70"/>
      <c r="H2482" s="70"/>
      <c r="I2482" s="70"/>
      <c r="J2482" s="70"/>
      <c r="K2482" s="70"/>
      <c r="L2482" s="70"/>
      <c r="M2482" s="70"/>
      <c r="N2482" s="8"/>
    </row>
    <row r="2483" spans="1:14" s="34" customFormat="1" x14ac:dyDescent="0.25">
      <c r="A2483" s="61" t="s">
        <v>1179</v>
      </c>
      <c r="B2483" s="61">
        <v>20</v>
      </c>
      <c r="C2483" s="201" t="s">
        <v>1053</v>
      </c>
      <c r="D2483" s="70">
        <v>1.1220000000000001</v>
      </c>
      <c r="E2483" s="70">
        <v>0</v>
      </c>
      <c r="F2483" s="70">
        <v>0</v>
      </c>
      <c r="G2483" s="70">
        <v>0</v>
      </c>
      <c r="H2483" s="70">
        <v>0</v>
      </c>
      <c r="I2483" s="70">
        <v>0</v>
      </c>
      <c r="J2483" s="70">
        <v>0</v>
      </c>
      <c r="K2483" s="70">
        <v>0</v>
      </c>
      <c r="L2483" s="70"/>
      <c r="M2483" s="70">
        <v>0</v>
      </c>
      <c r="N2483" s="8"/>
    </row>
    <row r="2484" spans="1:14" s="34" customFormat="1" x14ac:dyDescent="0.25">
      <c r="A2484" s="61" t="s">
        <v>1179</v>
      </c>
      <c r="B2484" s="61">
        <v>20</v>
      </c>
      <c r="C2484" s="201" t="s">
        <v>1055</v>
      </c>
      <c r="D2484" s="70">
        <v>38.637999999999998</v>
      </c>
      <c r="E2484" s="70">
        <v>3589238</v>
      </c>
      <c r="F2484" s="70">
        <v>0</v>
      </c>
      <c r="G2484" s="70">
        <v>0</v>
      </c>
      <c r="H2484" s="70">
        <v>0</v>
      </c>
      <c r="I2484" s="70">
        <v>1337489</v>
      </c>
      <c r="J2484" s="70">
        <v>0</v>
      </c>
      <c r="K2484" s="70">
        <v>0</v>
      </c>
      <c r="L2484" s="70"/>
      <c r="M2484" s="70">
        <v>2251749</v>
      </c>
      <c r="N2484" s="8"/>
    </row>
    <row r="2485" spans="1:14" s="34" customFormat="1" x14ac:dyDescent="0.25">
      <c r="A2485" s="61" t="s">
        <v>1179</v>
      </c>
      <c r="B2485" s="61">
        <v>20</v>
      </c>
      <c r="C2485" s="201" t="s">
        <v>1072</v>
      </c>
      <c r="D2485" s="70">
        <v>0</v>
      </c>
      <c r="E2485" s="70">
        <v>9299047</v>
      </c>
      <c r="F2485" s="70">
        <v>0</v>
      </c>
      <c r="G2485" s="70">
        <v>0</v>
      </c>
      <c r="H2485" s="70">
        <v>0</v>
      </c>
      <c r="I2485" s="70">
        <v>1822403</v>
      </c>
      <c r="J2485" s="70">
        <v>0</v>
      </c>
      <c r="K2485" s="70">
        <v>0</v>
      </c>
      <c r="L2485" s="70"/>
      <c r="M2485" s="70">
        <v>7476644</v>
      </c>
      <c r="N2485" s="8"/>
    </row>
    <row r="2486" spans="1:14" s="34" customFormat="1" x14ac:dyDescent="0.25">
      <c r="A2486" s="31" t="s">
        <v>1085</v>
      </c>
      <c r="D2486" s="70">
        <f>SUM(D2483:D2485)</f>
        <v>39.76</v>
      </c>
      <c r="E2486" s="70">
        <f>SUM(E2483:E2485)</f>
        <v>12888285</v>
      </c>
      <c r="F2486" s="70">
        <f t="shared" ref="F2486:M2486" si="113">SUM(F2483:F2485)</f>
        <v>0</v>
      </c>
      <c r="G2486" s="70">
        <f t="shared" si="113"/>
        <v>0</v>
      </c>
      <c r="H2486" s="70">
        <f t="shared" si="113"/>
        <v>0</v>
      </c>
      <c r="I2486" s="70">
        <f t="shared" si="113"/>
        <v>3159892</v>
      </c>
      <c r="J2486" s="70">
        <f t="shared" si="113"/>
        <v>0</v>
      </c>
      <c r="K2486" s="70">
        <f t="shared" si="113"/>
        <v>0</v>
      </c>
      <c r="L2486" s="70">
        <f t="shared" si="113"/>
        <v>0</v>
      </c>
      <c r="M2486" s="70">
        <f t="shared" si="113"/>
        <v>9728393</v>
      </c>
      <c r="N2486" s="8"/>
    </row>
    <row r="2487" spans="1:14" s="34" customFormat="1" x14ac:dyDescent="0.25">
      <c r="D2487" s="70"/>
      <c r="E2487" s="70"/>
      <c r="F2487" s="70"/>
      <c r="G2487" s="70"/>
      <c r="H2487" s="70"/>
      <c r="I2487" s="70"/>
      <c r="J2487" s="70"/>
      <c r="K2487" s="70"/>
      <c r="L2487" s="70"/>
      <c r="M2487" s="70"/>
      <c r="N2487" s="8"/>
    </row>
    <row r="2488" spans="1:14" s="201" customFormat="1" x14ac:dyDescent="0.25">
      <c r="A2488" s="202" t="s">
        <v>1278</v>
      </c>
      <c r="B2488" s="202">
        <v>23</v>
      </c>
      <c r="C2488" s="202" t="s">
        <v>1040</v>
      </c>
      <c r="D2488" s="70">
        <v>69.486999999999995</v>
      </c>
      <c r="E2488" s="70">
        <v>12160</v>
      </c>
      <c r="F2488" s="70">
        <v>0</v>
      </c>
      <c r="G2488" s="70">
        <v>0</v>
      </c>
      <c r="H2488" s="70">
        <v>0</v>
      </c>
      <c r="I2488" s="70">
        <v>11117</v>
      </c>
      <c r="J2488" s="70">
        <v>0</v>
      </c>
      <c r="K2488" s="70">
        <v>0</v>
      </c>
      <c r="L2488" s="70"/>
      <c r="M2488" s="70">
        <v>1043</v>
      </c>
      <c r="N2488" s="8"/>
    </row>
    <row r="2489" spans="1:14" s="201" customFormat="1" x14ac:dyDescent="0.25">
      <c r="A2489" s="202" t="s">
        <v>1278</v>
      </c>
      <c r="B2489" s="202">
        <v>23</v>
      </c>
      <c r="C2489" s="202" t="s">
        <v>1046</v>
      </c>
      <c r="D2489" s="70">
        <v>54.8748</v>
      </c>
      <c r="E2489" s="70">
        <v>894440</v>
      </c>
      <c r="F2489" s="70">
        <v>0</v>
      </c>
      <c r="G2489" s="70">
        <v>0</v>
      </c>
      <c r="H2489" s="70">
        <v>0</v>
      </c>
      <c r="I2489" s="70">
        <v>857745</v>
      </c>
      <c r="J2489" s="70">
        <v>0</v>
      </c>
      <c r="K2489" s="70">
        <v>0</v>
      </c>
      <c r="L2489" s="70"/>
      <c r="M2489" s="70">
        <v>36695</v>
      </c>
      <c r="N2489" s="8"/>
    </row>
    <row r="2490" spans="1:14" s="201" customFormat="1" x14ac:dyDescent="0.25">
      <c r="A2490" s="202" t="s">
        <v>1278</v>
      </c>
      <c r="B2490" s="202">
        <v>23</v>
      </c>
      <c r="C2490" s="202" t="s">
        <v>1047</v>
      </c>
      <c r="D2490" s="70">
        <v>236.07210000000001</v>
      </c>
      <c r="E2490" s="70">
        <v>2325385</v>
      </c>
      <c r="F2490" s="70">
        <v>0</v>
      </c>
      <c r="G2490" s="70">
        <v>0</v>
      </c>
      <c r="H2490" s="70">
        <v>0</v>
      </c>
      <c r="I2490" s="70">
        <v>2325385</v>
      </c>
      <c r="J2490" s="70">
        <v>0</v>
      </c>
      <c r="K2490" s="70">
        <v>0</v>
      </c>
      <c r="L2490" s="70"/>
      <c r="M2490" s="70">
        <v>0</v>
      </c>
      <c r="N2490" s="8"/>
    </row>
    <row r="2491" spans="1:14" s="201" customFormat="1" x14ac:dyDescent="0.25">
      <c r="A2491" s="202" t="s">
        <v>1278</v>
      </c>
      <c r="B2491" s="202">
        <v>23</v>
      </c>
      <c r="C2491" s="202" t="s">
        <v>1050</v>
      </c>
      <c r="D2491" s="70">
        <v>123.03270000000001</v>
      </c>
      <c r="E2491" s="70">
        <v>1057623</v>
      </c>
      <c r="F2491" s="70">
        <v>0</v>
      </c>
      <c r="G2491" s="70">
        <v>0</v>
      </c>
      <c r="H2491" s="70">
        <v>0</v>
      </c>
      <c r="I2491" s="70">
        <v>647680</v>
      </c>
      <c r="J2491" s="70">
        <v>0</v>
      </c>
      <c r="K2491" s="70">
        <v>0</v>
      </c>
      <c r="L2491" s="70"/>
      <c r="M2491" s="70">
        <v>409943</v>
      </c>
      <c r="N2491" s="8"/>
    </row>
    <row r="2492" spans="1:14" s="201" customFormat="1" x14ac:dyDescent="0.25">
      <c r="A2492" s="202" t="s">
        <v>1278</v>
      </c>
      <c r="B2492" s="202">
        <v>23</v>
      </c>
      <c r="C2492" s="202" t="s">
        <v>1053</v>
      </c>
      <c r="D2492" s="70">
        <v>3.0432999999999999</v>
      </c>
      <c r="E2492" s="70">
        <v>0</v>
      </c>
      <c r="F2492" s="70">
        <v>0</v>
      </c>
      <c r="G2492" s="70">
        <v>0</v>
      </c>
      <c r="H2492" s="70">
        <v>0</v>
      </c>
      <c r="I2492" s="70">
        <v>0</v>
      </c>
      <c r="J2492" s="70">
        <v>0</v>
      </c>
      <c r="K2492" s="70">
        <v>0</v>
      </c>
      <c r="L2492" s="70"/>
      <c r="M2492" s="70">
        <v>0</v>
      </c>
      <c r="N2492" s="8"/>
    </row>
    <row r="2493" spans="1:14" s="201" customFormat="1" x14ac:dyDescent="0.25">
      <c r="A2493" s="202" t="s">
        <v>1278</v>
      </c>
      <c r="B2493" s="202">
        <v>23</v>
      </c>
      <c r="C2493" s="202" t="s">
        <v>1065</v>
      </c>
      <c r="D2493" s="70">
        <v>0</v>
      </c>
      <c r="E2493" s="70">
        <v>4322</v>
      </c>
      <c r="F2493" s="70">
        <v>0</v>
      </c>
      <c r="G2493" s="70">
        <v>0</v>
      </c>
      <c r="H2493" s="70">
        <v>0</v>
      </c>
      <c r="I2493" s="70">
        <v>3655</v>
      </c>
      <c r="J2493" s="70">
        <v>0</v>
      </c>
      <c r="K2493" s="70">
        <v>0</v>
      </c>
      <c r="L2493" s="70"/>
      <c r="M2493" s="70">
        <v>667</v>
      </c>
      <c r="N2493" s="8"/>
    </row>
    <row r="2494" spans="1:14" s="201" customFormat="1" x14ac:dyDescent="0.25">
      <c r="A2494" s="202" t="s">
        <v>1278</v>
      </c>
      <c r="B2494" s="202">
        <v>23</v>
      </c>
      <c r="C2494" s="202" t="s">
        <v>1069</v>
      </c>
      <c r="D2494" s="70">
        <v>0</v>
      </c>
      <c r="E2494" s="70">
        <v>127374</v>
      </c>
      <c r="F2494" s="70">
        <v>0</v>
      </c>
      <c r="G2494" s="70">
        <v>0</v>
      </c>
      <c r="H2494" s="70">
        <v>0</v>
      </c>
      <c r="I2494" s="70">
        <v>107138</v>
      </c>
      <c r="J2494" s="70">
        <v>0</v>
      </c>
      <c r="K2494" s="70">
        <v>0</v>
      </c>
      <c r="L2494" s="70"/>
      <c r="M2494" s="70">
        <v>20236</v>
      </c>
      <c r="N2494" s="8"/>
    </row>
    <row r="2495" spans="1:14" s="201" customFormat="1" x14ac:dyDescent="0.25">
      <c r="A2495" s="202" t="s">
        <v>1278</v>
      </c>
      <c r="B2495" s="202">
        <v>23</v>
      </c>
      <c r="C2495" s="202" t="s">
        <v>1080</v>
      </c>
      <c r="D2495" s="70">
        <v>0</v>
      </c>
      <c r="E2495" s="70">
        <v>71960</v>
      </c>
      <c r="F2495" s="70">
        <v>0</v>
      </c>
      <c r="G2495" s="70">
        <v>0</v>
      </c>
      <c r="H2495" s="70">
        <v>0</v>
      </c>
      <c r="I2495" s="70">
        <v>71960</v>
      </c>
      <c r="J2495" s="70">
        <v>0</v>
      </c>
      <c r="K2495" s="70">
        <v>0</v>
      </c>
      <c r="L2495" s="70"/>
      <c r="M2495" s="70">
        <v>0</v>
      </c>
      <c r="N2495" s="8"/>
    </row>
    <row r="2496" spans="1:14" s="201" customFormat="1" x14ac:dyDescent="0.25">
      <c r="A2496" s="202" t="s">
        <v>1278</v>
      </c>
      <c r="B2496" s="202">
        <v>23</v>
      </c>
      <c r="C2496" s="202" t="s">
        <v>1083</v>
      </c>
      <c r="D2496" s="70">
        <v>65.792299999999997</v>
      </c>
      <c r="E2496" s="70">
        <v>2301994</v>
      </c>
      <c r="F2496" s="70">
        <v>0</v>
      </c>
      <c r="G2496" s="70">
        <v>0</v>
      </c>
      <c r="H2496" s="70">
        <v>0</v>
      </c>
      <c r="I2496" s="70">
        <v>0</v>
      </c>
      <c r="J2496" s="70">
        <v>0</v>
      </c>
      <c r="K2496" s="70">
        <v>2301994</v>
      </c>
      <c r="L2496" s="70"/>
      <c r="M2496" s="70">
        <v>0</v>
      </c>
      <c r="N2496" s="8"/>
    </row>
    <row r="2497" spans="1:14" s="201" customFormat="1" x14ac:dyDescent="0.25">
      <c r="A2497" s="201" t="s">
        <v>1085</v>
      </c>
      <c r="D2497" s="70">
        <f>SUM(D2488:D2496)</f>
        <v>552.30219999999997</v>
      </c>
      <c r="E2497" s="70">
        <f t="shared" ref="E2497:M2497" si="114">SUM(E2488:E2496)</f>
        <v>6795258</v>
      </c>
      <c r="F2497" s="70">
        <f t="shared" si="114"/>
        <v>0</v>
      </c>
      <c r="G2497" s="70">
        <f t="shared" si="114"/>
        <v>0</v>
      </c>
      <c r="H2497" s="70">
        <f t="shared" si="114"/>
        <v>0</v>
      </c>
      <c r="I2497" s="70">
        <f t="shared" si="114"/>
        <v>4024680</v>
      </c>
      <c r="J2497" s="70">
        <f t="shared" si="114"/>
        <v>0</v>
      </c>
      <c r="K2497" s="70">
        <f t="shared" si="114"/>
        <v>2301994</v>
      </c>
      <c r="L2497" s="70"/>
      <c r="M2497" s="70">
        <f t="shared" si="114"/>
        <v>468584</v>
      </c>
      <c r="N2497" s="8"/>
    </row>
    <row r="2498" spans="1:14" s="201" customFormat="1" x14ac:dyDescent="0.25">
      <c r="D2498" s="70"/>
      <c r="E2498" s="70"/>
      <c r="F2498" s="70"/>
      <c r="G2498" s="70"/>
      <c r="H2498" s="70"/>
      <c r="I2498" s="70"/>
      <c r="J2498" s="70"/>
      <c r="K2498" s="70"/>
      <c r="L2498" s="70"/>
      <c r="M2498" s="70"/>
      <c r="N2498" s="8"/>
    </row>
    <row r="2499" spans="1:14" s="201" customFormat="1" x14ac:dyDescent="0.25">
      <c r="A2499" s="203" t="s">
        <v>1279</v>
      </c>
      <c r="B2499" s="203">
        <v>24</v>
      </c>
      <c r="C2499" s="203" t="s">
        <v>1053</v>
      </c>
      <c r="D2499" s="70">
        <v>0.26979999999999998</v>
      </c>
      <c r="E2499" s="70">
        <v>0</v>
      </c>
      <c r="F2499" s="70">
        <v>0</v>
      </c>
      <c r="G2499" s="70">
        <v>0</v>
      </c>
      <c r="H2499" s="70">
        <v>0</v>
      </c>
      <c r="I2499" s="70">
        <v>0</v>
      </c>
      <c r="J2499" s="70">
        <v>0</v>
      </c>
      <c r="K2499" s="70">
        <v>0</v>
      </c>
      <c r="L2499" s="70"/>
      <c r="M2499" s="70">
        <v>0</v>
      </c>
      <c r="N2499" s="8"/>
    </row>
    <row r="2500" spans="1:14" s="201" customFormat="1" x14ac:dyDescent="0.25">
      <c r="A2500" s="203" t="s">
        <v>1279</v>
      </c>
      <c r="B2500" s="203">
        <v>24</v>
      </c>
      <c r="C2500" s="203" t="s">
        <v>1054</v>
      </c>
      <c r="D2500" s="70">
        <v>63.641800000000003</v>
      </c>
      <c r="E2500" s="70">
        <v>41828274</v>
      </c>
      <c r="F2500" s="70">
        <v>0</v>
      </c>
      <c r="G2500" s="70">
        <v>5699144</v>
      </c>
      <c r="H2500" s="70">
        <v>0</v>
      </c>
      <c r="I2500" s="70">
        <v>19714442</v>
      </c>
      <c r="J2500" s="70">
        <v>0</v>
      </c>
      <c r="K2500" s="70">
        <v>0</v>
      </c>
      <c r="L2500" s="70"/>
      <c r="M2500" s="70">
        <v>16414688</v>
      </c>
      <c r="N2500" s="8"/>
    </row>
    <row r="2501" spans="1:14" s="201" customFormat="1" x14ac:dyDescent="0.25">
      <c r="A2501" s="203" t="s">
        <v>1279</v>
      </c>
      <c r="B2501" s="203">
        <v>24</v>
      </c>
      <c r="C2501" s="203" t="s">
        <v>1055</v>
      </c>
      <c r="D2501" s="70">
        <v>152.76840000000001</v>
      </c>
      <c r="E2501" s="70">
        <v>66888110</v>
      </c>
      <c r="F2501" s="70">
        <v>0</v>
      </c>
      <c r="G2501" s="70">
        <v>0</v>
      </c>
      <c r="H2501" s="70">
        <v>0</v>
      </c>
      <c r="I2501" s="70">
        <v>52212826</v>
      </c>
      <c r="J2501" s="70">
        <v>0</v>
      </c>
      <c r="K2501" s="70">
        <v>0</v>
      </c>
      <c r="L2501" s="70"/>
      <c r="M2501" s="70">
        <v>14675284</v>
      </c>
      <c r="N2501" s="8"/>
    </row>
    <row r="2502" spans="1:14" s="201" customFormat="1" x14ac:dyDescent="0.25">
      <c r="A2502" s="203" t="s">
        <v>1279</v>
      </c>
      <c r="B2502" s="203">
        <v>24</v>
      </c>
      <c r="C2502" s="203" t="s">
        <v>1056</v>
      </c>
      <c r="D2502" s="70">
        <v>20.977</v>
      </c>
      <c r="E2502" s="70">
        <v>2270632</v>
      </c>
      <c r="F2502" s="70">
        <v>0</v>
      </c>
      <c r="G2502" s="70">
        <v>0</v>
      </c>
      <c r="H2502" s="70">
        <v>0</v>
      </c>
      <c r="I2502" s="70">
        <v>1873257</v>
      </c>
      <c r="J2502" s="70">
        <v>0</v>
      </c>
      <c r="K2502" s="70">
        <v>0</v>
      </c>
      <c r="L2502" s="70"/>
      <c r="M2502" s="70">
        <v>397375</v>
      </c>
      <c r="N2502" s="8"/>
    </row>
    <row r="2503" spans="1:14" s="202" customFormat="1" x14ac:dyDescent="0.25">
      <c r="A2503" s="203" t="s">
        <v>1279</v>
      </c>
      <c r="B2503" s="203">
        <v>24</v>
      </c>
      <c r="C2503" s="203" t="s">
        <v>1058</v>
      </c>
      <c r="D2503" s="70">
        <v>3.1225999999999998</v>
      </c>
      <c r="E2503" s="70">
        <v>1000</v>
      </c>
      <c r="F2503" s="70">
        <v>0</v>
      </c>
      <c r="G2503" s="70">
        <v>0</v>
      </c>
      <c r="H2503" s="70">
        <v>0</v>
      </c>
      <c r="I2503" s="70">
        <v>1000</v>
      </c>
      <c r="J2503" s="70">
        <v>0</v>
      </c>
      <c r="K2503" s="70">
        <v>0</v>
      </c>
      <c r="L2503" s="70"/>
      <c r="M2503" s="70">
        <v>0</v>
      </c>
      <c r="N2503" s="8"/>
    </row>
    <row r="2504" spans="1:14" s="202" customFormat="1" x14ac:dyDescent="0.25">
      <c r="A2504" s="203" t="s">
        <v>1279</v>
      </c>
      <c r="B2504" s="203">
        <v>24</v>
      </c>
      <c r="C2504" s="203" t="s">
        <v>1059</v>
      </c>
      <c r="D2504" s="70">
        <v>6.2290999999999999</v>
      </c>
      <c r="E2504" s="70">
        <v>56028063</v>
      </c>
      <c r="F2504" s="70">
        <v>0</v>
      </c>
      <c r="G2504" s="70">
        <v>4737258</v>
      </c>
      <c r="H2504" s="70">
        <v>0</v>
      </c>
      <c r="I2504" s="70">
        <v>38901792</v>
      </c>
      <c r="J2504" s="70">
        <v>0</v>
      </c>
      <c r="K2504" s="70">
        <v>0</v>
      </c>
      <c r="L2504" s="70"/>
      <c r="M2504" s="70">
        <v>12389013</v>
      </c>
      <c r="N2504" s="8"/>
    </row>
    <row r="2505" spans="1:14" s="202" customFormat="1" x14ac:dyDescent="0.25">
      <c r="A2505" s="203" t="s">
        <v>1279</v>
      </c>
      <c r="B2505" s="203">
        <v>24</v>
      </c>
      <c r="C2505" s="203" t="s">
        <v>1060</v>
      </c>
      <c r="D2505" s="70">
        <v>1.9343999999999999</v>
      </c>
      <c r="E2505" s="70">
        <v>3427552</v>
      </c>
      <c r="F2505" s="70">
        <v>0</v>
      </c>
      <c r="G2505" s="70">
        <v>0</v>
      </c>
      <c r="H2505" s="70">
        <v>0</v>
      </c>
      <c r="I2505" s="70">
        <v>2874403</v>
      </c>
      <c r="J2505" s="70">
        <v>0</v>
      </c>
      <c r="K2505" s="70">
        <v>0</v>
      </c>
      <c r="L2505" s="70"/>
      <c r="M2505" s="70">
        <v>553149</v>
      </c>
      <c r="N2505" s="8"/>
    </row>
    <row r="2506" spans="1:14" s="202" customFormat="1" x14ac:dyDescent="0.25">
      <c r="A2506" s="203" t="s">
        <v>1279</v>
      </c>
      <c r="B2506" s="203">
        <v>24</v>
      </c>
      <c r="C2506" s="203" t="s">
        <v>1061</v>
      </c>
      <c r="D2506" s="70">
        <v>0</v>
      </c>
      <c r="E2506" s="70">
        <v>157270</v>
      </c>
      <c r="F2506" s="70">
        <v>0</v>
      </c>
      <c r="G2506" s="70">
        <v>0</v>
      </c>
      <c r="H2506" s="70">
        <v>0</v>
      </c>
      <c r="I2506" s="70">
        <v>77977</v>
      </c>
      <c r="J2506" s="70">
        <v>0</v>
      </c>
      <c r="K2506" s="70">
        <v>0</v>
      </c>
      <c r="L2506" s="70"/>
      <c r="M2506" s="70">
        <v>79293</v>
      </c>
      <c r="N2506" s="8"/>
    </row>
    <row r="2507" spans="1:14" s="202" customFormat="1" x14ac:dyDescent="0.25">
      <c r="A2507" s="203" t="s">
        <v>1279</v>
      </c>
      <c r="B2507" s="203">
        <v>24</v>
      </c>
      <c r="C2507" s="203" t="s">
        <v>1071</v>
      </c>
      <c r="D2507" s="70">
        <v>0</v>
      </c>
      <c r="E2507" s="70">
        <v>55703707</v>
      </c>
      <c r="F2507" s="70">
        <v>0</v>
      </c>
      <c r="G2507" s="70">
        <v>7399798</v>
      </c>
      <c r="H2507" s="70">
        <v>0</v>
      </c>
      <c r="I2507" s="70">
        <v>26480771</v>
      </c>
      <c r="J2507" s="70">
        <v>0</v>
      </c>
      <c r="K2507" s="70">
        <v>0</v>
      </c>
      <c r="L2507" s="70"/>
      <c r="M2507" s="70">
        <v>21823138</v>
      </c>
      <c r="N2507" s="8"/>
    </row>
    <row r="2508" spans="1:14" s="201" customFormat="1" x14ac:dyDescent="0.25">
      <c r="A2508" s="203" t="s">
        <v>1279</v>
      </c>
      <c r="B2508" s="203">
        <v>24</v>
      </c>
      <c r="C2508" s="203" t="s">
        <v>1072</v>
      </c>
      <c r="D2508" s="70">
        <v>0</v>
      </c>
      <c r="E2508" s="70">
        <v>116605342</v>
      </c>
      <c r="F2508" s="70">
        <v>0</v>
      </c>
      <c r="G2508" s="70">
        <v>0</v>
      </c>
      <c r="H2508" s="70">
        <v>0</v>
      </c>
      <c r="I2508" s="70">
        <v>82348592</v>
      </c>
      <c r="J2508" s="70">
        <v>0</v>
      </c>
      <c r="K2508" s="70">
        <v>0</v>
      </c>
      <c r="L2508" s="70"/>
      <c r="M2508" s="70">
        <v>34256750</v>
      </c>
      <c r="N2508" s="8"/>
    </row>
    <row r="2509" spans="1:14" s="201" customFormat="1" x14ac:dyDescent="0.25">
      <c r="A2509" s="203" t="s">
        <v>1279</v>
      </c>
      <c r="B2509" s="203">
        <v>24</v>
      </c>
      <c r="C2509" s="203" t="s">
        <v>1073</v>
      </c>
      <c r="D2509" s="70">
        <v>0</v>
      </c>
      <c r="E2509" s="70">
        <v>1558465</v>
      </c>
      <c r="F2509" s="70">
        <v>0</v>
      </c>
      <c r="G2509" s="70">
        <v>0</v>
      </c>
      <c r="H2509" s="70">
        <v>0</v>
      </c>
      <c r="I2509" s="70">
        <v>987825</v>
      </c>
      <c r="J2509" s="70">
        <v>0</v>
      </c>
      <c r="K2509" s="70">
        <v>0</v>
      </c>
      <c r="L2509" s="70"/>
      <c r="M2509" s="70">
        <v>570640</v>
      </c>
      <c r="N2509" s="8"/>
    </row>
    <row r="2510" spans="1:14" s="201" customFormat="1" x14ac:dyDescent="0.25">
      <c r="A2510" s="203" t="s">
        <v>1279</v>
      </c>
      <c r="B2510" s="203">
        <v>24</v>
      </c>
      <c r="C2510" s="203" t="s">
        <v>1075</v>
      </c>
      <c r="D2510" s="70">
        <v>0</v>
      </c>
      <c r="E2510" s="70">
        <v>120382</v>
      </c>
      <c r="F2510" s="70">
        <v>0</v>
      </c>
      <c r="G2510" s="70">
        <v>0</v>
      </c>
      <c r="H2510" s="70">
        <v>0</v>
      </c>
      <c r="I2510" s="70">
        <v>69020</v>
      </c>
      <c r="J2510" s="70">
        <v>0</v>
      </c>
      <c r="K2510" s="70">
        <v>0</v>
      </c>
      <c r="L2510" s="70"/>
      <c r="M2510" s="70">
        <v>51362</v>
      </c>
      <c r="N2510" s="8"/>
    </row>
    <row r="2511" spans="1:14" s="201" customFormat="1" x14ac:dyDescent="0.25">
      <c r="A2511" s="203" t="s">
        <v>1279</v>
      </c>
      <c r="B2511" s="203">
        <v>24</v>
      </c>
      <c r="C2511" s="203" t="s">
        <v>1077</v>
      </c>
      <c r="D2511" s="70">
        <v>0</v>
      </c>
      <c r="E2511" s="70">
        <v>628223</v>
      </c>
      <c r="F2511" s="70">
        <v>0</v>
      </c>
      <c r="G2511" s="70">
        <v>125796</v>
      </c>
      <c r="H2511" s="70">
        <v>0</v>
      </c>
      <c r="I2511" s="70">
        <v>226884</v>
      </c>
      <c r="J2511" s="70">
        <v>0</v>
      </c>
      <c r="K2511" s="70">
        <v>0</v>
      </c>
      <c r="L2511" s="70"/>
      <c r="M2511" s="70">
        <v>275543</v>
      </c>
      <c r="N2511" s="8"/>
    </row>
    <row r="2512" spans="1:14" s="201" customFormat="1" x14ac:dyDescent="0.25">
      <c r="A2512" s="203" t="s">
        <v>1279</v>
      </c>
      <c r="B2512" s="203">
        <v>24</v>
      </c>
      <c r="C2512" s="203" t="s">
        <v>1080</v>
      </c>
      <c r="D2512" s="70">
        <v>0</v>
      </c>
      <c r="E2512" s="70">
        <v>51666</v>
      </c>
      <c r="F2512" s="70">
        <v>0</v>
      </c>
      <c r="G2512" s="70">
        <v>0</v>
      </c>
      <c r="H2512" s="70">
        <v>0</v>
      </c>
      <c r="I2512" s="70">
        <v>51666</v>
      </c>
      <c r="J2512" s="70">
        <v>0</v>
      </c>
      <c r="K2512" s="70">
        <v>0</v>
      </c>
      <c r="L2512" s="70"/>
      <c r="M2512" s="70">
        <v>0</v>
      </c>
      <c r="N2512" s="8"/>
    </row>
    <row r="2513" spans="1:14" s="201" customFormat="1" x14ac:dyDescent="0.25">
      <c r="A2513" s="203" t="s">
        <v>1279</v>
      </c>
      <c r="B2513" s="203">
        <v>24</v>
      </c>
      <c r="C2513" s="203" t="s">
        <v>1083</v>
      </c>
      <c r="D2513" s="70">
        <v>107.2067</v>
      </c>
      <c r="E2513" s="70">
        <v>58435249</v>
      </c>
      <c r="F2513" s="70">
        <v>0</v>
      </c>
      <c r="G2513" s="70">
        <v>0</v>
      </c>
      <c r="H2513" s="70">
        <v>0</v>
      </c>
      <c r="I2513" s="70">
        <v>0</v>
      </c>
      <c r="J2513" s="70">
        <v>0</v>
      </c>
      <c r="K2513" s="70">
        <v>58435249</v>
      </c>
      <c r="L2513" s="70"/>
      <c r="M2513" s="70">
        <v>0</v>
      </c>
      <c r="N2513" s="8"/>
    </row>
    <row r="2514" spans="1:14" s="203" customFormat="1" x14ac:dyDescent="0.25">
      <c r="A2514" s="203" t="s">
        <v>1085</v>
      </c>
      <c r="D2514" s="70">
        <f>SUM(D2499:D2513)</f>
        <v>356.14980000000003</v>
      </c>
      <c r="E2514" s="70">
        <f t="shared" ref="E2514:M2514" si="115">SUM(E2499:E2513)</f>
        <v>403703935</v>
      </c>
      <c r="F2514" s="70">
        <f t="shared" si="115"/>
        <v>0</v>
      </c>
      <c r="G2514" s="70">
        <f t="shared" si="115"/>
        <v>17961996</v>
      </c>
      <c r="H2514" s="70">
        <f t="shared" si="115"/>
        <v>0</v>
      </c>
      <c r="I2514" s="70">
        <f t="shared" si="115"/>
        <v>225820455</v>
      </c>
      <c r="J2514" s="70">
        <f t="shared" si="115"/>
        <v>0</v>
      </c>
      <c r="K2514" s="70">
        <f t="shared" si="115"/>
        <v>58435249</v>
      </c>
      <c r="L2514" s="70"/>
      <c r="M2514" s="70">
        <f t="shared" si="115"/>
        <v>101486235</v>
      </c>
      <c r="N2514" s="8"/>
    </row>
    <row r="2515" spans="1:14" s="203" customFormat="1" x14ac:dyDescent="0.25">
      <c r="D2515" s="70"/>
      <c r="E2515" s="70"/>
      <c r="F2515" s="70"/>
      <c r="G2515" s="70"/>
      <c r="H2515" s="70"/>
      <c r="I2515" s="70"/>
      <c r="J2515" s="70"/>
      <c r="K2515" s="70"/>
      <c r="L2515" s="70"/>
      <c r="M2515" s="70"/>
      <c r="N2515" s="8"/>
    </row>
    <row r="2516" spans="1:14" x14ac:dyDescent="0.25">
      <c r="A2516" t="s">
        <v>1092</v>
      </c>
      <c r="D2516" s="70">
        <f>D2357+D2381+D2406+D2427+D2437+D2447+D2452+D2457+D2471+D2481+D2486+D2497+D2514</f>
        <v>5614.2947000000013</v>
      </c>
      <c r="E2516" s="70">
        <f t="shared" ref="E2516:M2516" si="116">E2357+E2381+E2406+E2427+E2437+E2447+E2452+E2457+E2471+E2481+E2486+E2497+E2514</f>
        <v>3077405833</v>
      </c>
      <c r="F2516" s="70">
        <f t="shared" si="116"/>
        <v>16318467</v>
      </c>
      <c r="G2516" s="70">
        <f t="shared" si="116"/>
        <v>147547644</v>
      </c>
      <c r="H2516" s="70">
        <f t="shared" si="116"/>
        <v>0</v>
      </c>
      <c r="I2516" s="70">
        <f t="shared" si="116"/>
        <v>629827150</v>
      </c>
      <c r="J2516" s="70">
        <f t="shared" si="116"/>
        <v>0</v>
      </c>
      <c r="K2516" s="70">
        <f t="shared" si="116"/>
        <v>465129788</v>
      </c>
      <c r="M2516" s="70">
        <f t="shared" si="116"/>
        <v>1818582784</v>
      </c>
    </row>
  </sheetData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workbookViewId="0">
      <pane ySplit="3" topLeftCell="A223" activePane="bottomLeft" state="frozen"/>
      <selection pane="bottomLeft" sqref="A1:G1"/>
    </sheetView>
  </sheetViews>
  <sheetFormatPr defaultRowHeight="15" x14ac:dyDescent="0.25"/>
  <cols>
    <col min="1" max="1" width="32" customWidth="1"/>
    <col min="2" max="2" width="12.42578125" customWidth="1"/>
    <col min="3" max="3" width="30.140625" style="1" customWidth="1"/>
    <col min="4" max="5" width="18.140625" style="70" bestFit="1" customWidth="1"/>
    <col min="6" max="6" width="15.42578125" style="70" bestFit="1" customWidth="1"/>
    <col min="7" max="7" width="14.42578125" style="70" customWidth="1"/>
    <col min="8" max="8" width="15.28515625" style="70" bestFit="1" customWidth="1"/>
    <col min="9" max="9" width="15.85546875" style="71" bestFit="1" customWidth="1"/>
    <col min="10" max="10" width="14.85546875" style="71" customWidth="1"/>
    <col min="11" max="11" width="24.140625" style="10" customWidth="1"/>
    <col min="12" max="13" width="13.85546875" style="9" bestFit="1" customWidth="1"/>
    <col min="14" max="15" width="11.140625" style="8" bestFit="1" customWidth="1"/>
  </cols>
  <sheetData>
    <row r="1" spans="1:12" x14ac:dyDescent="0.25">
      <c r="A1" s="205" t="s">
        <v>1190</v>
      </c>
      <c r="B1" s="205"/>
      <c r="C1" s="205"/>
      <c r="D1" s="205"/>
      <c r="E1" s="205"/>
      <c r="F1" s="205"/>
      <c r="G1" s="205"/>
    </row>
    <row r="3" spans="1:12" x14ac:dyDescent="0.25">
      <c r="A3" t="s">
        <v>0</v>
      </c>
      <c r="B3" t="s">
        <v>89</v>
      </c>
      <c r="C3" s="1" t="s">
        <v>109</v>
      </c>
      <c r="D3" s="70" t="s">
        <v>10</v>
      </c>
      <c r="E3" s="70" t="s">
        <v>110</v>
      </c>
      <c r="F3" s="70" t="s">
        <v>90</v>
      </c>
      <c r="G3" s="70" t="s">
        <v>91</v>
      </c>
      <c r="K3" s="206"/>
      <c r="L3" s="206"/>
    </row>
    <row r="4" spans="1:12" x14ac:dyDescent="0.25">
      <c r="A4" s="72" t="s">
        <v>1176</v>
      </c>
      <c r="B4" s="66"/>
      <c r="C4" s="73" t="s">
        <v>1267</v>
      </c>
      <c r="D4" s="70">
        <v>1389130</v>
      </c>
      <c r="E4" s="70">
        <v>115496898</v>
      </c>
      <c r="F4" s="70">
        <v>1389130</v>
      </c>
      <c r="G4" s="70">
        <v>114107768</v>
      </c>
    </row>
    <row r="5" spans="1:12" x14ac:dyDescent="0.25">
      <c r="A5" s="72" t="s">
        <v>1176</v>
      </c>
      <c r="B5" s="66"/>
      <c r="C5" s="73" t="s">
        <v>1268</v>
      </c>
      <c r="D5" s="70">
        <v>75337779</v>
      </c>
      <c r="E5" s="70">
        <v>756869475</v>
      </c>
      <c r="F5" s="70">
        <v>75337779</v>
      </c>
      <c r="G5" s="70">
        <v>681531696</v>
      </c>
    </row>
    <row r="6" spans="1:12" x14ac:dyDescent="0.25">
      <c r="A6" s="72" t="s">
        <v>1176</v>
      </c>
      <c r="B6" s="66"/>
      <c r="C6" s="73" t="s">
        <v>1269</v>
      </c>
      <c r="D6" s="70">
        <v>7179306</v>
      </c>
      <c r="E6" s="70">
        <v>382273972</v>
      </c>
      <c r="F6" s="70">
        <v>7179306</v>
      </c>
      <c r="G6" s="70">
        <v>375094666</v>
      </c>
    </row>
    <row r="7" spans="1:12" x14ac:dyDescent="0.25">
      <c r="A7" s="72" t="s">
        <v>1176</v>
      </c>
      <c r="B7" s="66"/>
      <c r="C7" s="73" t="s">
        <v>1270</v>
      </c>
      <c r="D7" s="70">
        <v>46837927</v>
      </c>
      <c r="E7" s="70">
        <v>276653712</v>
      </c>
      <c r="F7" s="70">
        <v>46837927</v>
      </c>
      <c r="G7" s="70">
        <v>229815785</v>
      </c>
    </row>
    <row r="8" spans="1:12" x14ac:dyDescent="0.25">
      <c r="A8" s="72" t="s">
        <v>1176</v>
      </c>
      <c r="B8" s="66"/>
      <c r="C8" s="73" t="s">
        <v>1271</v>
      </c>
      <c r="D8" s="70">
        <v>6639022</v>
      </c>
      <c r="E8" s="70">
        <v>94968732</v>
      </c>
      <c r="F8" s="70">
        <v>6639022</v>
      </c>
      <c r="G8" s="70">
        <v>88329710</v>
      </c>
    </row>
    <row r="9" spans="1:12" x14ac:dyDescent="0.25">
      <c r="A9" s="72" t="s">
        <v>1176</v>
      </c>
      <c r="B9" s="66"/>
      <c r="C9" s="73" t="s">
        <v>1272</v>
      </c>
      <c r="D9" s="70">
        <v>1848548</v>
      </c>
      <c r="E9" s="70">
        <v>2647977</v>
      </c>
      <c r="F9" s="70">
        <v>1848548</v>
      </c>
      <c r="G9" s="70">
        <v>799429</v>
      </c>
    </row>
    <row r="10" spans="1:12" x14ac:dyDescent="0.25">
      <c r="A10" s="72" t="s">
        <v>1176</v>
      </c>
      <c r="B10" s="66"/>
      <c r="C10" s="73" t="s">
        <v>1273</v>
      </c>
      <c r="D10" s="70">
        <v>1211952</v>
      </c>
      <c r="E10" s="70">
        <v>5526989</v>
      </c>
      <c r="F10" s="70">
        <v>1211952</v>
      </c>
      <c r="G10" s="70">
        <v>4315037</v>
      </c>
    </row>
    <row r="11" spans="1:12" x14ac:dyDescent="0.25">
      <c r="A11" s="72" t="s">
        <v>1176</v>
      </c>
      <c r="B11" s="66"/>
      <c r="C11" s="73" t="s">
        <v>1274</v>
      </c>
      <c r="D11" s="70">
        <v>4414896</v>
      </c>
      <c r="E11" s="70">
        <v>28954517</v>
      </c>
      <c r="F11" s="70">
        <v>4414896</v>
      </c>
      <c r="G11" s="70">
        <v>24539621</v>
      </c>
    </row>
    <row r="12" spans="1:12" x14ac:dyDescent="0.25">
      <c r="A12" s="72" t="s">
        <v>1176</v>
      </c>
      <c r="B12" s="66"/>
      <c r="C12" s="73" t="s">
        <v>1275</v>
      </c>
      <c r="D12" s="70">
        <v>40914761</v>
      </c>
      <c r="E12" s="70">
        <v>130125758</v>
      </c>
      <c r="F12" s="70">
        <v>40914761</v>
      </c>
      <c r="G12" s="70">
        <v>89210997</v>
      </c>
    </row>
    <row r="13" spans="1:12" x14ac:dyDescent="0.25">
      <c r="A13" s="72" t="s">
        <v>1176</v>
      </c>
      <c r="B13" s="66"/>
      <c r="C13" s="73" t="s">
        <v>1276</v>
      </c>
      <c r="D13" s="70">
        <v>211048802</v>
      </c>
      <c r="E13" s="70">
        <v>310203665</v>
      </c>
      <c r="F13" s="70">
        <v>211048802</v>
      </c>
      <c r="G13" s="70">
        <v>99154863</v>
      </c>
    </row>
    <row r="14" spans="1:12" x14ac:dyDescent="0.25">
      <c r="A14" s="72" t="s">
        <v>1176</v>
      </c>
      <c r="B14" s="66"/>
      <c r="C14" s="73" t="s">
        <v>1277</v>
      </c>
      <c r="D14" s="70">
        <v>3159892</v>
      </c>
      <c r="E14" s="70">
        <v>12888285</v>
      </c>
      <c r="F14" s="70">
        <v>3159892</v>
      </c>
      <c r="G14" s="70">
        <v>9728393</v>
      </c>
      <c r="K14" s="9"/>
    </row>
    <row r="15" spans="1:12" x14ac:dyDescent="0.25">
      <c r="A15" s="72" t="s">
        <v>1176</v>
      </c>
      <c r="B15" s="66"/>
      <c r="C15" s="73" t="s">
        <v>1278</v>
      </c>
      <c r="D15" s="70">
        <v>4024680</v>
      </c>
      <c r="E15" s="70">
        <v>4493264</v>
      </c>
      <c r="F15" s="70">
        <v>4024680</v>
      </c>
      <c r="G15" s="70">
        <v>468584</v>
      </c>
    </row>
    <row r="16" spans="1:12" x14ac:dyDescent="0.25">
      <c r="A16" s="72" t="s">
        <v>1176</v>
      </c>
      <c r="B16" s="66"/>
      <c r="C16" s="73" t="s">
        <v>1279</v>
      </c>
      <c r="D16" s="70">
        <v>225820455</v>
      </c>
      <c r="E16" s="70">
        <v>327306690</v>
      </c>
      <c r="F16" s="70">
        <v>225820455</v>
      </c>
      <c r="G16" s="70">
        <v>101486235</v>
      </c>
    </row>
    <row r="17" spans="1:15" s="12" customFormat="1" x14ac:dyDescent="0.25">
      <c r="A17" s="72" t="s">
        <v>1176</v>
      </c>
      <c r="B17" s="66"/>
      <c r="C17" s="73" t="s">
        <v>1280</v>
      </c>
      <c r="D17" s="70">
        <v>44247470678</v>
      </c>
      <c r="E17" s="70">
        <v>44247470678</v>
      </c>
      <c r="F17" s="70">
        <v>0</v>
      </c>
      <c r="G17" s="70">
        <v>0</v>
      </c>
      <c r="H17" s="70"/>
      <c r="I17" s="71"/>
      <c r="J17" s="71"/>
      <c r="K17" s="10"/>
      <c r="L17" s="9"/>
      <c r="M17" s="9"/>
      <c r="N17" s="8"/>
      <c r="O17" s="8"/>
    </row>
    <row r="18" spans="1:15" s="12" customFormat="1" x14ac:dyDescent="0.25">
      <c r="A18" s="72" t="s">
        <v>1191</v>
      </c>
      <c r="B18" s="66"/>
      <c r="C18" s="73" t="s">
        <v>1280</v>
      </c>
      <c r="D18" s="70">
        <v>97327723</v>
      </c>
      <c r="E18" s="70">
        <v>97327723</v>
      </c>
      <c r="F18" s="70">
        <v>0</v>
      </c>
      <c r="G18" s="70">
        <v>0</v>
      </c>
      <c r="H18" s="70"/>
      <c r="I18" s="71"/>
      <c r="J18" s="71"/>
      <c r="K18" s="10"/>
      <c r="L18" s="9"/>
      <c r="M18" s="9"/>
      <c r="N18" s="8"/>
      <c r="O18" s="8"/>
    </row>
    <row r="19" spans="1:15" s="12" customFormat="1" x14ac:dyDescent="0.25">
      <c r="A19" s="72" t="s">
        <v>1192</v>
      </c>
      <c r="B19" s="66"/>
      <c r="C19" s="73" t="s">
        <v>1269</v>
      </c>
      <c r="D19" s="70">
        <v>5076079</v>
      </c>
      <c r="E19" s="70">
        <v>359110449</v>
      </c>
      <c r="F19" s="70">
        <v>5076079</v>
      </c>
      <c r="G19" s="70">
        <v>354034370</v>
      </c>
      <c r="H19" s="70"/>
      <c r="I19" s="71"/>
      <c r="J19" s="71"/>
      <c r="K19" s="10"/>
      <c r="L19" s="9"/>
      <c r="M19" s="9"/>
      <c r="N19" s="8"/>
      <c r="O19" s="8"/>
    </row>
    <row r="20" spans="1:15" s="12" customFormat="1" x14ac:dyDescent="0.25">
      <c r="A20" s="72" t="s">
        <v>1192</v>
      </c>
      <c r="B20" s="66"/>
      <c r="C20" s="73" t="s">
        <v>1274</v>
      </c>
      <c r="D20" s="70">
        <v>4414896</v>
      </c>
      <c r="E20" s="70">
        <v>28954517</v>
      </c>
      <c r="F20" s="70">
        <v>4414896</v>
      </c>
      <c r="G20" s="70">
        <v>24539621</v>
      </c>
      <c r="H20" s="70"/>
      <c r="I20" s="71"/>
      <c r="J20" s="71"/>
      <c r="K20" s="10"/>
      <c r="L20" s="9"/>
      <c r="M20" s="9"/>
      <c r="N20" s="8"/>
      <c r="O20" s="8"/>
    </row>
    <row r="21" spans="1:15" s="12" customFormat="1" x14ac:dyDescent="0.25">
      <c r="A21" s="72" t="s">
        <v>1192</v>
      </c>
      <c r="B21" s="66"/>
      <c r="C21" s="73" t="s">
        <v>1276</v>
      </c>
      <c r="D21" s="70">
        <v>211048802</v>
      </c>
      <c r="E21" s="70">
        <v>310203665</v>
      </c>
      <c r="F21" s="70">
        <v>211048802</v>
      </c>
      <c r="G21" s="70">
        <v>99154863</v>
      </c>
      <c r="H21" s="70"/>
      <c r="I21" s="71"/>
      <c r="J21" s="71"/>
      <c r="K21" s="10"/>
      <c r="L21" s="9"/>
      <c r="M21" s="9"/>
      <c r="N21" s="8"/>
      <c r="O21" s="8"/>
    </row>
    <row r="22" spans="1:15" s="12" customFormat="1" x14ac:dyDescent="0.25">
      <c r="A22" s="72" t="s">
        <v>1192</v>
      </c>
      <c r="B22" s="66"/>
      <c r="C22" s="73" t="s">
        <v>1280</v>
      </c>
      <c r="D22" s="70">
        <v>11431411016</v>
      </c>
      <c r="E22" s="70">
        <v>11431411016</v>
      </c>
      <c r="F22" s="70">
        <v>0</v>
      </c>
      <c r="G22" s="70">
        <v>0</v>
      </c>
      <c r="H22" s="70"/>
      <c r="I22" s="71"/>
      <c r="J22" s="71"/>
      <c r="K22" s="10"/>
      <c r="L22" s="9"/>
      <c r="M22" s="9"/>
      <c r="N22" s="8"/>
      <c r="O22" s="8"/>
    </row>
    <row r="23" spans="1:15" s="12" customFormat="1" x14ac:dyDescent="0.25">
      <c r="A23" s="72" t="s">
        <v>1193</v>
      </c>
      <c r="B23" s="66"/>
      <c r="C23" s="73" t="s">
        <v>1269</v>
      </c>
      <c r="D23" s="70">
        <v>5076079</v>
      </c>
      <c r="E23" s="70">
        <v>359110449</v>
      </c>
      <c r="F23" s="70">
        <v>5076079</v>
      </c>
      <c r="G23" s="70">
        <v>354034370</v>
      </c>
      <c r="H23" s="70"/>
      <c r="I23" s="71"/>
      <c r="J23" s="71"/>
      <c r="K23" s="10"/>
      <c r="L23" s="9"/>
      <c r="M23" s="9"/>
      <c r="N23" s="8"/>
      <c r="O23" s="8"/>
    </row>
    <row r="24" spans="1:15" s="12" customFormat="1" x14ac:dyDescent="0.25">
      <c r="A24" s="72" t="s">
        <v>1193</v>
      </c>
      <c r="B24" s="66"/>
      <c r="C24" s="73" t="s">
        <v>1274</v>
      </c>
      <c r="D24" s="70">
        <v>4414896</v>
      </c>
      <c r="E24" s="70">
        <v>28954517</v>
      </c>
      <c r="F24" s="70">
        <v>4414896</v>
      </c>
      <c r="G24" s="70">
        <v>24539621</v>
      </c>
      <c r="H24" s="70"/>
      <c r="I24" s="71"/>
      <c r="J24" s="71"/>
      <c r="K24" s="10"/>
      <c r="L24" s="9"/>
      <c r="M24" s="9"/>
      <c r="N24" s="8"/>
      <c r="O24" s="8"/>
    </row>
    <row r="25" spans="1:15" s="12" customFormat="1" x14ac:dyDescent="0.25">
      <c r="A25" s="72" t="s">
        <v>1193</v>
      </c>
      <c r="B25" s="66"/>
      <c r="C25" s="73" t="s">
        <v>1276</v>
      </c>
      <c r="D25" s="70">
        <v>211048802</v>
      </c>
      <c r="E25" s="70">
        <v>310203665</v>
      </c>
      <c r="F25" s="70">
        <v>211048802</v>
      </c>
      <c r="G25" s="70">
        <v>99154863</v>
      </c>
      <c r="H25" s="70"/>
      <c r="I25" s="71"/>
      <c r="J25" s="71"/>
      <c r="K25" s="10"/>
      <c r="L25" s="9"/>
      <c r="M25" s="9"/>
      <c r="N25" s="8"/>
      <c r="O25" s="8"/>
    </row>
    <row r="26" spans="1:15" s="12" customFormat="1" x14ac:dyDescent="0.25">
      <c r="A26" s="72" t="s">
        <v>1193</v>
      </c>
      <c r="B26" s="66"/>
      <c r="C26" s="73" t="s">
        <v>1280</v>
      </c>
      <c r="D26" s="70">
        <v>11431411016</v>
      </c>
      <c r="E26" s="70">
        <v>11431411016</v>
      </c>
      <c r="F26" s="70">
        <v>0</v>
      </c>
      <c r="G26" s="70">
        <v>0</v>
      </c>
      <c r="H26" s="70"/>
      <c r="I26" s="71"/>
      <c r="J26" s="71"/>
      <c r="K26" s="10"/>
      <c r="L26" s="9"/>
      <c r="M26" s="9"/>
      <c r="N26" s="8"/>
      <c r="O26" s="8"/>
    </row>
    <row r="27" spans="1:15" s="12" customFormat="1" x14ac:dyDescent="0.25">
      <c r="A27" s="72" t="s">
        <v>1194</v>
      </c>
      <c r="B27" s="66"/>
      <c r="C27" s="73" t="s">
        <v>1280</v>
      </c>
      <c r="D27" s="70">
        <v>844796084</v>
      </c>
      <c r="E27" s="70">
        <v>844796084</v>
      </c>
      <c r="F27" s="70">
        <v>0</v>
      </c>
      <c r="G27" s="70">
        <v>0</v>
      </c>
      <c r="H27" s="70"/>
      <c r="I27" s="71"/>
      <c r="J27" s="71"/>
      <c r="K27" s="10"/>
      <c r="L27" s="9"/>
      <c r="M27" s="9"/>
      <c r="N27" s="8"/>
      <c r="O27" s="8"/>
    </row>
    <row r="28" spans="1:15" s="12" customFormat="1" x14ac:dyDescent="0.25">
      <c r="A28" s="72" t="s">
        <v>1195</v>
      </c>
      <c r="B28" s="66"/>
      <c r="C28" s="73" t="s">
        <v>1280</v>
      </c>
      <c r="D28" s="70">
        <v>65494187</v>
      </c>
      <c r="E28" s="70">
        <v>65494187</v>
      </c>
      <c r="F28" s="70">
        <v>0</v>
      </c>
      <c r="G28" s="70">
        <v>0</v>
      </c>
      <c r="H28" s="70"/>
      <c r="I28" s="71"/>
      <c r="J28" s="71"/>
      <c r="K28" s="10"/>
      <c r="L28" s="9"/>
      <c r="M28" s="9"/>
      <c r="N28" s="8"/>
      <c r="O28" s="8"/>
    </row>
    <row r="29" spans="1:15" s="12" customFormat="1" x14ac:dyDescent="0.25">
      <c r="A29" s="72" t="s">
        <v>1196</v>
      </c>
      <c r="B29" s="66"/>
      <c r="C29" s="73" t="s">
        <v>1272</v>
      </c>
      <c r="D29" s="70">
        <v>1848548</v>
      </c>
      <c r="E29" s="70">
        <v>2647977</v>
      </c>
      <c r="F29" s="70">
        <v>1848548</v>
      </c>
      <c r="G29" s="70">
        <v>799429</v>
      </c>
      <c r="H29" s="70"/>
      <c r="I29" s="71"/>
      <c r="J29" s="71"/>
      <c r="K29" s="10"/>
      <c r="L29" s="9"/>
      <c r="M29" s="9"/>
      <c r="N29" s="8"/>
      <c r="O29" s="8"/>
    </row>
    <row r="30" spans="1:15" s="12" customFormat="1" x14ac:dyDescent="0.25">
      <c r="A30" s="72" t="s">
        <v>1196</v>
      </c>
      <c r="B30" s="66"/>
      <c r="C30" s="73" t="s">
        <v>1280</v>
      </c>
      <c r="D30" s="70">
        <v>73891833</v>
      </c>
      <c r="E30" s="70">
        <v>73891833</v>
      </c>
      <c r="F30" s="70">
        <v>0</v>
      </c>
      <c r="G30" s="70">
        <v>0</v>
      </c>
      <c r="H30" s="70"/>
      <c r="I30" s="71"/>
      <c r="J30" s="71"/>
      <c r="K30" s="10"/>
      <c r="L30" s="9"/>
      <c r="M30" s="9"/>
      <c r="N30" s="8"/>
      <c r="O30" s="8"/>
    </row>
    <row r="31" spans="1:15" s="12" customFormat="1" x14ac:dyDescent="0.25">
      <c r="A31" s="72" t="s">
        <v>1197</v>
      </c>
      <c r="B31" s="66"/>
      <c r="C31" s="73" t="s">
        <v>1280</v>
      </c>
      <c r="D31" s="70">
        <v>137650886</v>
      </c>
      <c r="E31" s="70">
        <v>137650886</v>
      </c>
      <c r="F31" s="70">
        <v>0</v>
      </c>
      <c r="G31" s="70">
        <v>0</v>
      </c>
      <c r="H31" s="70"/>
      <c r="I31" s="71"/>
      <c r="J31" s="71"/>
      <c r="K31" s="10"/>
      <c r="L31" s="9"/>
      <c r="M31" s="9"/>
      <c r="N31" s="8"/>
      <c r="O31" s="8"/>
    </row>
    <row r="32" spans="1:15" s="12" customFormat="1" x14ac:dyDescent="0.25">
      <c r="A32" s="72" t="s">
        <v>1198</v>
      </c>
      <c r="B32" s="66"/>
      <c r="C32" s="73" t="s">
        <v>1270</v>
      </c>
      <c r="D32" s="70">
        <v>46837927</v>
      </c>
      <c r="E32" s="70">
        <v>276653712</v>
      </c>
      <c r="F32" s="70">
        <v>46837927</v>
      </c>
      <c r="G32" s="70">
        <v>229815785</v>
      </c>
      <c r="H32" s="70"/>
      <c r="I32" s="71"/>
      <c r="J32" s="71"/>
      <c r="K32" s="10"/>
      <c r="L32" s="9"/>
      <c r="M32" s="9"/>
      <c r="N32" s="8"/>
      <c r="O32" s="8"/>
    </row>
    <row r="33" spans="1:15" s="12" customFormat="1" x14ac:dyDescent="0.25">
      <c r="A33" s="72" t="s">
        <v>1198</v>
      </c>
      <c r="B33" s="66"/>
      <c r="C33" s="73" t="s">
        <v>1280</v>
      </c>
      <c r="D33" s="70">
        <v>3290847012</v>
      </c>
      <c r="E33" s="70">
        <v>3290847012</v>
      </c>
      <c r="F33" s="70">
        <v>0</v>
      </c>
      <c r="G33" s="70">
        <v>0</v>
      </c>
      <c r="H33" s="70"/>
      <c r="I33" s="71"/>
      <c r="J33" s="71"/>
      <c r="K33" s="10"/>
      <c r="L33" s="9"/>
      <c r="M33" s="9"/>
      <c r="N33" s="8"/>
      <c r="O33" s="8"/>
    </row>
    <row r="34" spans="1:15" s="12" customFormat="1" x14ac:dyDescent="0.25">
      <c r="A34" s="72" t="s">
        <v>1199</v>
      </c>
      <c r="B34" s="66"/>
      <c r="C34" s="73" t="s">
        <v>1280</v>
      </c>
      <c r="D34" s="70">
        <v>474137717</v>
      </c>
      <c r="E34" s="70">
        <v>474137717</v>
      </c>
      <c r="F34" s="70">
        <v>0</v>
      </c>
      <c r="G34" s="70">
        <v>0</v>
      </c>
      <c r="H34" s="70"/>
      <c r="I34" s="71"/>
      <c r="J34" s="71"/>
      <c r="K34" s="10"/>
      <c r="L34" s="9"/>
      <c r="M34" s="9"/>
      <c r="N34" s="8"/>
      <c r="O34" s="8"/>
    </row>
    <row r="35" spans="1:15" s="12" customFormat="1" x14ac:dyDescent="0.25">
      <c r="A35" s="72" t="s">
        <v>1200</v>
      </c>
      <c r="B35" s="66"/>
      <c r="C35" s="73" t="s">
        <v>1280</v>
      </c>
      <c r="D35" s="70">
        <v>33127246</v>
      </c>
      <c r="E35" s="70">
        <v>33127246</v>
      </c>
      <c r="F35" s="70">
        <v>0</v>
      </c>
      <c r="G35" s="70">
        <v>0</v>
      </c>
      <c r="H35" s="70"/>
      <c r="I35" s="71"/>
      <c r="J35" s="71"/>
      <c r="K35" s="10"/>
      <c r="L35" s="9"/>
      <c r="M35" s="9"/>
      <c r="N35" s="8"/>
      <c r="O35" s="8"/>
    </row>
    <row r="36" spans="1:15" x14ac:dyDescent="0.25">
      <c r="A36" s="72" t="s">
        <v>1201</v>
      </c>
      <c r="B36" s="66"/>
      <c r="C36" s="73" t="s">
        <v>1267</v>
      </c>
      <c r="D36" s="70">
        <v>1389130</v>
      </c>
      <c r="E36" s="70">
        <v>115496898</v>
      </c>
      <c r="F36" s="70">
        <v>1389130</v>
      </c>
      <c r="G36" s="70">
        <v>114107768</v>
      </c>
    </row>
    <row r="37" spans="1:15" x14ac:dyDescent="0.25">
      <c r="A37" s="72" t="s">
        <v>1201</v>
      </c>
      <c r="B37" s="66"/>
      <c r="C37" s="73" t="s">
        <v>1268</v>
      </c>
      <c r="D37" s="70">
        <v>74401673</v>
      </c>
      <c r="E37" s="70">
        <v>750724153</v>
      </c>
      <c r="F37" s="70">
        <v>74401673</v>
      </c>
      <c r="G37" s="70">
        <v>676322480</v>
      </c>
    </row>
    <row r="38" spans="1:15" x14ac:dyDescent="0.25">
      <c r="A38" s="72" t="s">
        <v>1201</v>
      </c>
      <c r="B38" s="66"/>
      <c r="C38" s="73" t="s">
        <v>1275</v>
      </c>
      <c r="D38" s="70">
        <v>40914761</v>
      </c>
      <c r="E38" s="70">
        <v>130125758</v>
      </c>
      <c r="F38" s="70">
        <v>40914761</v>
      </c>
      <c r="G38" s="70">
        <v>89210997</v>
      </c>
    </row>
    <row r="39" spans="1:15" x14ac:dyDescent="0.25">
      <c r="A39" s="72" t="s">
        <v>1201</v>
      </c>
      <c r="B39" s="66"/>
      <c r="C39" s="73" t="s">
        <v>1279</v>
      </c>
      <c r="D39" s="70">
        <v>225820455</v>
      </c>
      <c r="E39" s="70">
        <v>327306690</v>
      </c>
      <c r="F39" s="70">
        <v>225820455</v>
      </c>
      <c r="G39" s="70">
        <v>101486235</v>
      </c>
    </row>
    <row r="40" spans="1:15" x14ac:dyDescent="0.25">
      <c r="A40" s="72" t="s">
        <v>1201</v>
      </c>
      <c r="B40" s="66"/>
      <c r="C40" s="73" t="s">
        <v>1280</v>
      </c>
      <c r="D40" s="70">
        <v>6114193566</v>
      </c>
      <c r="E40" s="70">
        <v>6114193566</v>
      </c>
      <c r="F40" s="70">
        <v>0</v>
      </c>
      <c r="G40" s="70">
        <v>0</v>
      </c>
    </row>
    <row r="41" spans="1:15" x14ac:dyDescent="0.25">
      <c r="A41" s="72" t="s">
        <v>1202</v>
      </c>
      <c r="B41" s="66"/>
      <c r="C41" s="73" t="s">
        <v>1273</v>
      </c>
      <c r="D41" s="70">
        <v>1211952</v>
      </c>
      <c r="E41" s="70">
        <v>5526989</v>
      </c>
      <c r="F41" s="70">
        <v>1211952</v>
      </c>
      <c r="G41" s="70">
        <v>4315037</v>
      </c>
    </row>
    <row r="42" spans="1:15" x14ac:dyDescent="0.25">
      <c r="A42" s="72" t="s">
        <v>1202</v>
      </c>
      <c r="B42" s="66"/>
      <c r="C42" s="73" t="s">
        <v>1277</v>
      </c>
      <c r="D42" s="70">
        <v>3159892</v>
      </c>
      <c r="E42" s="70">
        <v>12888285</v>
      </c>
      <c r="F42" s="70">
        <v>3159892</v>
      </c>
      <c r="G42" s="70">
        <v>9728393</v>
      </c>
    </row>
    <row r="43" spans="1:15" x14ac:dyDescent="0.25">
      <c r="A43" s="72" t="s">
        <v>1202</v>
      </c>
      <c r="B43" s="66"/>
      <c r="C43" s="73" t="s">
        <v>1280</v>
      </c>
      <c r="D43" s="70">
        <v>1514769633</v>
      </c>
      <c r="E43" s="70">
        <v>1514769633</v>
      </c>
      <c r="F43" s="70">
        <v>0</v>
      </c>
      <c r="G43" s="70">
        <v>0</v>
      </c>
    </row>
    <row r="44" spans="1:15" x14ac:dyDescent="0.25">
      <c r="A44" s="72" t="s">
        <v>1203</v>
      </c>
      <c r="B44" s="66"/>
      <c r="C44" s="73" t="s">
        <v>1271</v>
      </c>
      <c r="D44" s="70">
        <v>6639022</v>
      </c>
      <c r="E44" s="70">
        <v>94968732</v>
      </c>
      <c r="F44" s="70">
        <v>6639022</v>
      </c>
      <c r="G44" s="70">
        <v>88329710</v>
      </c>
    </row>
    <row r="45" spans="1:15" x14ac:dyDescent="0.25">
      <c r="A45" s="72" t="s">
        <v>1203</v>
      </c>
      <c r="B45" s="66"/>
      <c r="C45" s="73" t="s">
        <v>1280</v>
      </c>
      <c r="D45" s="70">
        <v>298179683</v>
      </c>
      <c r="E45" s="70">
        <v>298179683</v>
      </c>
      <c r="F45" s="70">
        <v>0</v>
      </c>
      <c r="G45" s="70">
        <v>0</v>
      </c>
    </row>
    <row r="46" spans="1:15" x14ac:dyDescent="0.25">
      <c r="A46" s="72" t="s">
        <v>1204</v>
      </c>
      <c r="B46" s="66"/>
      <c r="C46" s="73" t="s">
        <v>1280</v>
      </c>
      <c r="D46" s="70">
        <v>27485982</v>
      </c>
      <c r="E46" s="70">
        <v>27485982</v>
      </c>
      <c r="F46" s="70">
        <v>0</v>
      </c>
      <c r="G46" s="70">
        <v>0</v>
      </c>
    </row>
    <row r="47" spans="1:15" x14ac:dyDescent="0.25">
      <c r="A47" s="72" t="s">
        <v>1205</v>
      </c>
      <c r="B47" s="66"/>
      <c r="C47" s="73" t="s">
        <v>1280</v>
      </c>
      <c r="D47" s="70">
        <v>16550347</v>
      </c>
      <c r="E47" s="70">
        <v>16550347</v>
      </c>
      <c r="F47" s="70">
        <v>0</v>
      </c>
      <c r="G47" s="70">
        <v>0</v>
      </c>
    </row>
    <row r="48" spans="1:15" x14ac:dyDescent="0.25">
      <c r="A48" s="72" t="s">
        <v>1206</v>
      </c>
      <c r="B48" s="66"/>
      <c r="C48" s="73" t="s">
        <v>1268</v>
      </c>
      <c r="D48" s="70">
        <v>936106</v>
      </c>
      <c r="E48" s="70">
        <v>6145322</v>
      </c>
      <c r="F48" s="70">
        <v>936106</v>
      </c>
      <c r="G48" s="70">
        <v>5209216</v>
      </c>
    </row>
    <row r="49" spans="1:11" x14ac:dyDescent="0.25">
      <c r="A49" s="72" t="s">
        <v>1206</v>
      </c>
      <c r="B49" s="66"/>
      <c r="C49" s="73" t="s">
        <v>1269</v>
      </c>
      <c r="D49" s="70">
        <v>2103227</v>
      </c>
      <c r="E49" s="70">
        <v>23163523</v>
      </c>
      <c r="F49" s="70">
        <v>2103227</v>
      </c>
      <c r="G49" s="70">
        <v>21060296</v>
      </c>
    </row>
    <row r="50" spans="1:11" x14ac:dyDescent="0.25">
      <c r="A50" s="72" t="s">
        <v>1206</v>
      </c>
      <c r="B50" s="66"/>
      <c r="C50" s="73" t="s">
        <v>1278</v>
      </c>
      <c r="D50" s="70">
        <v>4024680</v>
      </c>
      <c r="E50" s="70">
        <v>4493264</v>
      </c>
      <c r="F50" s="70">
        <v>4024680</v>
      </c>
      <c r="G50" s="70">
        <v>468584</v>
      </c>
    </row>
    <row r="51" spans="1:11" x14ac:dyDescent="0.25">
      <c r="A51" s="72" t="s">
        <v>1206</v>
      </c>
      <c r="B51" s="66"/>
      <c r="C51" s="73" t="s">
        <v>1280</v>
      </c>
      <c r="D51" s="70">
        <v>3824130769</v>
      </c>
      <c r="E51" s="70">
        <v>3824130769</v>
      </c>
      <c r="F51" s="70">
        <v>0</v>
      </c>
      <c r="G51" s="70">
        <v>0</v>
      </c>
    </row>
    <row r="52" spans="1:11" x14ac:dyDescent="0.25">
      <c r="A52" s="72" t="s">
        <v>1207</v>
      </c>
      <c r="B52" s="66"/>
      <c r="C52" s="73" t="s">
        <v>1269</v>
      </c>
      <c r="D52" s="70">
        <v>5076079</v>
      </c>
      <c r="E52" s="70">
        <v>359110449</v>
      </c>
      <c r="F52" s="70">
        <v>5076079</v>
      </c>
      <c r="G52" s="70">
        <v>354034370</v>
      </c>
    </row>
    <row r="53" spans="1:11" x14ac:dyDescent="0.25">
      <c r="A53" s="72" t="s">
        <v>1207</v>
      </c>
      <c r="B53" s="66"/>
      <c r="C53" s="73" t="s">
        <v>1274</v>
      </c>
      <c r="D53" s="70">
        <v>4414896</v>
      </c>
      <c r="E53" s="70">
        <v>28954517</v>
      </c>
      <c r="F53" s="70">
        <v>4414896</v>
      </c>
      <c r="G53" s="70">
        <v>24539621</v>
      </c>
    </row>
    <row r="54" spans="1:11" x14ac:dyDescent="0.25">
      <c r="A54" s="72" t="s">
        <v>1207</v>
      </c>
      <c r="B54" s="66"/>
      <c r="C54" s="73" t="s">
        <v>1276</v>
      </c>
      <c r="D54" s="70">
        <v>149141970</v>
      </c>
      <c r="E54" s="70">
        <v>213874244</v>
      </c>
      <c r="F54" s="70">
        <v>149141970</v>
      </c>
      <c r="G54" s="70">
        <v>64732274</v>
      </c>
    </row>
    <row r="55" spans="1:11" x14ac:dyDescent="0.25">
      <c r="A55" s="72" t="s">
        <v>1207</v>
      </c>
      <c r="B55" s="66"/>
      <c r="C55" s="73" t="s">
        <v>1280</v>
      </c>
      <c r="D55" s="70">
        <v>2991759043</v>
      </c>
      <c r="E55" s="70">
        <v>2991759043</v>
      </c>
      <c r="F55" s="70">
        <v>0</v>
      </c>
      <c r="G55" s="70">
        <v>0</v>
      </c>
    </row>
    <row r="56" spans="1:11" x14ac:dyDescent="0.25">
      <c r="A56" s="72" t="s">
        <v>1208</v>
      </c>
      <c r="B56" s="66"/>
      <c r="C56" s="73" t="s">
        <v>1280</v>
      </c>
      <c r="D56" s="70">
        <v>137650886</v>
      </c>
      <c r="E56" s="70">
        <v>137650886</v>
      </c>
      <c r="F56" s="70">
        <v>0</v>
      </c>
      <c r="G56" s="70">
        <v>0</v>
      </c>
    </row>
    <row r="57" spans="1:11" x14ac:dyDescent="0.25">
      <c r="A57" s="72" t="s">
        <v>1209</v>
      </c>
      <c r="B57" s="66"/>
      <c r="C57" s="73" t="s">
        <v>1280</v>
      </c>
      <c r="D57" s="70">
        <v>538275039</v>
      </c>
      <c r="E57" s="70">
        <v>538275039</v>
      </c>
      <c r="F57" s="70">
        <v>0</v>
      </c>
      <c r="G57" s="70">
        <v>0</v>
      </c>
    </row>
    <row r="58" spans="1:11" x14ac:dyDescent="0.25">
      <c r="A58" s="72" t="s">
        <v>1210</v>
      </c>
      <c r="B58" s="66"/>
      <c r="C58" s="73" t="s">
        <v>1280</v>
      </c>
      <c r="D58" s="70">
        <v>33127246</v>
      </c>
      <c r="E58" s="70">
        <v>33127246</v>
      </c>
      <c r="F58" s="70">
        <v>0</v>
      </c>
      <c r="G58" s="70">
        <v>0</v>
      </c>
    </row>
    <row r="59" spans="1:11" x14ac:dyDescent="0.25">
      <c r="A59" s="72" t="s">
        <v>1211</v>
      </c>
      <c r="B59" s="66"/>
      <c r="C59" s="73" t="s">
        <v>1267</v>
      </c>
      <c r="D59" s="70">
        <v>1389130</v>
      </c>
      <c r="E59" s="70">
        <v>115496898</v>
      </c>
      <c r="F59" s="70">
        <v>1389130</v>
      </c>
      <c r="G59" s="70">
        <v>114107768</v>
      </c>
    </row>
    <row r="60" spans="1:11" x14ac:dyDescent="0.25">
      <c r="A60" s="72" t="s">
        <v>1211</v>
      </c>
      <c r="B60" s="66"/>
      <c r="C60" s="73" t="s">
        <v>1268</v>
      </c>
      <c r="D60" s="70">
        <v>74401673</v>
      </c>
      <c r="E60" s="70">
        <v>750724153</v>
      </c>
      <c r="F60" s="70">
        <v>74401673</v>
      </c>
      <c r="G60" s="70">
        <v>676322480</v>
      </c>
      <c r="K60" s="9"/>
    </row>
    <row r="61" spans="1:11" x14ac:dyDescent="0.25">
      <c r="A61" s="72" t="s">
        <v>1211</v>
      </c>
      <c r="B61" s="66"/>
      <c r="C61" s="73" t="s">
        <v>1275</v>
      </c>
      <c r="D61" s="70">
        <v>40914761</v>
      </c>
      <c r="E61" s="70">
        <v>130125758</v>
      </c>
      <c r="F61" s="70">
        <v>40914761</v>
      </c>
      <c r="G61" s="70">
        <v>89210997</v>
      </c>
    </row>
    <row r="62" spans="1:11" x14ac:dyDescent="0.25">
      <c r="A62" s="72" t="s">
        <v>1211</v>
      </c>
      <c r="B62" s="66"/>
      <c r="C62" s="73" t="s">
        <v>1279</v>
      </c>
      <c r="D62" s="70">
        <v>225820455</v>
      </c>
      <c r="E62" s="70">
        <v>327306690</v>
      </c>
      <c r="F62" s="70">
        <v>225820455</v>
      </c>
      <c r="G62" s="70">
        <v>101486235</v>
      </c>
    </row>
    <row r="63" spans="1:11" x14ac:dyDescent="0.25">
      <c r="A63" s="72" t="s">
        <v>1211</v>
      </c>
      <c r="B63" s="66"/>
      <c r="C63" s="73" t="s">
        <v>1280</v>
      </c>
      <c r="D63" s="70">
        <v>6114193566</v>
      </c>
      <c r="E63" s="70">
        <v>6114193566</v>
      </c>
      <c r="F63" s="70">
        <v>0</v>
      </c>
      <c r="G63" s="70">
        <v>0</v>
      </c>
    </row>
    <row r="64" spans="1:11" x14ac:dyDescent="0.25">
      <c r="A64" s="72" t="s">
        <v>1212</v>
      </c>
      <c r="B64" s="66"/>
      <c r="C64" s="73" t="s">
        <v>1273</v>
      </c>
      <c r="D64" s="70">
        <v>1211952</v>
      </c>
      <c r="E64" s="70">
        <v>5526989</v>
      </c>
      <c r="F64" s="70">
        <v>1211952</v>
      </c>
      <c r="G64" s="70">
        <v>4315037</v>
      </c>
    </row>
    <row r="65" spans="1:7" x14ac:dyDescent="0.25">
      <c r="A65" s="72" t="s">
        <v>1212</v>
      </c>
      <c r="B65" s="66"/>
      <c r="C65" s="73" t="s">
        <v>1280</v>
      </c>
      <c r="D65" s="70">
        <v>868420688</v>
      </c>
      <c r="E65" s="70">
        <v>868420688</v>
      </c>
      <c r="F65" s="70">
        <v>0</v>
      </c>
      <c r="G65" s="70">
        <v>0</v>
      </c>
    </row>
    <row r="66" spans="1:7" x14ac:dyDescent="0.25">
      <c r="A66" s="72" t="s">
        <v>1213</v>
      </c>
      <c r="B66" s="66"/>
      <c r="C66" s="73" t="s">
        <v>1280</v>
      </c>
      <c r="D66" s="70">
        <v>27485982</v>
      </c>
      <c r="E66" s="70">
        <v>27485982</v>
      </c>
      <c r="F66" s="70">
        <v>0</v>
      </c>
      <c r="G66" s="70">
        <v>0</v>
      </c>
    </row>
    <row r="67" spans="1:7" x14ac:dyDescent="0.25">
      <c r="A67" s="72" t="s">
        <v>1214</v>
      </c>
      <c r="B67" s="66"/>
      <c r="C67" s="73" t="s">
        <v>1280</v>
      </c>
      <c r="D67" s="70">
        <v>8204351372</v>
      </c>
      <c r="E67" s="70">
        <v>8204351372</v>
      </c>
      <c r="F67" s="70">
        <v>0</v>
      </c>
      <c r="G67" s="70">
        <v>0</v>
      </c>
    </row>
    <row r="68" spans="1:7" x14ac:dyDescent="0.25">
      <c r="A68" s="72" t="s">
        <v>1215</v>
      </c>
      <c r="B68" s="66"/>
      <c r="C68" s="73" t="s">
        <v>1280</v>
      </c>
      <c r="D68" s="70">
        <v>97327723</v>
      </c>
      <c r="E68" s="70">
        <v>97327723</v>
      </c>
      <c r="F68" s="70">
        <v>0</v>
      </c>
      <c r="G68" s="70">
        <v>0</v>
      </c>
    </row>
    <row r="69" spans="1:7" x14ac:dyDescent="0.25">
      <c r="A69" s="72" t="s">
        <v>1216</v>
      </c>
      <c r="B69" s="66"/>
      <c r="C69" s="73" t="s">
        <v>1276</v>
      </c>
      <c r="D69" s="70">
        <v>46895437</v>
      </c>
      <c r="E69" s="70">
        <v>69779737</v>
      </c>
      <c r="F69" s="70">
        <v>46895437</v>
      </c>
      <c r="G69" s="70">
        <v>22884300</v>
      </c>
    </row>
    <row r="70" spans="1:7" x14ac:dyDescent="0.25">
      <c r="A70" s="72" t="s">
        <v>1216</v>
      </c>
      <c r="B70" s="66"/>
      <c r="C70" s="73" t="s">
        <v>1280</v>
      </c>
      <c r="D70" s="70">
        <v>4706539410</v>
      </c>
      <c r="E70" s="70">
        <v>4706539410</v>
      </c>
      <c r="F70" s="70">
        <v>0</v>
      </c>
      <c r="G70" s="70">
        <v>0</v>
      </c>
    </row>
    <row r="71" spans="1:7" x14ac:dyDescent="0.25">
      <c r="A71" s="72" t="s">
        <v>1217</v>
      </c>
      <c r="B71" s="66"/>
      <c r="C71" s="73" t="s">
        <v>1280</v>
      </c>
      <c r="D71" s="70">
        <v>844796084</v>
      </c>
      <c r="E71" s="70">
        <v>844796084</v>
      </c>
      <c r="F71" s="70">
        <v>0</v>
      </c>
      <c r="G71" s="70">
        <v>0</v>
      </c>
    </row>
    <row r="72" spans="1:7" x14ac:dyDescent="0.25">
      <c r="A72" s="72" t="s">
        <v>1218</v>
      </c>
      <c r="B72" s="66"/>
      <c r="C72" s="73" t="s">
        <v>1270</v>
      </c>
      <c r="D72" s="70">
        <v>46837927</v>
      </c>
      <c r="E72" s="70">
        <v>276653712</v>
      </c>
      <c r="F72" s="70">
        <v>46837927</v>
      </c>
      <c r="G72" s="70">
        <v>229815785</v>
      </c>
    </row>
    <row r="73" spans="1:7" x14ac:dyDescent="0.25">
      <c r="A73" s="72" t="s">
        <v>1218</v>
      </c>
      <c r="B73" s="66"/>
      <c r="C73" s="73" t="s">
        <v>1280</v>
      </c>
      <c r="D73" s="70">
        <v>2752571973</v>
      </c>
      <c r="E73" s="70">
        <v>2752571973</v>
      </c>
      <c r="F73" s="70">
        <v>0</v>
      </c>
      <c r="G73" s="70">
        <v>0</v>
      </c>
    </row>
    <row r="74" spans="1:7" x14ac:dyDescent="0.25">
      <c r="A74" s="72" t="s">
        <v>1219</v>
      </c>
      <c r="B74" s="66"/>
      <c r="C74" s="73" t="s">
        <v>1280</v>
      </c>
      <c r="D74" s="70">
        <v>474137717</v>
      </c>
      <c r="E74" s="70">
        <v>474137717</v>
      </c>
      <c r="F74" s="70">
        <v>0</v>
      </c>
      <c r="G74" s="70">
        <v>0</v>
      </c>
    </row>
    <row r="75" spans="1:7" x14ac:dyDescent="0.25">
      <c r="A75" s="72" t="s">
        <v>1220</v>
      </c>
      <c r="B75" s="66"/>
      <c r="C75" s="73" t="s">
        <v>1277</v>
      </c>
      <c r="D75" s="70">
        <v>3159892</v>
      </c>
      <c r="E75" s="70">
        <v>12888285</v>
      </c>
      <c r="F75" s="70">
        <v>3159892</v>
      </c>
      <c r="G75" s="70">
        <v>9728393</v>
      </c>
    </row>
    <row r="76" spans="1:7" x14ac:dyDescent="0.25">
      <c r="A76" s="72" t="s">
        <v>1220</v>
      </c>
      <c r="B76" s="66"/>
      <c r="C76" s="73" t="s">
        <v>1280</v>
      </c>
      <c r="D76" s="70">
        <v>646348945</v>
      </c>
      <c r="E76" s="70">
        <v>646348945</v>
      </c>
      <c r="F76" s="70">
        <v>0</v>
      </c>
      <c r="G76" s="70">
        <v>0</v>
      </c>
    </row>
    <row r="77" spans="1:7" x14ac:dyDescent="0.25">
      <c r="A77" s="72" t="s">
        <v>1221</v>
      </c>
      <c r="B77" s="66"/>
      <c r="C77" s="73" t="s">
        <v>1271</v>
      </c>
      <c r="D77" s="70">
        <v>6639022</v>
      </c>
      <c r="E77" s="70">
        <v>94968732</v>
      </c>
      <c r="F77" s="70">
        <v>6639022</v>
      </c>
      <c r="G77" s="70">
        <v>88329710</v>
      </c>
    </row>
    <row r="78" spans="1:7" x14ac:dyDescent="0.25">
      <c r="A78" s="72" t="s">
        <v>1221</v>
      </c>
      <c r="B78" s="66"/>
      <c r="C78" s="73" t="s">
        <v>1280</v>
      </c>
      <c r="D78" s="70">
        <v>298179683</v>
      </c>
      <c r="E78" s="70">
        <v>298179683</v>
      </c>
      <c r="F78" s="70">
        <v>0</v>
      </c>
      <c r="G78" s="70">
        <v>0</v>
      </c>
    </row>
    <row r="79" spans="1:7" x14ac:dyDescent="0.25">
      <c r="A79" s="72" t="s">
        <v>1222</v>
      </c>
      <c r="B79" s="66"/>
      <c r="C79" s="73" t="s">
        <v>1272</v>
      </c>
      <c r="D79" s="70">
        <v>0</v>
      </c>
      <c r="E79" s="70">
        <v>0</v>
      </c>
      <c r="F79" s="70">
        <v>0</v>
      </c>
      <c r="G79" s="70">
        <v>0</v>
      </c>
    </row>
    <row r="80" spans="1:7" x14ac:dyDescent="0.25">
      <c r="A80" s="72" t="s">
        <v>1222</v>
      </c>
      <c r="B80" s="66"/>
      <c r="C80" s="73" t="s">
        <v>1280</v>
      </c>
      <c r="D80" s="70">
        <v>3749286090</v>
      </c>
      <c r="E80" s="70">
        <v>3749286090</v>
      </c>
      <c r="F80" s="70">
        <v>0</v>
      </c>
      <c r="G80" s="70">
        <v>0</v>
      </c>
    </row>
    <row r="81" spans="1:7" x14ac:dyDescent="0.25">
      <c r="A81" s="72" t="s">
        <v>1223</v>
      </c>
      <c r="B81" s="66"/>
      <c r="C81" s="73" t="s">
        <v>1280</v>
      </c>
      <c r="D81" s="70">
        <v>2165616137</v>
      </c>
      <c r="E81" s="70">
        <v>2165616137</v>
      </c>
      <c r="F81" s="70">
        <v>0</v>
      </c>
      <c r="G81" s="70">
        <v>0</v>
      </c>
    </row>
    <row r="82" spans="1:7" x14ac:dyDescent="0.25">
      <c r="A82" s="72" t="s">
        <v>1224</v>
      </c>
      <c r="B82" s="66"/>
      <c r="C82" s="73" t="s">
        <v>1280</v>
      </c>
      <c r="D82" s="70">
        <v>65494187</v>
      </c>
      <c r="E82" s="70">
        <v>65494187</v>
      </c>
      <c r="F82" s="70">
        <v>0</v>
      </c>
      <c r="G82" s="70">
        <v>0</v>
      </c>
    </row>
    <row r="83" spans="1:7" x14ac:dyDescent="0.25">
      <c r="A83" s="72" t="s">
        <v>1225</v>
      </c>
      <c r="B83" s="66"/>
      <c r="C83" s="73" t="s">
        <v>1272</v>
      </c>
      <c r="D83" s="70">
        <v>1848548</v>
      </c>
      <c r="E83" s="70">
        <v>2647977</v>
      </c>
      <c r="F83" s="70">
        <v>1848548</v>
      </c>
      <c r="G83" s="70">
        <v>799429</v>
      </c>
    </row>
    <row r="84" spans="1:7" x14ac:dyDescent="0.25">
      <c r="A84" s="72" t="s">
        <v>1225</v>
      </c>
      <c r="B84" s="66"/>
      <c r="C84" s="73" t="s">
        <v>1280</v>
      </c>
      <c r="D84" s="70">
        <v>73891833</v>
      </c>
      <c r="E84" s="70">
        <v>73891833</v>
      </c>
      <c r="F84" s="70">
        <v>0</v>
      </c>
      <c r="G84" s="70">
        <v>0</v>
      </c>
    </row>
    <row r="85" spans="1:7" x14ac:dyDescent="0.25">
      <c r="A85" s="72" t="s">
        <v>1226</v>
      </c>
      <c r="B85" s="66"/>
      <c r="C85" s="73" t="s">
        <v>1280</v>
      </c>
      <c r="D85" s="70">
        <v>4049839532</v>
      </c>
      <c r="E85" s="70">
        <v>4049839532</v>
      </c>
      <c r="F85" s="70">
        <v>0</v>
      </c>
      <c r="G85" s="70">
        <v>0</v>
      </c>
    </row>
    <row r="86" spans="1:7" x14ac:dyDescent="0.25">
      <c r="A86" s="72" t="s">
        <v>1227</v>
      </c>
      <c r="B86" s="66"/>
      <c r="C86" s="73" t="s">
        <v>1276</v>
      </c>
      <c r="D86" s="70">
        <v>15011395</v>
      </c>
      <c r="E86" s="70">
        <v>26549684</v>
      </c>
      <c r="F86" s="70">
        <v>15011395</v>
      </c>
      <c r="G86" s="70">
        <v>11538289</v>
      </c>
    </row>
    <row r="87" spans="1:7" x14ac:dyDescent="0.25">
      <c r="A87" s="72" t="s">
        <v>1227</v>
      </c>
      <c r="B87" s="66"/>
      <c r="C87" s="73" t="s">
        <v>1280</v>
      </c>
      <c r="D87" s="70">
        <v>1567496426</v>
      </c>
      <c r="E87" s="70">
        <v>1567496426</v>
      </c>
      <c r="F87" s="70">
        <v>0</v>
      </c>
      <c r="G87" s="70">
        <v>0</v>
      </c>
    </row>
    <row r="88" spans="1:7" x14ac:dyDescent="0.25">
      <c r="A88" s="72" t="s">
        <v>1228</v>
      </c>
      <c r="B88" s="66"/>
      <c r="C88" s="73" t="s">
        <v>1280</v>
      </c>
      <c r="D88" s="70">
        <v>16550347</v>
      </c>
      <c r="E88" s="70">
        <v>16550347</v>
      </c>
      <c r="F88" s="70">
        <v>0</v>
      </c>
      <c r="G88" s="70">
        <v>0</v>
      </c>
    </row>
    <row r="89" spans="1:7" x14ac:dyDescent="0.25">
      <c r="A89" s="72" t="s">
        <v>1229</v>
      </c>
      <c r="B89" s="66"/>
      <c r="C89" s="73" t="s">
        <v>1269</v>
      </c>
      <c r="D89" s="70">
        <v>7179306</v>
      </c>
      <c r="E89" s="70">
        <v>382273972</v>
      </c>
      <c r="F89" s="70">
        <v>7179306</v>
      </c>
      <c r="G89" s="70">
        <v>375094666</v>
      </c>
    </row>
    <row r="90" spans="1:7" x14ac:dyDescent="0.25">
      <c r="A90" s="72" t="s">
        <v>1229</v>
      </c>
      <c r="B90" s="66"/>
      <c r="C90" s="73" t="s">
        <v>1270</v>
      </c>
      <c r="D90" s="70">
        <v>44982994</v>
      </c>
      <c r="E90" s="70">
        <v>232407423</v>
      </c>
      <c r="F90" s="70">
        <v>44982994</v>
      </c>
      <c r="G90" s="70">
        <v>187424429</v>
      </c>
    </row>
    <row r="91" spans="1:7" x14ac:dyDescent="0.25">
      <c r="A91" s="72" t="s">
        <v>1229</v>
      </c>
      <c r="B91" s="66"/>
      <c r="C91" s="73" t="s">
        <v>1274</v>
      </c>
      <c r="D91" s="70">
        <v>4414896</v>
      </c>
      <c r="E91" s="70">
        <v>28954517</v>
      </c>
      <c r="F91" s="70">
        <v>4414896</v>
      </c>
      <c r="G91" s="70">
        <v>24539621</v>
      </c>
    </row>
    <row r="92" spans="1:7" x14ac:dyDescent="0.25">
      <c r="A92" s="72" t="s">
        <v>1229</v>
      </c>
      <c r="B92" s="66"/>
      <c r="C92" s="73" t="s">
        <v>1276</v>
      </c>
      <c r="D92" s="70">
        <v>211048802</v>
      </c>
      <c r="E92" s="70">
        <v>310203665</v>
      </c>
      <c r="F92" s="70">
        <v>211048802</v>
      </c>
      <c r="G92" s="70">
        <v>99154863</v>
      </c>
    </row>
    <row r="93" spans="1:7" x14ac:dyDescent="0.25">
      <c r="A93" s="72" t="s">
        <v>1229</v>
      </c>
      <c r="B93" s="66"/>
      <c r="C93" s="73" t="s">
        <v>1280</v>
      </c>
      <c r="D93" s="70">
        <v>25016008838</v>
      </c>
      <c r="E93" s="70">
        <v>25016008838</v>
      </c>
      <c r="F93" s="70">
        <v>0</v>
      </c>
      <c r="G93" s="70">
        <v>0</v>
      </c>
    </row>
    <row r="94" spans="1:7" x14ac:dyDescent="0.25">
      <c r="A94" s="72" t="s">
        <v>1230</v>
      </c>
      <c r="B94" s="66"/>
      <c r="C94" s="73" t="s">
        <v>1269</v>
      </c>
      <c r="D94" s="70">
        <v>7179306</v>
      </c>
      <c r="E94" s="70">
        <v>382273972</v>
      </c>
      <c r="F94" s="70">
        <v>7179306</v>
      </c>
      <c r="G94" s="70">
        <v>375094666</v>
      </c>
    </row>
    <row r="95" spans="1:7" x14ac:dyDescent="0.25">
      <c r="A95" s="72" t="s">
        <v>1230</v>
      </c>
      <c r="B95" s="66"/>
      <c r="C95" s="73" t="s">
        <v>1270</v>
      </c>
      <c r="D95" s="70">
        <v>44982994</v>
      </c>
      <c r="E95" s="70">
        <v>232407423</v>
      </c>
      <c r="F95" s="70">
        <v>44982994</v>
      </c>
      <c r="G95" s="70">
        <v>187424429</v>
      </c>
    </row>
    <row r="96" spans="1:7" x14ac:dyDescent="0.25">
      <c r="A96" s="72" t="s">
        <v>1230</v>
      </c>
      <c r="B96" s="66"/>
      <c r="C96" s="73" t="s">
        <v>1274</v>
      </c>
      <c r="D96" s="70">
        <v>4414896</v>
      </c>
      <c r="E96" s="70">
        <v>28954517</v>
      </c>
      <c r="F96" s="70">
        <v>4414896</v>
      </c>
      <c r="G96" s="70">
        <v>24539621</v>
      </c>
    </row>
    <row r="97" spans="1:7" x14ac:dyDescent="0.25">
      <c r="A97" s="72" t="s">
        <v>1230</v>
      </c>
      <c r="B97" s="66"/>
      <c r="C97" s="73" t="s">
        <v>1276</v>
      </c>
      <c r="D97" s="70">
        <v>211048802</v>
      </c>
      <c r="E97" s="70">
        <v>310203665</v>
      </c>
      <c r="F97" s="70">
        <v>211048802</v>
      </c>
      <c r="G97" s="70">
        <v>99154863</v>
      </c>
    </row>
    <row r="98" spans="1:7" x14ac:dyDescent="0.25">
      <c r="A98" s="72" t="s">
        <v>1230</v>
      </c>
      <c r="B98" s="66"/>
      <c r="C98" s="73" t="s">
        <v>1280</v>
      </c>
      <c r="D98" s="70">
        <v>25016008838</v>
      </c>
      <c r="E98" s="70">
        <v>25016008838</v>
      </c>
      <c r="F98" s="70">
        <v>0</v>
      </c>
      <c r="G98" s="70">
        <v>0</v>
      </c>
    </row>
    <row r="99" spans="1:7" x14ac:dyDescent="0.25">
      <c r="A99" s="72" t="s">
        <v>1231</v>
      </c>
      <c r="B99" s="66"/>
      <c r="C99" s="73" t="s">
        <v>1269</v>
      </c>
      <c r="D99" s="70">
        <v>7179306</v>
      </c>
      <c r="E99" s="70">
        <v>382273972</v>
      </c>
      <c r="F99" s="70">
        <v>7179306</v>
      </c>
      <c r="G99" s="70">
        <v>375094666</v>
      </c>
    </row>
    <row r="100" spans="1:7" x14ac:dyDescent="0.25">
      <c r="A100" s="72" t="s">
        <v>1231</v>
      </c>
      <c r="B100" s="66"/>
      <c r="C100" s="73" t="s">
        <v>1270</v>
      </c>
      <c r="D100" s="70">
        <v>44982994</v>
      </c>
      <c r="E100" s="70">
        <v>232407423</v>
      </c>
      <c r="F100" s="70">
        <v>44982994</v>
      </c>
      <c r="G100" s="70">
        <v>187424429</v>
      </c>
    </row>
    <row r="101" spans="1:7" x14ac:dyDescent="0.25">
      <c r="A101" s="72" t="s">
        <v>1231</v>
      </c>
      <c r="B101" s="66"/>
      <c r="C101" s="73" t="s">
        <v>1274</v>
      </c>
      <c r="D101" s="70">
        <v>4414896</v>
      </c>
      <c r="E101" s="70">
        <v>28954517</v>
      </c>
      <c r="F101" s="70">
        <v>4414896</v>
      </c>
      <c r="G101" s="70">
        <v>24539621</v>
      </c>
    </row>
    <row r="102" spans="1:7" x14ac:dyDescent="0.25">
      <c r="A102" s="72" t="s">
        <v>1231</v>
      </c>
      <c r="B102" s="66"/>
      <c r="C102" s="73" t="s">
        <v>1276</v>
      </c>
      <c r="D102" s="70">
        <v>211048802</v>
      </c>
      <c r="E102" s="70">
        <v>310203665</v>
      </c>
      <c r="F102" s="70">
        <v>211048802</v>
      </c>
      <c r="G102" s="70">
        <v>99154863</v>
      </c>
    </row>
    <row r="103" spans="1:7" x14ac:dyDescent="0.25">
      <c r="A103" s="72" t="s">
        <v>1231</v>
      </c>
      <c r="B103" s="66"/>
      <c r="C103" s="73" t="s">
        <v>1280</v>
      </c>
      <c r="D103" s="70">
        <v>25016008838</v>
      </c>
      <c r="E103" s="70">
        <v>25016008838</v>
      </c>
      <c r="F103" s="70">
        <v>0</v>
      </c>
      <c r="G103" s="70">
        <v>0</v>
      </c>
    </row>
    <row r="104" spans="1:7" x14ac:dyDescent="0.25">
      <c r="A104" s="72" t="s">
        <v>1232</v>
      </c>
      <c r="B104" s="66"/>
      <c r="C104" s="73" t="s">
        <v>1270</v>
      </c>
      <c r="D104" s="70">
        <v>1854933</v>
      </c>
      <c r="E104" s="70">
        <v>44246289</v>
      </c>
      <c r="F104" s="70">
        <v>1854933</v>
      </c>
      <c r="G104" s="70">
        <v>42391356</v>
      </c>
    </row>
    <row r="105" spans="1:7" x14ac:dyDescent="0.25">
      <c r="A105" s="72" t="s">
        <v>1232</v>
      </c>
      <c r="B105" s="66"/>
      <c r="C105" s="73" t="s">
        <v>1271</v>
      </c>
      <c r="D105" s="70">
        <v>6639022</v>
      </c>
      <c r="E105" s="70">
        <v>94968732</v>
      </c>
      <c r="F105" s="70">
        <v>6639022</v>
      </c>
      <c r="G105" s="70">
        <v>88329710</v>
      </c>
    </row>
    <row r="106" spans="1:7" x14ac:dyDescent="0.25">
      <c r="A106" s="72" t="s">
        <v>1232</v>
      </c>
      <c r="B106" s="66"/>
      <c r="C106" s="73" t="s">
        <v>1273</v>
      </c>
      <c r="D106" s="70">
        <v>1211952</v>
      </c>
      <c r="E106" s="70">
        <v>5526989</v>
      </c>
      <c r="F106" s="70">
        <v>1211952</v>
      </c>
      <c r="G106" s="70">
        <v>4315037</v>
      </c>
    </row>
    <row r="107" spans="1:7" x14ac:dyDescent="0.25">
      <c r="A107" s="72" t="s">
        <v>1232</v>
      </c>
      <c r="B107" s="66"/>
      <c r="C107" s="73" t="s">
        <v>1277</v>
      </c>
      <c r="D107" s="70">
        <v>3159892</v>
      </c>
      <c r="E107" s="70">
        <v>12888285</v>
      </c>
      <c r="F107" s="70">
        <v>3159892</v>
      </c>
      <c r="G107" s="70">
        <v>9728393</v>
      </c>
    </row>
    <row r="108" spans="1:7" x14ac:dyDescent="0.25">
      <c r="A108" s="72" t="s">
        <v>1232</v>
      </c>
      <c r="B108" s="66"/>
      <c r="C108" s="73" t="s">
        <v>1278</v>
      </c>
      <c r="D108" s="70">
        <v>329956</v>
      </c>
      <c r="E108" s="70">
        <v>329956</v>
      </c>
      <c r="F108" s="70">
        <v>329956</v>
      </c>
      <c r="G108" s="70">
        <v>0</v>
      </c>
    </row>
    <row r="109" spans="1:7" x14ac:dyDescent="0.25">
      <c r="A109" s="72" t="s">
        <v>1232</v>
      </c>
      <c r="B109" s="66"/>
      <c r="C109" s="73" t="s">
        <v>1280</v>
      </c>
      <c r="D109" s="70">
        <v>8376565076</v>
      </c>
      <c r="E109" s="70">
        <v>8376565076</v>
      </c>
      <c r="F109" s="70">
        <v>0</v>
      </c>
      <c r="G109" s="70">
        <v>0</v>
      </c>
    </row>
    <row r="110" spans="1:7" x14ac:dyDescent="0.25">
      <c r="A110" s="72" t="s">
        <v>1233</v>
      </c>
      <c r="B110" s="66"/>
      <c r="C110" s="73" t="s">
        <v>1270</v>
      </c>
      <c r="D110" s="70">
        <v>1854933</v>
      </c>
      <c r="E110" s="70">
        <v>44246289</v>
      </c>
      <c r="F110" s="70">
        <v>1854933</v>
      </c>
      <c r="G110" s="70">
        <v>42391356</v>
      </c>
    </row>
    <row r="111" spans="1:7" x14ac:dyDescent="0.25">
      <c r="A111" s="72" t="s">
        <v>1233</v>
      </c>
      <c r="B111" s="66"/>
      <c r="C111" s="73" t="s">
        <v>1271</v>
      </c>
      <c r="D111" s="70">
        <v>6639022</v>
      </c>
      <c r="E111" s="70">
        <v>94968732</v>
      </c>
      <c r="F111" s="70">
        <v>6639022</v>
      </c>
      <c r="G111" s="70">
        <v>88329710</v>
      </c>
    </row>
    <row r="112" spans="1:7" x14ac:dyDescent="0.25">
      <c r="A112" s="72" t="s">
        <v>1233</v>
      </c>
      <c r="B112" s="66"/>
      <c r="C112" s="73" t="s">
        <v>1273</v>
      </c>
      <c r="D112" s="70">
        <v>1211952</v>
      </c>
      <c r="E112" s="70">
        <v>5526989</v>
      </c>
      <c r="F112" s="70">
        <v>1211952</v>
      </c>
      <c r="G112" s="70">
        <v>4315037</v>
      </c>
    </row>
    <row r="113" spans="1:11" x14ac:dyDescent="0.25">
      <c r="A113" s="72" t="s">
        <v>1233</v>
      </c>
      <c r="B113" s="66"/>
      <c r="C113" s="73" t="s">
        <v>1277</v>
      </c>
      <c r="D113" s="70">
        <v>3159892</v>
      </c>
      <c r="E113" s="70">
        <v>12888285</v>
      </c>
      <c r="F113" s="70">
        <v>3159892</v>
      </c>
      <c r="G113" s="70">
        <v>9728393</v>
      </c>
    </row>
    <row r="114" spans="1:11" x14ac:dyDescent="0.25">
      <c r="A114" s="72" t="s">
        <v>1233</v>
      </c>
      <c r="B114" s="66"/>
      <c r="C114" s="73" t="s">
        <v>1278</v>
      </c>
      <c r="D114" s="70">
        <v>329956</v>
      </c>
      <c r="E114" s="70">
        <v>329956</v>
      </c>
      <c r="F114" s="70">
        <v>329956</v>
      </c>
      <c r="G114" s="70">
        <v>0</v>
      </c>
    </row>
    <row r="115" spans="1:11" x14ac:dyDescent="0.25">
      <c r="A115" s="72" t="s">
        <v>1233</v>
      </c>
      <c r="B115" s="66"/>
      <c r="C115" s="73" t="s">
        <v>1280</v>
      </c>
      <c r="D115" s="70">
        <v>8376565076</v>
      </c>
      <c r="E115" s="70">
        <v>8376565076</v>
      </c>
      <c r="F115" s="70">
        <v>0</v>
      </c>
      <c r="G115" s="70">
        <v>0</v>
      </c>
    </row>
    <row r="116" spans="1:11" x14ac:dyDescent="0.25">
      <c r="A116" s="72" t="s">
        <v>1234</v>
      </c>
      <c r="B116" s="66"/>
      <c r="C116" s="73" t="s">
        <v>1270</v>
      </c>
      <c r="D116" s="70">
        <v>1854933</v>
      </c>
      <c r="E116" s="70">
        <v>44246289</v>
      </c>
      <c r="F116" s="70">
        <v>1854933</v>
      </c>
      <c r="G116" s="70">
        <v>42391356</v>
      </c>
    </row>
    <row r="117" spans="1:11" x14ac:dyDescent="0.25">
      <c r="A117" s="72" t="s">
        <v>1234</v>
      </c>
      <c r="B117" s="66"/>
      <c r="C117" s="73" t="s">
        <v>1271</v>
      </c>
      <c r="D117" s="70">
        <v>6639022</v>
      </c>
      <c r="E117" s="70">
        <v>94968732</v>
      </c>
      <c r="F117" s="70">
        <v>6639022</v>
      </c>
      <c r="G117" s="70">
        <v>88329710</v>
      </c>
    </row>
    <row r="118" spans="1:11" x14ac:dyDescent="0.25">
      <c r="A118" s="72" t="s">
        <v>1234</v>
      </c>
      <c r="B118" s="66"/>
      <c r="C118" s="73" t="s">
        <v>1273</v>
      </c>
      <c r="D118" s="70">
        <v>1211952</v>
      </c>
      <c r="E118" s="70">
        <v>5526989</v>
      </c>
      <c r="F118" s="70">
        <v>1211952</v>
      </c>
      <c r="G118" s="70">
        <v>4315037</v>
      </c>
    </row>
    <row r="119" spans="1:11" x14ac:dyDescent="0.25">
      <c r="A119" s="72" t="s">
        <v>1234</v>
      </c>
      <c r="B119" s="66"/>
      <c r="C119" s="73" t="s">
        <v>1277</v>
      </c>
      <c r="D119" s="70">
        <v>3159892</v>
      </c>
      <c r="E119" s="70">
        <v>12888285</v>
      </c>
      <c r="F119" s="70">
        <v>3159892</v>
      </c>
      <c r="G119" s="70">
        <v>9728393</v>
      </c>
    </row>
    <row r="120" spans="1:11" x14ac:dyDescent="0.25">
      <c r="A120" s="72" t="s">
        <v>1234</v>
      </c>
      <c r="B120" s="66"/>
      <c r="C120" s="73" t="s">
        <v>1278</v>
      </c>
      <c r="D120" s="70">
        <v>329956</v>
      </c>
      <c r="E120" s="70">
        <v>329956</v>
      </c>
      <c r="F120" s="70">
        <v>329956</v>
      </c>
      <c r="G120" s="70">
        <v>0</v>
      </c>
    </row>
    <row r="121" spans="1:11" x14ac:dyDescent="0.25">
      <c r="A121" s="72" t="s">
        <v>1234</v>
      </c>
      <c r="B121" s="66"/>
      <c r="C121" s="73" t="s">
        <v>1280</v>
      </c>
      <c r="D121" s="70">
        <v>8376565076</v>
      </c>
      <c r="E121" s="70">
        <v>8376565076</v>
      </c>
      <c r="F121" s="70">
        <v>0</v>
      </c>
      <c r="G121" s="70">
        <v>0</v>
      </c>
    </row>
    <row r="122" spans="1:11" x14ac:dyDescent="0.25">
      <c r="A122" s="72" t="s">
        <v>1235</v>
      </c>
      <c r="B122" s="66"/>
      <c r="C122" s="73" t="s">
        <v>1267</v>
      </c>
      <c r="D122" s="70">
        <v>1389130</v>
      </c>
      <c r="E122" s="70">
        <v>115496898</v>
      </c>
      <c r="F122" s="70">
        <v>1389130</v>
      </c>
      <c r="G122" s="70">
        <v>114107768</v>
      </c>
    </row>
    <row r="123" spans="1:11" x14ac:dyDescent="0.25">
      <c r="A123" s="72" t="s">
        <v>1235</v>
      </c>
      <c r="B123" s="66"/>
      <c r="C123" s="73" t="s">
        <v>1268</v>
      </c>
      <c r="D123" s="70">
        <v>75337779</v>
      </c>
      <c r="E123" s="70">
        <v>756869475</v>
      </c>
      <c r="F123" s="70">
        <v>75337779</v>
      </c>
      <c r="G123" s="70">
        <v>681531696</v>
      </c>
    </row>
    <row r="124" spans="1:11" x14ac:dyDescent="0.25">
      <c r="A124" s="72" t="s">
        <v>1235</v>
      </c>
      <c r="B124" s="66"/>
      <c r="C124" s="73" t="s">
        <v>1275</v>
      </c>
      <c r="D124" s="70">
        <v>40914761</v>
      </c>
      <c r="E124" s="70">
        <v>130125758</v>
      </c>
      <c r="F124" s="70">
        <v>40914761</v>
      </c>
      <c r="G124" s="70">
        <v>89210997</v>
      </c>
      <c r="K124" s="9"/>
    </row>
    <row r="125" spans="1:11" x14ac:dyDescent="0.25">
      <c r="A125" s="72" t="s">
        <v>1235</v>
      </c>
      <c r="B125" s="66"/>
      <c r="C125" s="73" t="s">
        <v>1278</v>
      </c>
      <c r="D125" s="70">
        <v>3694724</v>
      </c>
      <c r="E125" s="70">
        <v>4163308</v>
      </c>
      <c r="F125" s="70">
        <v>3694724</v>
      </c>
      <c r="G125" s="70">
        <v>468584</v>
      </c>
    </row>
    <row r="126" spans="1:11" x14ac:dyDescent="0.25">
      <c r="A126" s="72" t="s">
        <v>1235</v>
      </c>
      <c r="B126" s="66"/>
      <c r="C126" s="73" t="s">
        <v>1279</v>
      </c>
      <c r="D126" s="70">
        <v>225820455</v>
      </c>
      <c r="E126" s="70">
        <v>327306690</v>
      </c>
      <c r="F126" s="70">
        <v>225820455</v>
      </c>
      <c r="G126" s="70">
        <v>101486235</v>
      </c>
    </row>
    <row r="127" spans="1:11" x14ac:dyDescent="0.25">
      <c r="A127" s="72" t="s">
        <v>1235</v>
      </c>
      <c r="B127" s="66"/>
      <c r="C127" s="73" t="s">
        <v>1280</v>
      </c>
      <c r="D127" s="70">
        <v>8382673199</v>
      </c>
      <c r="E127" s="70">
        <v>8382673199</v>
      </c>
      <c r="F127" s="70">
        <v>0</v>
      </c>
      <c r="G127" s="70">
        <v>0</v>
      </c>
    </row>
    <row r="128" spans="1:11" x14ac:dyDescent="0.25">
      <c r="A128" s="72" t="s">
        <v>1236</v>
      </c>
      <c r="B128" s="66"/>
      <c r="C128" s="73" t="s">
        <v>1267</v>
      </c>
      <c r="D128" s="70">
        <v>1389130</v>
      </c>
      <c r="E128" s="70">
        <v>115496898</v>
      </c>
      <c r="F128" s="70">
        <v>1389130</v>
      </c>
      <c r="G128" s="70">
        <v>114107768</v>
      </c>
    </row>
    <row r="129" spans="1:11" x14ac:dyDescent="0.25">
      <c r="A129" s="72" t="s">
        <v>1236</v>
      </c>
      <c r="B129" s="66"/>
      <c r="C129" s="73" t="s">
        <v>1268</v>
      </c>
      <c r="D129" s="70">
        <v>75337779</v>
      </c>
      <c r="E129" s="70">
        <v>756869475</v>
      </c>
      <c r="F129" s="70">
        <v>75337779</v>
      </c>
      <c r="G129" s="70">
        <v>681531696</v>
      </c>
    </row>
    <row r="130" spans="1:11" x14ac:dyDescent="0.25">
      <c r="A130" s="72" t="s">
        <v>1236</v>
      </c>
      <c r="B130" s="66"/>
      <c r="C130" s="73" t="s">
        <v>1275</v>
      </c>
      <c r="D130" s="70">
        <v>40914761</v>
      </c>
      <c r="E130" s="70">
        <v>130125758</v>
      </c>
      <c r="F130" s="70">
        <v>40914761</v>
      </c>
      <c r="G130" s="70">
        <v>89210997</v>
      </c>
      <c r="K130" s="9"/>
    </row>
    <row r="131" spans="1:11" x14ac:dyDescent="0.25">
      <c r="A131" s="72" t="s">
        <v>1236</v>
      </c>
      <c r="B131" s="66"/>
      <c r="C131" s="73" t="s">
        <v>1278</v>
      </c>
      <c r="D131" s="70">
        <v>3694724</v>
      </c>
      <c r="E131" s="70">
        <v>4163308</v>
      </c>
      <c r="F131" s="70">
        <v>3694724</v>
      </c>
      <c r="G131" s="70">
        <v>468584</v>
      </c>
    </row>
    <row r="132" spans="1:11" x14ac:dyDescent="0.25">
      <c r="A132" s="72" t="s">
        <v>1236</v>
      </c>
      <c r="B132" s="66"/>
      <c r="C132" s="73" t="s">
        <v>1279</v>
      </c>
      <c r="D132" s="70">
        <v>225820455</v>
      </c>
      <c r="E132" s="70">
        <v>327306690</v>
      </c>
      <c r="F132" s="70">
        <v>225820455</v>
      </c>
      <c r="G132" s="70">
        <v>101486235</v>
      </c>
    </row>
    <row r="133" spans="1:11" x14ac:dyDescent="0.25">
      <c r="A133" s="72" t="s">
        <v>1236</v>
      </c>
      <c r="B133" s="66"/>
      <c r="C133" s="73" t="s">
        <v>1280</v>
      </c>
      <c r="D133" s="70">
        <v>8382673199</v>
      </c>
      <c r="E133" s="70">
        <v>8382673199</v>
      </c>
      <c r="F133" s="70">
        <v>0</v>
      </c>
      <c r="G133" s="70">
        <v>0</v>
      </c>
    </row>
    <row r="134" spans="1:11" x14ac:dyDescent="0.25">
      <c r="A134" s="72" t="s">
        <v>1237</v>
      </c>
      <c r="B134" s="66"/>
      <c r="C134" s="73" t="s">
        <v>1267</v>
      </c>
      <c r="D134" s="70">
        <v>1389130</v>
      </c>
      <c r="E134" s="70">
        <v>115496898</v>
      </c>
      <c r="F134" s="70">
        <v>1389130</v>
      </c>
      <c r="G134" s="70">
        <v>114107768</v>
      </c>
    </row>
    <row r="135" spans="1:11" x14ac:dyDescent="0.25">
      <c r="A135" s="72" t="s">
        <v>1237</v>
      </c>
      <c r="B135" s="66"/>
      <c r="C135" s="73" t="s">
        <v>1268</v>
      </c>
      <c r="D135" s="70">
        <v>75337779</v>
      </c>
      <c r="E135" s="70">
        <v>756869475</v>
      </c>
      <c r="F135" s="70">
        <v>75337779</v>
      </c>
      <c r="G135" s="70">
        <v>681531696</v>
      </c>
    </row>
    <row r="136" spans="1:11" x14ac:dyDescent="0.25">
      <c r="A136" s="72" t="s">
        <v>1237</v>
      </c>
      <c r="B136" s="66"/>
      <c r="C136" s="73" t="s">
        <v>1275</v>
      </c>
      <c r="D136" s="70">
        <v>40914761</v>
      </c>
      <c r="E136" s="70">
        <v>130125758</v>
      </c>
      <c r="F136" s="70">
        <v>40914761</v>
      </c>
      <c r="G136" s="70">
        <v>89210997</v>
      </c>
      <c r="K136" s="9"/>
    </row>
    <row r="137" spans="1:11" x14ac:dyDescent="0.25">
      <c r="A137" s="72" t="s">
        <v>1237</v>
      </c>
      <c r="B137" s="66"/>
      <c r="C137" s="73" t="s">
        <v>1278</v>
      </c>
      <c r="D137" s="70">
        <v>3694724</v>
      </c>
      <c r="E137" s="70">
        <v>4163308</v>
      </c>
      <c r="F137" s="70">
        <v>3694724</v>
      </c>
      <c r="G137" s="70">
        <v>468584</v>
      </c>
    </row>
    <row r="138" spans="1:11" x14ac:dyDescent="0.25">
      <c r="A138" s="72" t="s">
        <v>1237</v>
      </c>
      <c r="B138" s="66"/>
      <c r="C138" s="73" t="s">
        <v>1279</v>
      </c>
      <c r="D138" s="70">
        <v>225820455</v>
      </c>
      <c r="E138" s="70">
        <v>327306690</v>
      </c>
      <c r="F138" s="70">
        <v>225820455</v>
      </c>
      <c r="G138" s="70">
        <v>101486235</v>
      </c>
    </row>
    <row r="139" spans="1:11" x14ac:dyDescent="0.25">
      <c r="A139" s="72" t="s">
        <v>1237</v>
      </c>
      <c r="B139" s="66"/>
      <c r="C139" s="73" t="s">
        <v>1280</v>
      </c>
      <c r="D139" s="70">
        <v>8382673199</v>
      </c>
      <c r="E139" s="70">
        <v>8382673199</v>
      </c>
      <c r="F139" s="70">
        <v>0</v>
      </c>
      <c r="G139" s="70">
        <v>0</v>
      </c>
    </row>
    <row r="140" spans="1:11" x14ac:dyDescent="0.25">
      <c r="A140" s="72" t="s">
        <v>1238</v>
      </c>
      <c r="B140" s="66"/>
      <c r="C140" s="73" t="s">
        <v>1272</v>
      </c>
      <c r="D140" s="70">
        <v>1848548</v>
      </c>
      <c r="E140" s="70">
        <v>2647977</v>
      </c>
      <c r="F140" s="70">
        <v>1848548</v>
      </c>
      <c r="G140" s="70">
        <v>799429</v>
      </c>
    </row>
    <row r="141" spans="1:11" x14ac:dyDescent="0.25">
      <c r="A141" s="72" t="s">
        <v>1238</v>
      </c>
      <c r="B141" s="66"/>
      <c r="C141" s="73" t="s">
        <v>1280</v>
      </c>
      <c r="D141" s="70">
        <v>1437384300</v>
      </c>
      <c r="E141" s="70">
        <v>1437384300</v>
      </c>
      <c r="F141" s="70">
        <v>0</v>
      </c>
      <c r="G141" s="70">
        <v>0</v>
      </c>
    </row>
    <row r="142" spans="1:11" x14ac:dyDescent="0.25">
      <c r="A142" s="72" t="s">
        <v>1239</v>
      </c>
      <c r="B142" s="66"/>
      <c r="C142" s="73" t="s">
        <v>1272</v>
      </c>
      <c r="D142" s="70">
        <v>1848548</v>
      </c>
      <c r="E142" s="70">
        <v>2647977</v>
      </c>
      <c r="F142" s="70">
        <v>1848548</v>
      </c>
      <c r="G142" s="70">
        <v>799429</v>
      </c>
    </row>
    <row r="143" spans="1:11" x14ac:dyDescent="0.25">
      <c r="A143" s="72" t="s">
        <v>1239</v>
      </c>
      <c r="B143" s="66"/>
      <c r="C143" s="73" t="s">
        <v>1280</v>
      </c>
      <c r="D143" s="70">
        <v>1437384300</v>
      </c>
      <c r="E143" s="70">
        <v>1437384300</v>
      </c>
      <c r="F143" s="70">
        <v>0</v>
      </c>
      <c r="G143" s="70">
        <v>0</v>
      </c>
    </row>
    <row r="144" spans="1:11" x14ac:dyDescent="0.25">
      <c r="A144" s="72" t="s">
        <v>1240</v>
      </c>
      <c r="B144" s="66"/>
      <c r="C144" s="73" t="s">
        <v>1272</v>
      </c>
      <c r="D144" s="70">
        <v>1848548</v>
      </c>
      <c r="E144" s="70">
        <v>2647977</v>
      </c>
      <c r="F144" s="70">
        <v>1848548</v>
      </c>
      <c r="G144" s="70">
        <v>799429</v>
      </c>
    </row>
    <row r="145" spans="1:7" x14ac:dyDescent="0.25">
      <c r="A145" s="72" t="s">
        <v>1240</v>
      </c>
      <c r="B145" s="66"/>
      <c r="C145" s="73" t="s">
        <v>1280</v>
      </c>
      <c r="D145" s="70">
        <v>1437384300</v>
      </c>
      <c r="E145" s="70">
        <v>1437384300</v>
      </c>
      <c r="F145" s="70">
        <v>0</v>
      </c>
      <c r="G145" s="70">
        <v>0</v>
      </c>
    </row>
    <row r="146" spans="1:7" x14ac:dyDescent="0.25">
      <c r="A146" s="72" t="s">
        <v>1241</v>
      </c>
      <c r="B146" s="66"/>
      <c r="C146" s="73" t="s">
        <v>1280</v>
      </c>
      <c r="D146" s="70">
        <v>846540072</v>
      </c>
      <c r="E146" s="70">
        <v>846540072</v>
      </c>
      <c r="F146" s="70">
        <v>0</v>
      </c>
      <c r="G146" s="70">
        <v>0</v>
      </c>
    </row>
    <row r="147" spans="1:7" x14ac:dyDescent="0.25">
      <c r="A147" s="72" t="s">
        <v>1242</v>
      </c>
      <c r="B147" s="66"/>
      <c r="C147" s="73" t="s">
        <v>1280</v>
      </c>
      <c r="D147" s="70">
        <v>846540072</v>
      </c>
      <c r="E147" s="70">
        <v>846540072</v>
      </c>
      <c r="F147" s="70">
        <v>0</v>
      </c>
      <c r="G147" s="70">
        <v>0</v>
      </c>
    </row>
    <row r="148" spans="1:7" x14ac:dyDescent="0.25">
      <c r="A148" s="72" t="s">
        <v>1243</v>
      </c>
      <c r="B148" s="66"/>
      <c r="C148" s="73" t="s">
        <v>1280</v>
      </c>
      <c r="D148" s="70">
        <v>846540072</v>
      </c>
      <c r="E148" s="70">
        <v>846540072</v>
      </c>
      <c r="F148" s="70">
        <v>0</v>
      </c>
      <c r="G148" s="70">
        <v>0</v>
      </c>
    </row>
    <row r="149" spans="1:7" x14ac:dyDescent="0.25">
      <c r="A149" s="72" t="s">
        <v>1244</v>
      </c>
      <c r="B149" s="66"/>
      <c r="C149" s="73" t="s">
        <v>1280</v>
      </c>
      <c r="D149" s="70">
        <v>188299193</v>
      </c>
      <c r="E149" s="70">
        <v>188299193</v>
      </c>
      <c r="F149" s="70">
        <v>0</v>
      </c>
      <c r="G149" s="70">
        <v>0</v>
      </c>
    </row>
    <row r="150" spans="1:7" x14ac:dyDescent="0.25">
      <c r="A150" s="72" t="s">
        <v>1245</v>
      </c>
      <c r="B150" s="66"/>
      <c r="C150" s="73" t="s">
        <v>1280</v>
      </c>
      <c r="D150" s="70">
        <v>188299193</v>
      </c>
      <c r="E150" s="70">
        <v>188299193</v>
      </c>
      <c r="F150" s="70">
        <v>0</v>
      </c>
      <c r="G150" s="70">
        <v>0</v>
      </c>
    </row>
    <row r="151" spans="1:7" x14ac:dyDescent="0.25">
      <c r="A151" s="72" t="s">
        <v>1246</v>
      </c>
      <c r="B151" s="66"/>
      <c r="C151" s="73" t="s">
        <v>1280</v>
      </c>
      <c r="D151" s="70">
        <v>188299193</v>
      </c>
      <c r="E151" s="70">
        <v>188299193</v>
      </c>
      <c r="F151" s="70">
        <v>0</v>
      </c>
      <c r="G151" s="70">
        <v>0</v>
      </c>
    </row>
    <row r="152" spans="1:7" x14ac:dyDescent="0.25">
      <c r="A152" s="72" t="s">
        <v>1247</v>
      </c>
      <c r="B152" s="66"/>
      <c r="C152" s="73" t="s">
        <v>1280</v>
      </c>
      <c r="D152" s="70">
        <v>497831480</v>
      </c>
      <c r="E152" s="70">
        <v>497831480</v>
      </c>
      <c r="F152" s="70">
        <v>0</v>
      </c>
      <c r="G152" s="70">
        <v>0</v>
      </c>
    </row>
    <row r="153" spans="1:7" x14ac:dyDescent="0.25">
      <c r="A153" s="72" t="s">
        <v>1248</v>
      </c>
      <c r="B153" s="66"/>
      <c r="C153" s="73" t="s">
        <v>1271</v>
      </c>
      <c r="D153" s="70">
        <v>6639022</v>
      </c>
      <c r="E153" s="70">
        <v>94968732</v>
      </c>
      <c r="F153" s="70">
        <v>6639022</v>
      </c>
      <c r="G153" s="70">
        <v>88329710</v>
      </c>
    </row>
    <row r="154" spans="1:7" x14ac:dyDescent="0.25">
      <c r="A154" s="72" t="s">
        <v>1248</v>
      </c>
      <c r="B154" s="66"/>
      <c r="C154" s="73" t="s">
        <v>1280</v>
      </c>
      <c r="D154" s="70">
        <v>921672764</v>
      </c>
      <c r="E154" s="70">
        <v>921672764</v>
      </c>
      <c r="F154" s="70">
        <v>0</v>
      </c>
      <c r="G154" s="70">
        <v>0</v>
      </c>
    </row>
    <row r="155" spans="1:7" x14ac:dyDescent="0.25">
      <c r="A155" s="72" t="s">
        <v>1249</v>
      </c>
      <c r="B155" s="66"/>
      <c r="C155" s="73" t="s">
        <v>1280</v>
      </c>
      <c r="D155" s="70">
        <v>2223796726</v>
      </c>
      <c r="E155" s="70">
        <v>2223796726</v>
      </c>
      <c r="F155" s="70">
        <v>0</v>
      </c>
      <c r="G155" s="70">
        <v>0</v>
      </c>
    </row>
    <row r="156" spans="1:7" x14ac:dyDescent="0.25">
      <c r="A156" s="72" t="s">
        <v>1250</v>
      </c>
      <c r="B156" s="66"/>
      <c r="C156" s="73" t="s">
        <v>1280</v>
      </c>
      <c r="D156" s="70">
        <v>250101969</v>
      </c>
      <c r="E156" s="70">
        <v>250101969</v>
      </c>
      <c r="F156" s="70">
        <v>0</v>
      </c>
      <c r="G156" s="70">
        <v>0</v>
      </c>
    </row>
    <row r="157" spans="1:7" x14ac:dyDescent="0.25">
      <c r="A157" s="72" t="s">
        <v>1251</v>
      </c>
      <c r="B157" s="66"/>
      <c r="C157" s="73" t="s">
        <v>1272</v>
      </c>
      <c r="D157" s="70">
        <v>852406</v>
      </c>
      <c r="E157" s="70">
        <v>880889</v>
      </c>
      <c r="F157" s="70">
        <v>852406</v>
      </c>
      <c r="G157" s="70">
        <v>28483</v>
      </c>
    </row>
    <row r="158" spans="1:7" x14ac:dyDescent="0.25">
      <c r="A158" s="72" t="s">
        <v>1251</v>
      </c>
      <c r="B158" s="66"/>
      <c r="C158" s="73" t="s">
        <v>1280</v>
      </c>
      <c r="D158" s="70">
        <v>1595906990</v>
      </c>
      <c r="E158" s="70">
        <v>1595906990</v>
      </c>
      <c r="F158" s="70">
        <v>0</v>
      </c>
      <c r="G158" s="70">
        <v>0</v>
      </c>
    </row>
    <row r="159" spans="1:7" x14ac:dyDescent="0.25">
      <c r="A159" s="72" t="s">
        <v>1252</v>
      </c>
      <c r="B159" s="66"/>
      <c r="C159" s="73" t="s">
        <v>1272</v>
      </c>
      <c r="D159" s="70">
        <v>890055</v>
      </c>
      <c r="E159" s="70">
        <v>1660488</v>
      </c>
      <c r="F159" s="70">
        <v>890055</v>
      </c>
      <c r="G159" s="70">
        <v>770433</v>
      </c>
    </row>
    <row r="160" spans="1:7" x14ac:dyDescent="0.25">
      <c r="A160" s="72" t="s">
        <v>1252</v>
      </c>
      <c r="B160" s="66"/>
      <c r="C160" s="73" t="s">
        <v>1280</v>
      </c>
      <c r="D160" s="70">
        <v>241717543</v>
      </c>
      <c r="E160" s="70">
        <v>241717543</v>
      </c>
      <c r="F160" s="70">
        <v>0</v>
      </c>
      <c r="G160" s="70">
        <v>0</v>
      </c>
    </row>
    <row r="161" spans="1:11" x14ac:dyDescent="0.25">
      <c r="A161" s="72" t="s">
        <v>1253</v>
      </c>
      <c r="B161" s="66"/>
      <c r="C161" s="73" t="s">
        <v>1280</v>
      </c>
      <c r="D161" s="70">
        <v>2162420831</v>
      </c>
      <c r="E161" s="70">
        <v>2162420831</v>
      </c>
      <c r="F161" s="70">
        <v>0</v>
      </c>
      <c r="G161" s="70">
        <v>0</v>
      </c>
    </row>
    <row r="162" spans="1:11" x14ac:dyDescent="0.25">
      <c r="A162" s="72" t="s">
        <v>1254</v>
      </c>
      <c r="B162" s="66"/>
      <c r="C162" s="73" t="s">
        <v>1280</v>
      </c>
      <c r="D162" s="70">
        <v>1406138406</v>
      </c>
      <c r="E162" s="70">
        <v>1406138406</v>
      </c>
      <c r="F162" s="70">
        <v>0</v>
      </c>
      <c r="G162" s="70">
        <v>0</v>
      </c>
    </row>
    <row r="163" spans="1:11" x14ac:dyDescent="0.25">
      <c r="A163" s="72" t="s">
        <v>1255</v>
      </c>
      <c r="B163" s="66"/>
      <c r="C163" s="73" t="s">
        <v>1270</v>
      </c>
      <c r="D163" s="70">
        <v>46837927</v>
      </c>
      <c r="E163" s="70">
        <v>276653712</v>
      </c>
      <c r="F163" s="70">
        <v>46837927</v>
      </c>
      <c r="G163" s="70">
        <v>229815785</v>
      </c>
    </row>
    <row r="164" spans="1:11" x14ac:dyDescent="0.25">
      <c r="A164" s="72" t="s">
        <v>1255</v>
      </c>
      <c r="B164" s="66"/>
      <c r="C164" s="73" t="s">
        <v>1273</v>
      </c>
      <c r="D164" s="70">
        <v>1211952</v>
      </c>
      <c r="E164" s="70">
        <v>5526989</v>
      </c>
      <c r="F164" s="70">
        <v>1211952</v>
      </c>
      <c r="G164" s="70">
        <v>4315037</v>
      </c>
    </row>
    <row r="165" spans="1:11" x14ac:dyDescent="0.25">
      <c r="A165" s="72" t="s">
        <v>1255</v>
      </c>
      <c r="B165" s="66"/>
      <c r="C165" s="73" t="s">
        <v>1277</v>
      </c>
      <c r="D165" s="70">
        <v>3159892</v>
      </c>
      <c r="E165" s="70">
        <v>12888285</v>
      </c>
      <c r="F165" s="70">
        <v>3159892</v>
      </c>
      <c r="G165" s="70">
        <v>9728393</v>
      </c>
    </row>
    <row r="166" spans="1:11" x14ac:dyDescent="0.25">
      <c r="A166" s="72" t="s">
        <v>1255</v>
      </c>
      <c r="B166" s="66"/>
      <c r="C166" s="73" t="s">
        <v>1280</v>
      </c>
      <c r="D166" s="70">
        <v>10935190308</v>
      </c>
      <c r="E166" s="70">
        <v>10935190308</v>
      </c>
      <c r="F166" s="70">
        <v>0</v>
      </c>
      <c r="G166" s="70">
        <v>0</v>
      </c>
    </row>
    <row r="167" spans="1:11" x14ac:dyDescent="0.25">
      <c r="A167" s="72" t="s">
        <v>1256</v>
      </c>
      <c r="B167" s="66"/>
      <c r="C167" s="73" t="s">
        <v>1267</v>
      </c>
      <c r="D167" s="70">
        <v>1389130</v>
      </c>
      <c r="E167" s="70">
        <v>115496898</v>
      </c>
      <c r="F167" s="70">
        <v>1389130</v>
      </c>
      <c r="G167" s="70">
        <v>114107768</v>
      </c>
    </row>
    <row r="168" spans="1:11" x14ac:dyDescent="0.25">
      <c r="A168" s="72" t="s">
        <v>1256</v>
      </c>
      <c r="B168" s="66"/>
      <c r="C168" s="73" t="s">
        <v>1268</v>
      </c>
      <c r="D168" s="70">
        <v>75337779</v>
      </c>
      <c r="E168" s="70">
        <v>756869475</v>
      </c>
      <c r="F168" s="70">
        <v>75337779</v>
      </c>
      <c r="G168" s="70">
        <v>681531696</v>
      </c>
    </row>
    <row r="169" spans="1:11" x14ac:dyDescent="0.25">
      <c r="A169" s="72" t="s">
        <v>1256</v>
      </c>
      <c r="B169" s="66"/>
      <c r="C169" s="73" t="s">
        <v>1269</v>
      </c>
      <c r="D169" s="70">
        <v>2103227</v>
      </c>
      <c r="E169" s="70">
        <v>23163523</v>
      </c>
      <c r="F169" s="70">
        <v>2103227</v>
      </c>
      <c r="G169" s="70">
        <v>21060296</v>
      </c>
      <c r="K169" s="9"/>
    </row>
    <row r="170" spans="1:11" x14ac:dyDescent="0.25">
      <c r="A170" s="72" t="s">
        <v>1256</v>
      </c>
      <c r="B170" s="66"/>
      <c r="C170" s="73" t="s">
        <v>1275</v>
      </c>
      <c r="D170" s="70">
        <v>40914761</v>
      </c>
      <c r="E170" s="70">
        <v>130125758</v>
      </c>
      <c r="F170" s="70">
        <v>40914761</v>
      </c>
      <c r="G170" s="70">
        <v>89210997</v>
      </c>
    </row>
    <row r="171" spans="1:11" x14ac:dyDescent="0.25">
      <c r="A171" s="72" t="s">
        <v>1256</v>
      </c>
      <c r="B171" s="66"/>
      <c r="C171" s="73" t="s">
        <v>1278</v>
      </c>
      <c r="D171" s="70">
        <v>2419564</v>
      </c>
      <c r="E171" s="70">
        <v>2749485</v>
      </c>
      <c r="F171" s="70">
        <v>2419564</v>
      </c>
      <c r="G171" s="70">
        <v>329921</v>
      </c>
    </row>
    <row r="172" spans="1:11" x14ac:dyDescent="0.25">
      <c r="A172" s="72" t="s">
        <v>1256</v>
      </c>
      <c r="B172" s="66"/>
      <c r="C172" s="73" t="s">
        <v>1279</v>
      </c>
      <c r="D172" s="70">
        <v>225820455</v>
      </c>
      <c r="E172" s="70">
        <v>327306690</v>
      </c>
      <c r="F172" s="70">
        <v>225820455</v>
      </c>
      <c r="G172" s="70">
        <v>101486235</v>
      </c>
    </row>
    <row r="173" spans="1:11" x14ac:dyDescent="0.25">
      <c r="A173" s="72" t="s">
        <v>1256</v>
      </c>
      <c r="B173" s="66"/>
      <c r="C173" s="73" t="s">
        <v>1280</v>
      </c>
      <c r="D173" s="70">
        <v>12044029524</v>
      </c>
      <c r="E173" s="70">
        <v>12044029524</v>
      </c>
      <c r="F173" s="70">
        <v>0</v>
      </c>
      <c r="G173" s="70">
        <v>0</v>
      </c>
    </row>
    <row r="174" spans="1:11" x14ac:dyDescent="0.25">
      <c r="A174" s="72" t="s">
        <v>1257</v>
      </c>
      <c r="B174" s="66"/>
      <c r="C174" s="73" t="s">
        <v>1267</v>
      </c>
      <c r="D174" s="70">
        <v>1389130</v>
      </c>
      <c r="E174" s="70">
        <v>115496898</v>
      </c>
      <c r="F174" s="70">
        <v>1389130</v>
      </c>
      <c r="G174" s="70">
        <v>114107768</v>
      </c>
    </row>
    <row r="175" spans="1:11" x14ac:dyDescent="0.25">
      <c r="A175" s="72" t="s">
        <v>1257</v>
      </c>
      <c r="B175" s="66"/>
      <c r="C175" s="73" t="s">
        <v>1268</v>
      </c>
      <c r="D175" s="70">
        <v>75337779</v>
      </c>
      <c r="E175" s="70">
        <v>756869475</v>
      </c>
      <c r="F175" s="70">
        <v>75337779</v>
      </c>
      <c r="G175" s="70">
        <v>681531696</v>
      </c>
    </row>
    <row r="176" spans="1:11" x14ac:dyDescent="0.25">
      <c r="A176" s="72" t="s">
        <v>1257</v>
      </c>
      <c r="B176" s="66"/>
      <c r="C176" s="73" t="s">
        <v>1269</v>
      </c>
      <c r="D176" s="70">
        <v>2103227</v>
      </c>
      <c r="E176" s="70">
        <v>23163523</v>
      </c>
      <c r="F176" s="70">
        <v>2103227</v>
      </c>
      <c r="G176" s="70">
        <v>21060296</v>
      </c>
    </row>
    <row r="177" spans="1:11" x14ac:dyDescent="0.25">
      <c r="A177" s="72" t="s">
        <v>1257</v>
      </c>
      <c r="B177" s="66"/>
      <c r="C177" s="73" t="s">
        <v>1270</v>
      </c>
      <c r="D177" s="70">
        <v>46837927</v>
      </c>
      <c r="E177" s="70">
        <v>276653712</v>
      </c>
      <c r="F177" s="70">
        <v>46837927</v>
      </c>
      <c r="G177" s="70">
        <v>229815785</v>
      </c>
    </row>
    <row r="178" spans="1:11" x14ac:dyDescent="0.25">
      <c r="A178" s="72" t="s">
        <v>1257</v>
      </c>
      <c r="B178" s="66"/>
      <c r="C178" s="73" t="s">
        <v>1271</v>
      </c>
      <c r="D178" s="70">
        <v>6639022</v>
      </c>
      <c r="E178" s="70">
        <v>94968732</v>
      </c>
      <c r="F178" s="70">
        <v>6639022</v>
      </c>
      <c r="G178" s="70">
        <v>88329710</v>
      </c>
    </row>
    <row r="179" spans="1:11" x14ac:dyDescent="0.25">
      <c r="A179" s="72" t="s">
        <v>1257</v>
      </c>
      <c r="B179" s="66"/>
      <c r="C179" s="73" t="s">
        <v>1272</v>
      </c>
      <c r="D179" s="70">
        <v>1848548</v>
      </c>
      <c r="E179" s="70">
        <v>2647977</v>
      </c>
      <c r="F179" s="70">
        <v>1848548</v>
      </c>
      <c r="G179" s="70">
        <v>799429</v>
      </c>
    </row>
    <row r="180" spans="1:11" x14ac:dyDescent="0.25">
      <c r="A180" s="72" t="s">
        <v>1257</v>
      </c>
      <c r="B180" s="66"/>
      <c r="C180" s="73" t="s">
        <v>1273</v>
      </c>
      <c r="D180" s="70">
        <v>1211952</v>
      </c>
      <c r="E180" s="70">
        <v>5526989</v>
      </c>
      <c r="F180" s="70">
        <v>1211952</v>
      </c>
      <c r="G180" s="70">
        <v>4315037</v>
      </c>
      <c r="K180" s="9"/>
    </row>
    <row r="181" spans="1:11" x14ac:dyDescent="0.25">
      <c r="A181" s="72" t="s">
        <v>1257</v>
      </c>
      <c r="B181" s="66"/>
      <c r="C181" s="73" t="s">
        <v>1275</v>
      </c>
      <c r="D181" s="70">
        <v>40914761</v>
      </c>
      <c r="E181" s="70">
        <v>130125758</v>
      </c>
      <c r="F181" s="70">
        <v>40914761</v>
      </c>
      <c r="G181" s="70">
        <v>89210997</v>
      </c>
    </row>
    <row r="182" spans="1:11" x14ac:dyDescent="0.25">
      <c r="A182" s="72" t="s">
        <v>1257</v>
      </c>
      <c r="B182" s="66"/>
      <c r="C182" s="73" t="s">
        <v>1277</v>
      </c>
      <c r="D182" s="70">
        <v>3159892</v>
      </c>
      <c r="E182" s="70">
        <v>12888285</v>
      </c>
      <c r="F182" s="70">
        <v>3159892</v>
      </c>
      <c r="G182" s="70">
        <v>9728393</v>
      </c>
    </row>
    <row r="183" spans="1:11" x14ac:dyDescent="0.25">
      <c r="A183" s="72" t="s">
        <v>1257</v>
      </c>
      <c r="B183" s="66"/>
      <c r="C183" s="73" t="s">
        <v>1278</v>
      </c>
      <c r="D183" s="70">
        <v>4024680</v>
      </c>
      <c r="E183" s="70">
        <v>4493264</v>
      </c>
      <c r="F183" s="70">
        <v>4024680</v>
      </c>
      <c r="G183" s="70">
        <v>468584</v>
      </c>
    </row>
    <row r="184" spans="1:11" x14ac:dyDescent="0.25">
      <c r="A184" s="72" t="s">
        <v>1257</v>
      </c>
      <c r="B184" s="66"/>
      <c r="C184" s="73" t="s">
        <v>1279</v>
      </c>
      <c r="D184" s="70">
        <v>225820455</v>
      </c>
      <c r="E184" s="70">
        <v>327306690</v>
      </c>
      <c r="F184" s="70">
        <v>225820455</v>
      </c>
      <c r="G184" s="70">
        <v>101486235</v>
      </c>
    </row>
    <row r="185" spans="1:11" x14ac:dyDescent="0.25">
      <c r="A185" s="72" t="s">
        <v>1257</v>
      </c>
      <c r="B185" s="66"/>
      <c r="C185" s="73" t="s">
        <v>1280</v>
      </c>
      <c r="D185" s="70">
        <v>32816059662</v>
      </c>
      <c r="E185" s="70">
        <v>32816059662</v>
      </c>
      <c r="F185" s="70">
        <v>0</v>
      </c>
      <c r="G185" s="70">
        <v>0</v>
      </c>
    </row>
    <row r="186" spans="1:11" x14ac:dyDescent="0.25">
      <c r="A186" s="72" t="s">
        <v>1258</v>
      </c>
      <c r="B186" s="66"/>
      <c r="C186" s="73" t="s">
        <v>1268</v>
      </c>
      <c r="D186" s="70">
        <v>936106</v>
      </c>
      <c r="E186" s="70">
        <v>6145322</v>
      </c>
      <c r="F186" s="70">
        <v>936106</v>
      </c>
      <c r="G186" s="70">
        <v>5209216</v>
      </c>
    </row>
    <row r="187" spans="1:11" x14ac:dyDescent="0.25">
      <c r="A187" s="72" t="s">
        <v>1258</v>
      </c>
      <c r="B187" s="66"/>
      <c r="C187" s="73" t="s">
        <v>1269</v>
      </c>
      <c r="D187" s="70">
        <v>2103227</v>
      </c>
      <c r="E187" s="70">
        <v>23163523</v>
      </c>
      <c r="F187" s="70">
        <v>2103227</v>
      </c>
      <c r="G187" s="70">
        <v>21060296</v>
      </c>
      <c r="K187" s="9"/>
    </row>
    <row r="188" spans="1:11" x14ac:dyDescent="0.25">
      <c r="A188" s="72" t="s">
        <v>1258</v>
      </c>
      <c r="B188" s="66"/>
      <c r="C188" s="73" t="s">
        <v>1270</v>
      </c>
      <c r="D188" s="70">
        <v>46837927</v>
      </c>
      <c r="E188" s="70">
        <v>276653712</v>
      </c>
      <c r="F188" s="70">
        <v>46837927</v>
      </c>
      <c r="G188" s="70">
        <v>229815785</v>
      </c>
    </row>
    <row r="189" spans="1:11" x14ac:dyDescent="0.25">
      <c r="A189" s="72" t="s">
        <v>1258</v>
      </c>
      <c r="B189" s="66"/>
      <c r="C189" s="73" t="s">
        <v>1271</v>
      </c>
      <c r="D189" s="70">
        <v>6639022</v>
      </c>
      <c r="E189" s="70">
        <v>94968732</v>
      </c>
      <c r="F189" s="70">
        <v>6639022</v>
      </c>
      <c r="G189" s="70">
        <v>88329710</v>
      </c>
    </row>
    <row r="190" spans="1:11" x14ac:dyDescent="0.25">
      <c r="A190" s="72" t="s">
        <v>1258</v>
      </c>
      <c r="B190" s="66"/>
      <c r="C190" s="73" t="s">
        <v>1272</v>
      </c>
      <c r="D190" s="70">
        <v>1848548</v>
      </c>
      <c r="E190" s="70">
        <v>2647977</v>
      </c>
      <c r="F190" s="70">
        <v>1848548</v>
      </c>
      <c r="G190" s="70">
        <v>799429</v>
      </c>
    </row>
    <row r="191" spans="1:11" x14ac:dyDescent="0.25">
      <c r="A191" s="72" t="s">
        <v>1258</v>
      </c>
      <c r="B191" s="66"/>
      <c r="C191" s="73" t="s">
        <v>1273</v>
      </c>
      <c r="D191" s="70">
        <v>1211952</v>
      </c>
      <c r="E191" s="70">
        <v>5526989</v>
      </c>
      <c r="F191" s="70">
        <v>1211952</v>
      </c>
      <c r="G191" s="70">
        <v>4315037</v>
      </c>
    </row>
    <row r="192" spans="1:11" x14ac:dyDescent="0.25">
      <c r="A192" s="72" t="s">
        <v>1258</v>
      </c>
      <c r="B192" s="66"/>
      <c r="C192" s="73" t="s">
        <v>1277</v>
      </c>
      <c r="D192" s="70">
        <v>3159892</v>
      </c>
      <c r="E192" s="70">
        <v>12888285</v>
      </c>
      <c r="F192" s="70">
        <v>3159892</v>
      </c>
      <c r="G192" s="70">
        <v>9728393</v>
      </c>
    </row>
    <row r="193" spans="1:15" x14ac:dyDescent="0.25">
      <c r="A193" s="72" t="s">
        <v>1258</v>
      </c>
      <c r="B193" s="66"/>
      <c r="C193" s="73" t="s">
        <v>1278</v>
      </c>
      <c r="D193" s="70">
        <v>4024680</v>
      </c>
      <c r="E193" s="70">
        <v>4493264</v>
      </c>
      <c r="F193" s="70">
        <v>4024680</v>
      </c>
      <c r="G193" s="70">
        <v>468584</v>
      </c>
    </row>
    <row r="194" spans="1:15" x14ac:dyDescent="0.25">
      <c r="A194" s="72" t="s">
        <v>1258</v>
      </c>
      <c r="B194" s="66"/>
      <c r="C194" s="73" t="s">
        <v>1280</v>
      </c>
      <c r="D194" s="70">
        <v>26700744076</v>
      </c>
      <c r="E194" s="70">
        <v>26700744076</v>
      </c>
      <c r="F194" s="70">
        <v>0</v>
      </c>
      <c r="G194" s="70">
        <v>0</v>
      </c>
    </row>
    <row r="195" spans="1:15" x14ac:dyDescent="0.25">
      <c r="A195" s="72" t="s">
        <v>1259</v>
      </c>
      <c r="B195" s="66"/>
      <c r="C195" s="73" t="s">
        <v>1280</v>
      </c>
      <c r="D195" s="70">
        <v>3249123</v>
      </c>
      <c r="E195" s="70">
        <v>3249123</v>
      </c>
      <c r="F195" s="70">
        <v>0</v>
      </c>
      <c r="G195" s="70">
        <v>0</v>
      </c>
    </row>
    <row r="196" spans="1:15" x14ac:dyDescent="0.25">
      <c r="A196" s="72" t="s">
        <v>1260</v>
      </c>
      <c r="B196" s="66"/>
      <c r="C196" s="73" t="s">
        <v>1280</v>
      </c>
      <c r="D196" s="70">
        <v>275823618</v>
      </c>
      <c r="E196" s="70">
        <v>275823618</v>
      </c>
      <c r="F196" s="70">
        <v>0</v>
      </c>
      <c r="G196" s="70">
        <v>0</v>
      </c>
    </row>
    <row r="197" spans="1:15" x14ac:dyDescent="0.25">
      <c r="A197" s="72" t="s">
        <v>1261</v>
      </c>
      <c r="B197" s="66"/>
      <c r="C197" s="73" t="s">
        <v>1280</v>
      </c>
      <c r="D197" s="70">
        <v>28691970</v>
      </c>
      <c r="E197" s="70">
        <v>28691970</v>
      </c>
      <c r="F197" s="70">
        <v>0</v>
      </c>
      <c r="G197" s="70">
        <v>0</v>
      </c>
    </row>
    <row r="198" spans="1:15" x14ac:dyDescent="0.25">
      <c r="A198" s="72" t="s">
        <v>1262</v>
      </c>
      <c r="B198" s="66"/>
      <c r="C198" s="73" t="s">
        <v>1280</v>
      </c>
      <c r="D198" s="70">
        <v>3194208291</v>
      </c>
      <c r="E198" s="70">
        <v>3194208291</v>
      </c>
      <c r="F198" s="70">
        <v>0</v>
      </c>
      <c r="G198" s="70">
        <v>0</v>
      </c>
    </row>
    <row r="199" spans="1:15" x14ac:dyDescent="0.25">
      <c r="A199" s="72" t="s">
        <v>1263</v>
      </c>
      <c r="B199" s="66"/>
      <c r="C199" s="73" t="s">
        <v>1280</v>
      </c>
      <c r="D199" s="70">
        <v>156634491</v>
      </c>
      <c r="E199" s="70">
        <v>156634491</v>
      </c>
      <c r="F199" s="70">
        <v>0</v>
      </c>
      <c r="G199" s="70">
        <v>0</v>
      </c>
    </row>
    <row r="200" spans="1:15" x14ac:dyDescent="0.25">
      <c r="A200" s="72" t="s">
        <v>1264</v>
      </c>
      <c r="B200" s="66"/>
      <c r="C200" s="73" t="s">
        <v>1280</v>
      </c>
      <c r="D200" s="70">
        <v>3932563</v>
      </c>
      <c r="E200" s="70">
        <v>3932563</v>
      </c>
      <c r="F200" s="70">
        <v>0</v>
      </c>
      <c r="G200" s="70">
        <v>0</v>
      </c>
    </row>
    <row r="201" spans="1:15" x14ac:dyDescent="0.25">
      <c r="A201" s="72" t="s">
        <v>1265</v>
      </c>
      <c r="B201" s="66"/>
      <c r="C201" s="73" t="s">
        <v>1280</v>
      </c>
      <c r="D201" s="70">
        <v>559107328</v>
      </c>
      <c r="E201" s="70">
        <v>559107328</v>
      </c>
      <c r="F201" s="70">
        <v>0</v>
      </c>
      <c r="G201" s="70">
        <v>0</v>
      </c>
    </row>
    <row r="202" spans="1:15" x14ac:dyDescent="0.25">
      <c r="A202" s="72" t="s">
        <v>1266</v>
      </c>
      <c r="B202" s="66"/>
      <c r="C202" s="73" t="s">
        <v>1280</v>
      </c>
      <c r="D202" s="70">
        <v>3282024146</v>
      </c>
      <c r="E202" s="70">
        <v>3282024146</v>
      </c>
      <c r="F202" s="70">
        <v>0</v>
      </c>
      <c r="G202" s="70">
        <v>0</v>
      </c>
    </row>
    <row r="203" spans="1:15" s="27" customFormat="1" x14ac:dyDescent="0.25">
      <c r="A203" s="72" t="s">
        <v>1177</v>
      </c>
      <c r="B203" s="66"/>
      <c r="C203" s="73" t="s">
        <v>1267</v>
      </c>
      <c r="D203" s="70">
        <v>1389130</v>
      </c>
      <c r="E203" s="70">
        <v>115496898</v>
      </c>
      <c r="F203" s="70">
        <v>1389130</v>
      </c>
      <c r="G203" s="70">
        <v>114107768</v>
      </c>
      <c r="H203" s="70"/>
      <c r="I203" s="71"/>
      <c r="J203" s="71"/>
      <c r="K203" s="10"/>
      <c r="L203" s="9"/>
      <c r="M203" s="9"/>
      <c r="N203" s="8"/>
      <c r="O203" s="8"/>
    </row>
    <row r="204" spans="1:15" s="27" customFormat="1" x14ac:dyDescent="0.25">
      <c r="A204" s="72" t="s">
        <v>1177</v>
      </c>
      <c r="B204" s="66"/>
      <c r="C204" s="73" t="s">
        <v>1268</v>
      </c>
      <c r="D204" s="70">
        <v>75337779</v>
      </c>
      <c r="E204" s="70">
        <v>756869475</v>
      </c>
      <c r="F204" s="70">
        <v>75337779</v>
      </c>
      <c r="G204" s="70">
        <v>681531696</v>
      </c>
      <c r="H204" s="70"/>
      <c r="I204" s="71"/>
      <c r="J204" s="71"/>
      <c r="K204" s="10"/>
      <c r="L204" s="9"/>
      <c r="M204" s="9"/>
      <c r="N204" s="8"/>
      <c r="O204" s="8"/>
    </row>
    <row r="205" spans="1:15" s="27" customFormat="1" x14ac:dyDescent="0.25">
      <c r="A205" s="72" t="s">
        <v>1177</v>
      </c>
      <c r="B205" s="66"/>
      <c r="C205" s="73" t="s">
        <v>1269</v>
      </c>
      <c r="D205" s="70">
        <v>7179306</v>
      </c>
      <c r="E205" s="70">
        <v>382273972</v>
      </c>
      <c r="F205" s="70">
        <v>7179306</v>
      </c>
      <c r="G205" s="70">
        <v>375094666</v>
      </c>
      <c r="H205" s="70"/>
      <c r="I205" s="71"/>
      <c r="J205" s="71"/>
      <c r="K205" s="10"/>
      <c r="L205" s="9"/>
      <c r="M205" s="9"/>
      <c r="N205" s="8"/>
      <c r="O205" s="8"/>
    </row>
    <row r="206" spans="1:15" s="27" customFormat="1" x14ac:dyDescent="0.25">
      <c r="A206" s="72" t="s">
        <v>1177</v>
      </c>
      <c r="B206" s="66"/>
      <c r="C206" s="73" t="s">
        <v>1270</v>
      </c>
      <c r="D206" s="70">
        <v>46837927</v>
      </c>
      <c r="E206" s="70">
        <v>276653712</v>
      </c>
      <c r="F206" s="70">
        <v>46837927</v>
      </c>
      <c r="G206" s="70">
        <v>229815785</v>
      </c>
      <c r="H206" s="70"/>
      <c r="I206" s="71"/>
      <c r="J206" s="71"/>
      <c r="K206" s="10"/>
      <c r="L206" s="9"/>
      <c r="M206" s="9"/>
      <c r="N206" s="8"/>
      <c r="O206" s="8"/>
    </row>
    <row r="207" spans="1:15" s="27" customFormat="1" x14ac:dyDescent="0.25">
      <c r="A207" s="72" t="s">
        <v>1177</v>
      </c>
      <c r="B207" s="66"/>
      <c r="C207" s="73" t="s">
        <v>1271</v>
      </c>
      <c r="D207" s="70">
        <v>6639022</v>
      </c>
      <c r="E207" s="70">
        <v>94968732</v>
      </c>
      <c r="F207" s="70">
        <v>6639022</v>
      </c>
      <c r="G207" s="70">
        <v>88329710</v>
      </c>
      <c r="H207" s="70"/>
      <c r="I207" s="71"/>
      <c r="J207" s="71"/>
      <c r="K207" s="10"/>
      <c r="L207" s="9"/>
      <c r="M207" s="9"/>
      <c r="N207" s="8"/>
      <c r="O207" s="8"/>
    </row>
    <row r="208" spans="1:15" s="27" customFormat="1" x14ac:dyDescent="0.25">
      <c r="A208" s="72" t="s">
        <v>1177</v>
      </c>
      <c r="B208" s="66"/>
      <c r="C208" s="73" t="s">
        <v>1272</v>
      </c>
      <c r="D208" s="70">
        <v>1848548</v>
      </c>
      <c r="E208" s="70">
        <v>2647977</v>
      </c>
      <c r="F208" s="70">
        <v>1848548</v>
      </c>
      <c r="G208" s="70">
        <v>799429</v>
      </c>
      <c r="H208" s="70"/>
      <c r="I208" s="71"/>
      <c r="J208" s="71"/>
      <c r="K208" s="10"/>
      <c r="L208" s="9"/>
      <c r="M208" s="9"/>
      <c r="N208" s="8"/>
      <c r="O208" s="8"/>
    </row>
    <row r="209" spans="1:15" s="27" customFormat="1" x14ac:dyDescent="0.25">
      <c r="A209" s="72" t="s">
        <v>1177</v>
      </c>
      <c r="B209" s="66"/>
      <c r="C209" s="73" t="s">
        <v>1273</v>
      </c>
      <c r="D209" s="70">
        <v>1211952</v>
      </c>
      <c r="E209" s="70">
        <v>5526989</v>
      </c>
      <c r="F209" s="70">
        <v>1211952</v>
      </c>
      <c r="G209" s="70">
        <v>4315037</v>
      </c>
      <c r="H209" s="70"/>
      <c r="I209" s="71"/>
      <c r="J209" s="71"/>
      <c r="K209" s="10"/>
      <c r="L209" s="9"/>
      <c r="M209" s="9"/>
      <c r="N209" s="8"/>
      <c r="O209" s="8"/>
    </row>
    <row r="210" spans="1:15" s="27" customFormat="1" x14ac:dyDescent="0.25">
      <c r="A210" s="72" t="s">
        <v>1177</v>
      </c>
      <c r="B210" s="66"/>
      <c r="C210" s="73" t="s">
        <v>1274</v>
      </c>
      <c r="D210" s="70">
        <v>4414896</v>
      </c>
      <c r="E210" s="70">
        <v>28954517</v>
      </c>
      <c r="F210" s="70">
        <v>4414896</v>
      </c>
      <c r="G210" s="70">
        <v>24539621</v>
      </c>
      <c r="H210" s="70"/>
      <c r="I210" s="71"/>
      <c r="J210" s="71"/>
      <c r="K210" s="10"/>
      <c r="L210" s="9"/>
      <c r="M210" s="9"/>
      <c r="N210" s="8"/>
      <c r="O210" s="8"/>
    </row>
    <row r="211" spans="1:15" s="27" customFormat="1" x14ac:dyDescent="0.25">
      <c r="A211" s="72" t="s">
        <v>1177</v>
      </c>
      <c r="B211" s="66"/>
      <c r="C211" s="73" t="s">
        <v>1275</v>
      </c>
      <c r="D211" s="70">
        <v>40914761</v>
      </c>
      <c r="E211" s="70">
        <v>130125758</v>
      </c>
      <c r="F211" s="70">
        <v>40914761</v>
      </c>
      <c r="G211" s="70">
        <v>89210997</v>
      </c>
      <c r="H211" s="70"/>
      <c r="I211" s="71"/>
      <c r="J211" s="71"/>
      <c r="K211" s="10"/>
      <c r="L211" s="9"/>
      <c r="M211" s="9"/>
      <c r="N211" s="8"/>
      <c r="O211" s="8"/>
    </row>
    <row r="212" spans="1:15" s="27" customFormat="1" x14ac:dyDescent="0.25">
      <c r="A212" s="72" t="s">
        <v>1177</v>
      </c>
      <c r="B212" s="66"/>
      <c r="C212" s="73" t="s">
        <v>1276</v>
      </c>
      <c r="D212" s="70">
        <v>211048802</v>
      </c>
      <c r="E212" s="70">
        <v>310203665</v>
      </c>
      <c r="F212" s="70">
        <v>211048802</v>
      </c>
      <c r="G212" s="70">
        <v>99154863</v>
      </c>
      <c r="H212" s="70"/>
      <c r="I212" s="71"/>
      <c r="J212" s="71"/>
      <c r="K212" s="10"/>
      <c r="L212" s="9"/>
      <c r="M212" s="9"/>
      <c r="N212" s="8"/>
      <c r="O212" s="8"/>
    </row>
    <row r="213" spans="1:15" s="27" customFormat="1" x14ac:dyDescent="0.25">
      <c r="A213" s="72" t="s">
        <v>1177</v>
      </c>
      <c r="B213" s="66"/>
      <c r="C213" s="73" t="s">
        <v>1277</v>
      </c>
      <c r="D213" s="70">
        <v>3159892</v>
      </c>
      <c r="E213" s="70">
        <v>12888285</v>
      </c>
      <c r="F213" s="70">
        <v>3159892</v>
      </c>
      <c r="G213" s="70">
        <v>9728393</v>
      </c>
      <c r="H213" s="70"/>
      <c r="I213" s="71"/>
      <c r="J213" s="71"/>
      <c r="K213" s="10"/>
      <c r="L213" s="9"/>
      <c r="M213" s="9"/>
      <c r="N213" s="8"/>
      <c r="O213" s="8"/>
    </row>
    <row r="214" spans="1:15" s="26" customFormat="1" x14ac:dyDescent="0.25">
      <c r="A214" s="72" t="s">
        <v>1177</v>
      </c>
      <c r="B214" s="66"/>
      <c r="C214" s="73" t="s">
        <v>1278</v>
      </c>
      <c r="D214" s="70">
        <v>4024680</v>
      </c>
      <c r="E214" s="70">
        <v>4493264</v>
      </c>
      <c r="F214" s="70">
        <v>4024680</v>
      </c>
      <c r="G214" s="70">
        <v>468584</v>
      </c>
      <c r="H214" s="70"/>
      <c r="I214" s="71"/>
      <c r="J214" s="71"/>
      <c r="K214" s="10"/>
      <c r="L214" s="9"/>
      <c r="M214" s="9"/>
      <c r="N214" s="8"/>
      <c r="O214" s="8"/>
    </row>
    <row r="215" spans="1:15" x14ac:dyDescent="0.25">
      <c r="A215" s="72" t="s">
        <v>1177</v>
      </c>
      <c r="B215" s="66"/>
      <c r="C215" s="73" t="s">
        <v>1279</v>
      </c>
      <c r="D215" s="70">
        <v>225820455</v>
      </c>
      <c r="E215" s="70">
        <v>327306690</v>
      </c>
      <c r="F215" s="70">
        <v>225820455</v>
      </c>
      <c r="G215" s="70">
        <v>101486235</v>
      </c>
    </row>
    <row r="216" spans="1:15" x14ac:dyDescent="0.25">
      <c r="A216" s="72" t="s">
        <v>1177</v>
      </c>
      <c r="B216" s="66"/>
      <c r="C216" s="73" t="s">
        <v>1280</v>
      </c>
      <c r="D216" s="70">
        <v>44247470678</v>
      </c>
      <c r="E216" s="70">
        <v>44247470678</v>
      </c>
      <c r="F216" s="70">
        <v>0</v>
      </c>
      <c r="G216" s="70">
        <v>0</v>
      </c>
    </row>
    <row r="217" spans="1:15" x14ac:dyDescent="0.25">
      <c r="A217" s="72" t="s">
        <v>1178</v>
      </c>
      <c r="B217" s="66"/>
      <c r="C217" s="73" t="s">
        <v>1267</v>
      </c>
      <c r="D217" s="70">
        <v>1389130</v>
      </c>
      <c r="E217" s="70">
        <v>115496898</v>
      </c>
      <c r="F217" s="70">
        <v>1389130</v>
      </c>
      <c r="G217" s="70">
        <v>114107768</v>
      </c>
    </row>
    <row r="218" spans="1:15" x14ac:dyDescent="0.25">
      <c r="A218" s="72" t="s">
        <v>1178</v>
      </c>
      <c r="B218" s="66"/>
      <c r="C218" s="73" t="s">
        <v>1268</v>
      </c>
      <c r="D218" s="70">
        <v>75337779</v>
      </c>
      <c r="E218" s="70">
        <v>756869475</v>
      </c>
      <c r="F218" s="70">
        <v>75337779</v>
      </c>
      <c r="G218" s="70">
        <v>681531696</v>
      </c>
      <c r="K218" s="9"/>
    </row>
    <row r="219" spans="1:15" x14ac:dyDescent="0.25">
      <c r="A219" s="72" t="s">
        <v>1178</v>
      </c>
      <c r="B219" s="66"/>
      <c r="C219" s="73" t="s">
        <v>1269</v>
      </c>
      <c r="D219" s="70">
        <v>7179306</v>
      </c>
      <c r="E219" s="70">
        <v>382273972</v>
      </c>
      <c r="F219" s="70">
        <v>7179306</v>
      </c>
      <c r="G219" s="70">
        <v>375094666</v>
      </c>
    </row>
    <row r="220" spans="1:15" x14ac:dyDescent="0.25">
      <c r="A220" s="72" t="s">
        <v>1178</v>
      </c>
      <c r="B220" s="66"/>
      <c r="C220" s="73" t="s">
        <v>1270</v>
      </c>
      <c r="D220" s="70">
        <v>46837927</v>
      </c>
      <c r="E220" s="70">
        <v>276653712</v>
      </c>
      <c r="F220" s="70">
        <v>46837927</v>
      </c>
      <c r="G220" s="70">
        <v>229815785</v>
      </c>
    </row>
    <row r="221" spans="1:15" x14ac:dyDescent="0.25">
      <c r="A221" s="72" t="s">
        <v>1178</v>
      </c>
      <c r="B221" s="66"/>
      <c r="C221" s="73" t="s">
        <v>1271</v>
      </c>
      <c r="D221" s="70">
        <v>6639022</v>
      </c>
      <c r="E221" s="70">
        <v>94968732</v>
      </c>
      <c r="F221" s="70">
        <v>6639022</v>
      </c>
      <c r="G221" s="70">
        <v>88329710</v>
      </c>
    </row>
    <row r="222" spans="1:15" x14ac:dyDescent="0.25">
      <c r="A222" s="72" t="s">
        <v>1178</v>
      </c>
      <c r="B222" s="66"/>
      <c r="C222" s="73" t="s">
        <v>1272</v>
      </c>
      <c r="D222" s="70">
        <v>1848548</v>
      </c>
      <c r="E222" s="70">
        <v>2647977</v>
      </c>
      <c r="F222" s="70">
        <v>1848548</v>
      </c>
      <c r="G222" s="70">
        <v>799429</v>
      </c>
    </row>
    <row r="223" spans="1:15" x14ac:dyDescent="0.25">
      <c r="A223" s="72" t="s">
        <v>1178</v>
      </c>
      <c r="B223" s="66"/>
      <c r="C223" s="73" t="s">
        <v>1273</v>
      </c>
      <c r="D223" s="70">
        <v>1211952</v>
      </c>
      <c r="E223" s="70">
        <v>5526989</v>
      </c>
      <c r="F223" s="70">
        <v>1211952</v>
      </c>
      <c r="G223" s="70">
        <v>4315037</v>
      </c>
    </row>
    <row r="224" spans="1:15" s="12" customFormat="1" x14ac:dyDescent="0.25">
      <c r="A224" s="72" t="s">
        <v>1178</v>
      </c>
      <c r="B224" s="66"/>
      <c r="C224" s="73" t="s">
        <v>1274</v>
      </c>
      <c r="D224" s="70">
        <v>4414896</v>
      </c>
      <c r="E224" s="70">
        <v>28954517</v>
      </c>
      <c r="F224" s="70">
        <v>4414896</v>
      </c>
      <c r="G224" s="70">
        <v>24539621</v>
      </c>
      <c r="H224" s="70"/>
      <c r="I224" s="71"/>
      <c r="J224" s="71"/>
      <c r="K224" s="10"/>
      <c r="L224" s="9"/>
      <c r="M224" s="9"/>
      <c r="N224" s="8"/>
      <c r="O224" s="8"/>
    </row>
    <row r="225" spans="1:15" s="12" customFormat="1" x14ac:dyDescent="0.25">
      <c r="A225" s="72" t="s">
        <v>1178</v>
      </c>
      <c r="B225" s="66"/>
      <c r="C225" s="73" t="s">
        <v>1275</v>
      </c>
      <c r="D225" s="70">
        <v>40914761</v>
      </c>
      <c r="E225" s="70">
        <v>130125758</v>
      </c>
      <c r="F225" s="70">
        <v>40914761</v>
      </c>
      <c r="G225" s="70">
        <v>89210997</v>
      </c>
      <c r="H225" s="70"/>
      <c r="I225" s="71"/>
      <c r="J225" s="71"/>
      <c r="K225" s="10"/>
      <c r="L225" s="9"/>
      <c r="M225" s="9"/>
      <c r="N225" s="8"/>
      <c r="O225" s="8"/>
    </row>
    <row r="226" spans="1:15" s="12" customFormat="1" x14ac:dyDescent="0.25">
      <c r="A226" s="72" t="s">
        <v>1178</v>
      </c>
      <c r="B226" s="66"/>
      <c r="C226" s="73" t="s">
        <v>1276</v>
      </c>
      <c r="D226" s="70">
        <v>211048802</v>
      </c>
      <c r="E226" s="70">
        <v>310203665</v>
      </c>
      <c r="F226" s="70">
        <v>211048802</v>
      </c>
      <c r="G226" s="70">
        <v>99154863</v>
      </c>
      <c r="H226" s="70"/>
      <c r="I226" s="71"/>
      <c r="J226" s="71"/>
      <c r="K226" s="10"/>
      <c r="L226" s="9"/>
      <c r="M226" s="9"/>
      <c r="N226" s="8"/>
      <c r="O226" s="8"/>
    </row>
    <row r="227" spans="1:15" s="12" customFormat="1" x14ac:dyDescent="0.25">
      <c r="A227" s="72" t="s">
        <v>1178</v>
      </c>
      <c r="B227" s="66"/>
      <c r="C227" s="73" t="s">
        <v>1277</v>
      </c>
      <c r="D227" s="70">
        <v>3159892</v>
      </c>
      <c r="E227" s="70">
        <v>12888285</v>
      </c>
      <c r="F227" s="70">
        <v>3159892</v>
      </c>
      <c r="G227" s="70">
        <v>9728393</v>
      </c>
      <c r="H227" s="70"/>
      <c r="I227" s="71"/>
      <c r="J227" s="71"/>
      <c r="K227" s="10"/>
      <c r="L227" s="9"/>
      <c r="M227" s="9"/>
      <c r="N227" s="8"/>
      <c r="O227" s="8"/>
    </row>
    <row r="228" spans="1:15" s="12" customFormat="1" x14ac:dyDescent="0.25">
      <c r="A228" s="72" t="s">
        <v>1178</v>
      </c>
      <c r="B228" s="66"/>
      <c r="C228" s="73" t="s">
        <v>1278</v>
      </c>
      <c r="D228" s="70">
        <v>4024680</v>
      </c>
      <c r="E228" s="70">
        <v>4493264</v>
      </c>
      <c r="F228" s="70">
        <v>4024680</v>
      </c>
      <c r="G228" s="70">
        <v>468584</v>
      </c>
      <c r="H228" s="70"/>
      <c r="I228" s="71"/>
      <c r="J228" s="71"/>
      <c r="K228" s="10"/>
      <c r="L228" s="9"/>
      <c r="M228" s="9"/>
      <c r="N228" s="8"/>
      <c r="O228" s="8"/>
    </row>
    <row r="229" spans="1:15" s="12" customFormat="1" x14ac:dyDescent="0.25">
      <c r="A229" s="72" t="s">
        <v>1178</v>
      </c>
      <c r="B229" s="66"/>
      <c r="C229" s="73" t="s">
        <v>1279</v>
      </c>
      <c r="D229" s="70">
        <v>225820455</v>
      </c>
      <c r="E229" s="70">
        <v>327306690</v>
      </c>
      <c r="F229" s="70">
        <v>225820455</v>
      </c>
      <c r="G229" s="70">
        <v>101486235</v>
      </c>
      <c r="H229" s="70"/>
      <c r="I229" s="71"/>
      <c r="J229" s="71"/>
      <c r="K229" s="10"/>
      <c r="L229" s="9"/>
      <c r="M229" s="9"/>
      <c r="N229" s="8"/>
      <c r="O229" s="8"/>
    </row>
    <row r="230" spans="1:15" x14ac:dyDescent="0.25">
      <c r="A230" s="72" t="s">
        <v>1178</v>
      </c>
      <c r="B230" s="66"/>
      <c r="C230" s="73" t="s">
        <v>1280</v>
      </c>
      <c r="D230" s="70">
        <v>44247470678</v>
      </c>
      <c r="E230" s="70">
        <v>44247470678</v>
      </c>
      <c r="F230" s="70">
        <v>0</v>
      </c>
      <c r="G230" s="70">
        <v>0</v>
      </c>
    </row>
    <row r="231" spans="1:15" x14ac:dyDescent="0.25">
      <c r="A231" s="72" t="s">
        <v>1176</v>
      </c>
      <c r="B231" s="66"/>
      <c r="C231" s="73"/>
      <c r="D231" s="70">
        <v>0</v>
      </c>
      <c r="E231" s="70">
        <v>0</v>
      </c>
      <c r="F231" s="70">
        <v>629827150</v>
      </c>
      <c r="G231" s="70">
        <v>1818582784</v>
      </c>
    </row>
    <row r="232" spans="1:15" s="12" customFormat="1" x14ac:dyDescent="0.25">
      <c r="A232" s="72" t="s">
        <v>1177</v>
      </c>
      <c r="B232" s="66"/>
      <c r="C232" s="73"/>
      <c r="D232" s="70">
        <v>0</v>
      </c>
      <c r="E232" s="70">
        <v>0</v>
      </c>
      <c r="F232" s="70">
        <v>629827150</v>
      </c>
      <c r="G232" s="70">
        <v>1818582784</v>
      </c>
      <c r="H232" s="70"/>
      <c r="I232" s="71"/>
      <c r="J232" s="71"/>
      <c r="K232" s="10"/>
      <c r="L232" s="9"/>
      <c r="M232" s="9"/>
      <c r="N232" s="8"/>
      <c r="O232" s="8"/>
    </row>
    <row r="233" spans="1:15" s="29" customFormat="1" x14ac:dyDescent="0.25">
      <c r="A233" s="72" t="s">
        <v>1178</v>
      </c>
      <c r="B233" s="66"/>
      <c r="C233" s="73"/>
      <c r="D233" s="70">
        <v>0</v>
      </c>
      <c r="E233" s="70">
        <v>0</v>
      </c>
      <c r="F233" s="70">
        <v>629827150</v>
      </c>
      <c r="G233" s="70">
        <v>1818582784</v>
      </c>
      <c r="H233" s="70"/>
      <c r="I233" s="71"/>
      <c r="J233" s="71"/>
      <c r="K233" s="10"/>
      <c r="L233" s="9"/>
      <c r="M233" s="9"/>
      <c r="N233" s="8"/>
      <c r="O233" s="8"/>
    </row>
    <row r="234" spans="1:15" s="67" customFormat="1" x14ac:dyDescent="0.25">
      <c r="D234" s="70"/>
      <c r="E234" s="70"/>
      <c r="F234" s="70"/>
      <c r="G234" s="70"/>
      <c r="H234" s="70"/>
      <c r="I234" s="71"/>
      <c r="J234" s="71"/>
      <c r="K234" s="44"/>
      <c r="L234" s="9"/>
      <c r="M234" s="9"/>
      <c r="N234" s="8"/>
      <c r="O234" s="8"/>
    </row>
    <row r="236" spans="1:15" x14ac:dyDescent="0.25">
      <c r="A236" s="26" t="s">
        <v>109</v>
      </c>
      <c r="B236" s="26" t="s">
        <v>1036</v>
      </c>
      <c r="C236" s="12"/>
      <c r="D236" s="70" t="s">
        <v>10</v>
      </c>
      <c r="E236" s="70" t="s">
        <v>110</v>
      </c>
      <c r="F236" s="70" t="s">
        <v>90</v>
      </c>
      <c r="G236" s="70" t="s">
        <v>91</v>
      </c>
      <c r="H236" s="70" t="s">
        <v>133</v>
      </c>
      <c r="I236" s="71" t="s">
        <v>134</v>
      </c>
      <c r="J236" s="71" t="s">
        <v>135</v>
      </c>
    </row>
    <row r="237" spans="1:15" x14ac:dyDescent="0.25">
      <c r="A237" s="69" t="s">
        <v>1267</v>
      </c>
      <c r="B237" s="26" t="s">
        <v>99</v>
      </c>
      <c r="C237" s="12" t="s">
        <v>99</v>
      </c>
      <c r="D237" s="70">
        <v>114107768</v>
      </c>
      <c r="E237" s="70">
        <v>115496898</v>
      </c>
      <c r="F237" s="70">
        <v>1389130</v>
      </c>
      <c r="G237" s="70">
        <v>114107768</v>
      </c>
      <c r="H237" s="70">
        <v>115496898</v>
      </c>
      <c r="I237" s="70">
        <v>1389130</v>
      </c>
      <c r="J237" s="70">
        <v>114107768</v>
      </c>
    </row>
    <row r="238" spans="1:15" x14ac:dyDescent="0.25">
      <c r="A238" s="69" t="s">
        <v>1268</v>
      </c>
      <c r="B238" s="26" t="s">
        <v>99</v>
      </c>
      <c r="C238" s="12" t="s">
        <v>99</v>
      </c>
      <c r="D238" s="70">
        <v>681531696</v>
      </c>
      <c r="E238" s="70">
        <v>756869475</v>
      </c>
      <c r="F238" s="70">
        <v>75337779</v>
      </c>
      <c r="G238" s="70">
        <v>681531696</v>
      </c>
      <c r="H238" s="70">
        <v>756866485</v>
      </c>
      <c r="I238" s="70">
        <v>75334789</v>
      </c>
      <c r="J238" s="70">
        <v>681531696</v>
      </c>
    </row>
    <row r="239" spans="1:15" x14ac:dyDescent="0.25">
      <c r="A239" s="69" t="s">
        <v>1269</v>
      </c>
      <c r="B239" s="26" t="s">
        <v>99</v>
      </c>
      <c r="C239" s="12" t="s">
        <v>99</v>
      </c>
      <c r="D239" s="70">
        <v>375094666</v>
      </c>
      <c r="E239" s="70">
        <v>382273972</v>
      </c>
      <c r="F239" s="70">
        <v>7179306</v>
      </c>
      <c r="G239" s="70">
        <v>375094666</v>
      </c>
      <c r="H239" s="70">
        <v>382273972</v>
      </c>
      <c r="I239" s="70">
        <v>7179306</v>
      </c>
      <c r="J239" s="70">
        <v>375094666</v>
      </c>
    </row>
    <row r="240" spans="1:15" x14ac:dyDescent="0.25">
      <c r="A240" s="69" t="s">
        <v>1270</v>
      </c>
      <c r="B240" s="26" t="s">
        <v>99</v>
      </c>
      <c r="C240" s="12" t="s">
        <v>99</v>
      </c>
      <c r="D240" s="70">
        <v>229815785</v>
      </c>
      <c r="E240" s="70">
        <v>276653712</v>
      </c>
      <c r="F240" s="70">
        <v>46837927</v>
      </c>
      <c r="G240" s="70">
        <v>229815785</v>
      </c>
      <c r="H240" s="70">
        <v>276653712</v>
      </c>
      <c r="I240" s="70">
        <v>46837927</v>
      </c>
      <c r="J240" s="70">
        <v>229815785</v>
      </c>
    </row>
    <row r="241" spans="1:15" s="28" customFormat="1" x14ac:dyDescent="0.25">
      <c r="A241" s="69" t="s">
        <v>1271</v>
      </c>
      <c r="D241" s="70">
        <v>88329710</v>
      </c>
      <c r="E241" s="70">
        <v>94968732</v>
      </c>
      <c r="F241" s="70">
        <v>6639022</v>
      </c>
      <c r="G241" s="70">
        <v>88329710</v>
      </c>
      <c r="H241" s="70">
        <v>94808946</v>
      </c>
      <c r="I241" s="70">
        <v>6484529</v>
      </c>
      <c r="J241" s="70">
        <v>88324417</v>
      </c>
      <c r="K241" s="10"/>
      <c r="L241" s="9"/>
      <c r="M241" s="9"/>
      <c r="N241" s="8"/>
      <c r="O241" s="8"/>
    </row>
    <row r="242" spans="1:15" s="12" customFormat="1" x14ac:dyDescent="0.25">
      <c r="A242" s="69" t="s">
        <v>1272</v>
      </c>
      <c r="B242" s="26" t="s">
        <v>99</v>
      </c>
      <c r="C242" s="12" t="s">
        <v>99</v>
      </c>
      <c r="D242" s="70">
        <v>799429</v>
      </c>
      <c r="E242" s="70">
        <v>2647977</v>
      </c>
      <c r="F242" s="70">
        <v>1848548</v>
      </c>
      <c r="G242" s="70">
        <v>799429</v>
      </c>
      <c r="H242" s="70">
        <v>2541377</v>
      </c>
      <c r="I242" s="70">
        <v>1742461</v>
      </c>
      <c r="J242" s="70">
        <v>798916</v>
      </c>
      <c r="K242" s="10"/>
      <c r="L242" s="9"/>
      <c r="M242" s="9"/>
      <c r="N242" s="8"/>
      <c r="O242" s="8"/>
    </row>
    <row r="243" spans="1:15" s="12" customFormat="1" x14ac:dyDescent="0.25">
      <c r="A243" s="69" t="s">
        <v>1273</v>
      </c>
      <c r="B243" s="26" t="s">
        <v>99</v>
      </c>
      <c r="C243" s="12" t="s">
        <v>99</v>
      </c>
      <c r="D243" s="70">
        <v>4315037</v>
      </c>
      <c r="E243" s="70">
        <v>5526989</v>
      </c>
      <c r="F243" s="70">
        <v>1211952</v>
      </c>
      <c r="G243" s="70">
        <v>4315037</v>
      </c>
      <c r="H243" s="70">
        <v>5526989</v>
      </c>
      <c r="I243" s="70">
        <v>1211952</v>
      </c>
      <c r="J243" s="70">
        <v>4315037</v>
      </c>
      <c r="K243" s="10"/>
      <c r="L243" s="9"/>
      <c r="M243" s="9"/>
      <c r="N243" s="8"/>
      <c r="O243" s="8"/>
    </row>
    <row r="244" spans="1:15" s="12" customFormat="1" x14ac:dyDescent="0.25">
      <c r="A244" s="69" t="s">
        <v>1274</v>
      </c>
      <c r="B244" s="26" t="s">
        <v>99</v>
      </c>
      <c r="C244" s="12" t="s">
        <v>99</v>
      </c>
      <c r="D244" s="70">
        <v>24539621</v>
      </c>
      <c r="E244" s="70">
        <v>28954517</v>
      </c>
      <c r="F244" s="70">
        <v>4414896</v>
      </c>
      <c r="G244" s="70">
        <v>24539621</v>
      </c>
      <c r="H244" s="70">
        <v>28954517</v>
      </c>
      <c r="I244" s="70">
        <v>4414896</v>
      </c>
      <c r="J244" s="70">
        <v>24539621</v>
      </c>
      <c r="K244" s="10"/>
      <c r="L244" s="9"/>
      <c r="M244" s="9"/>
      <c r="N244" s="8"/>
      <c r="O244" s="8"/>
    </row>
    <row r="245" spans="1:15" x14ac:dyDescent="0.25">
      <c r="A245" s="69" t="s">
        <v>1275</v>
      </c>
      <c r="B245" s="26" t="s">
        <v>99</v>
      </c>
      <c r="C245" s="12" t="s">
        <v>99</v>
      </c>
      <c r="D245" s="70">
        <v>89210997</v>
      </c>
      <c r="E245" s="70">
        <v>130125758</v>
      </c>
      <c r="F245" s="70">
        <v>40914761</v>
      </c>
      <c r="G245" s="70">
        <v>89210997</v>
      </c>
      <c r="H245" s="70">
        <v>130125758</v>
      </c>
      <c r="I245" s="70">
        <v>40914761</v>
      </c>
      <c r="J245" s="70">
        <v>89210997</v>
      </c>
    </row>
    <row r="246" spans="1:15" x14ac:dyDescent="0.25">
      <c r="A246" s="69" t="s">
        <v>1276</v>
      </c>
      <c r="B246" s="26" t="s">
        <v>99</v>
      </c>
      <c r="C246" s="12" t="s">
        <v>99</v>
      </c>
      <c r="D246" s="70">
        <v>99154863</v>
      </c>
      <c r="E246" s="70">
        <v>310203665</v>
      </c>
      <c r="F246" s="70">
        <v>211048802</v>
      </c>
      <c r="G246" s="70">
        <v>99154863</v>
      </c>
      <c r="H246" s="70">
        <v>310203665</v>
      </c>
      <c r="I246" s="70">
        <v>211048802</v>
      </c>
      <c r="J246" s="70">
        <v>99154863</v>
      </c>
    </row>
    <row r="247" spans="1:15" x14ac:dyDescent="0.25">
      <c r="A247" s="69" t="s">
        <v>1277</v>
      </c>
      <c r="B247" s="26" t="s">
        <v>99</v>
      </c>
      <c r="C247" s="12" t="s">
        <v>99</v>
      </c>
      <c r="D247" s="70">
        <v>9728393</v>
      </c>
      <c r="E247" s="70">
        <v>12888285</v>
      </c>
      <c r="F247" s="70">
        <v>3159892</v>
      </c>
      <c r="G247" s="70">
        <v>9728393</v>
      </c>
      <c r="H247" s="70">
        <v>12888285</v>
      </c>
      <c r="I247" s="70">
        <v>3159892</v>
      </c>
      <c r="J247" s="70">
        <v>9728393</v>
      </c>
    </row>
    <row r="248" spans="1:15" x14ac:dyDescent="0.25">
      <c r="A248" s="69" t="s">
        <v>1278</v>
      </c>
      <c r="B248" s="26" t="s">
        <v>99</v>
      </c>
      <c r="C248" s="12" t="s">
        <v>99</v>
      </c>
      <c r="D248" s="70">
        <v>468584</v>
      </c>
      <c r="E248" s="70">
        <v>4493264</v>
      </c>
      <c r="F248" s="70">
        <v>4024680</v>
      </c>
      <c r="G248" s="70">
        <v>468584</v>
      </c>
      <c r="H248" s="70">
        <v>4493264</v>
      </c>
      <c r="I248" s="70">
        <v>4024680</v>
      </c>
      <c r="J248" s="70">
        <v>468584</v>
      </c>
    </row>
    <row r="249" spans="1:15" x14ac:dyDescent="0.25">
      <c r="A249" s="69" t="s">
        <v>1279</v>
      </c>
      <c r="B249" s="26" t="s">
        <v>99</v>
      </c>
      <c r="C249" s="12" t="s">
        <v>99</v>
      </c>
      <c r="D249" s="70">
        <v>101486235</v>
      </c>
      <c r="E249" s="70">
        <v>327306690</v>
      </c>
      <c r="F249" s="70">
        <v>225820455</v>
      </c>
      <c r="G249" s="70">
        <v>101486235</v>
      </c>
      <c r="H249" s="70">
        <v>327306690</v>
      </c>
      <c r="I249" s="70">
        <v>225820455</v>
      </c>
      <c r="J249" s="70">
        <v>101486235</v>
      </c>
    </row>
    <row r="250" spans="1:15" x14ac:dyDescent="0.25">
      <c r="A250" s="26" t="s">
        <v>1084</v>
      </c>
      <c r="B250" s="26"/>
      <c r="C250" s="12"/>
      <c r="D250" s="71">
        <f>SUM(D237:D249)</f>
        <v>1818582784</v>
      </c>
      <c r="E250" s="71"/>
      <c r="F250" s="71">
        <f>SUM(F237:F249)</f>
        <v>629827150</v>
      </c>
      <c r="G250" s="71">
        <f>SUM(G237:G249)</f>
        <v>1818582784</v>
      </c>
      <c r="I250" s="71">
        <f t="shared" ref="I250:J250" si="0">SUM(I237:I249)</f>
        <v>629563580</v>
      </c>
      <c r="J250" s="71">
        <f t="shared" si="0"/>
        <v>1818576978</v>
      </c>
    </row>
  </sheetData>
  <mergeCells count="2">
    <mergeCell ref="A1:G1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31.28515625" customWidth="1"/>
    <col min="2" max="2" width="15.85546875" customWidth="1"/>
    <col min="3" max="4" width="18.140625" style="70" bestFit="1" customWidth="1"/>
    <col min="5" max="5" width="13.42578125" style="70" customWidth="1"/>
    <col min="6" max="6" width="16.85546875" style="70" bestFit="1" customWidth="1"/>
    <col min="7" max="7" width="18.140625" style="70" bestFit="1" customWidth="1"/>
    <col min="8" max="8" width="18" style="70" bestFit="1" customWidth="1"/>
    <col min="9" max="9" width="17" style="70" bestFit="1" customWidth="1"/>
    <col min="10" max="10" width="14.85546875" customWidth="1"/>
    <col min="11" max="11" width="14.140625" customWidth="1"/>
    <col min="12" max="13" width="11" customWidth="1"/>
    <col min="14" max="14" width="9.140625" customWidth="1"/>
  </cols>
  <sheetData>
    <row r="1" spans="1:14" x14ac:dyDescent="0.25">
      <c r="A1" s="205" t="s">
        <v>1189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</row>
    <row r="3" spans="1:14" x14ac:dyDescent="0.25">
      <c r="A3" t="s">
        <v>0</v>
      </c>
      <c r="B3" t="s">
        <v>1</v>
      </c>
      <c r="C3" s="70" t="s">
        <v>10</v>
      </c>
      <c r="D3" s="70" t="s">
        <v>113</v>
      </c>
      <c r="E3" s="70" t="s">
        <v>114</v>
      </c>
      <c r="F3" s="70" t="s">
        <v>115</v>
      </c>
      <c r="G3" s="70" t="s">
        <v>92</v>
      </c>
      <c r="H3" s="70" t="s">
        <v>116</v>
      </c>
      <c r="I3" s="70" t="s">
        <v>117</v>
      </c>
      <c r="J3" s="1" t="s">
        <v>93</v>
      </c>
      <c r="K3" s="1" t="s">
        <v>94</v>
      </c>
      <c r="L3" s="1" t="s">
        <v>95</v>
      </c>
    </row>
    <row r="4" spans="1:14" x14ac:dyDescent="0.25">
      <c r="A4" s="74" t="s">
        <v>1176</v>
      </c>
      <c r="B4" s="74">
        <v>1</v>
      </c>
      <c r="C4" s="70">
        <v>44877297828</v>
      </c>
      <c r="D4" s="70">
        <v>46695880612</v>
      </c>
      <c r="E4" s="70">
        <v>629827150</v>
      </c>
      <c r="F4" s="70">
        <v>1818582784</v>
      </c>
      <c r="G4" s="70">
        <v>44877297828</v>
      </c>
      <c r="H4" s="70">
        <v>46695880612</v>
      </c>
      <c r="I4" s="70">
        <v>1818582784</v>
      </c>
      <c r="J4" s="57">
        <f>IF(C4&lt;&gt;G4,1,0)</f>
        <v>0</v>
      </c>
      <c r="K4">
        <f>IF(D4&lt;&gt;H4,1,0)</f>
        <v>0</v>
      </c>
      <c r="L4">
        <f>IF(F4&lt;&gt;I4,1,0)</f>
        <v>0</v>
      </c>
      <c r="M4" s="1"/>
      <c r="N4" s="1"/>
    </row>
    <row r="5" spans="1:14" x14ac:dyDescent="0.25">
      <c r="A5" s="74" t="s">
        <v>1191</v>
      </c>
      <c r="B5" s="74">
        <v>201</v>
      </c>
      <c r="C5" s="70">
        <v>97327723</v>
      </c>
      <c r="D5" s="70">
        <v>97327723</v>
      </c>
      <c r="E5" s="70">
        <v>0</v>
      </c>
      <c r="F5" s="70">
        <v>0</v>
      </c>
      <c r="G5" s="70">
        <v>97327723</v>
      </c>
      <c r="H5" s="70">
        <v>97327723</v>
      </c>
      <c r="I5" s="70">
        <v>0</v>
      </c>
      <c r="J5" s="57">
        <f t="shared" ref="J5:J69" si="0">IF(C5&lt;&gt;G5,1,0)</f>
        <v>0</v>
      </c>
      <c r="K5">
        <f t="shared" ref="K5:K69" si="1">IF(D5&lt;&gt;H5,1,0)</f>
        <v>0</v>
      </c>
      <c r="L5">
        <f t="shared" ref="L5:L69" si="2">IF(F5&lt;&gt;I5,1,0)</f>
        <v>0</v>
      </c>
    </row>
    <row r="6" spans="1:14" x14ac:dyDescent="0.25">
      <c r="A6" s="74" t="s">
        <v>1192</v>
      </c>
      <c r="B6" s="74">
        <v>202</v>
      </c>
      <c r="C6" s="70">
        <v>11651950793</v>
      </c>
      <c r="D6" s="70">
        <v>12129679647</v>
      </c>
      <c r="E6" s="70">
        <v>220539777</v>
      </c>
      <c r="F6" s="70">
        <v>477728854</v>
      </c>
      <c r="G6" s="70">
        <v>11651950793</v>
      </c>
      <c r="H6" s="70">
        <v>12129679647</v>
      </c>
      <c r="I6" s="70">
        <v>477728854</v>
      </c>
      <c r="J6" s="57">
        <f t="shared" si="0"/>
        <v>0</v>
      </c>
      <c r="K6">
        <f t="shared" si="1"/>
        <v>0</v>
      </c>
      <c r="L6">
        <f t="shared" si="2"/>
        <v>0</v>
      </c>
      <c r="M6" s="1"/>
    </row>
    <row r="7" spans="1:14" x14ac:dyDescent="0.25">
      <c r="A7" s="74" t="s">
        <v>1193</v>
      </c>
      <c r="B7" s="74">
        <v>1141</v>
      </c>
      <c r="C7" s="70">
        <v>11651950793</v>
      </c>
      <c r="D7" s="70">
        <v>12129679647</v>
      </c>
      <c r="E7" s="70">
        <v>220539777</v>
      </c>
      <c r="F7" s="70">
        <v>477728854</v>
      </c>
      <c r="G7" s="70">
        <v>11651950793</v>
      </c>
      <c r="H7" s="70">
        <v>12129679647</v>
      </c>
      <c r="I7" s="70">
        <v>477728854</v>
      </c>
      <c r="J7" s="57">
        <f t="shared" si="0"/>
        <v>0</v>
      </c>
      <c r="K7">
        <f t="shared" si="1"/>
        <v>0</v>
      </c>
      <c r="L7">
        <f t="shared" si="2"/>
        <v>0</v>
      </c>
    </row>
    <row r="8" spans="1:14" x14ac:dyDescent="0.25">
      <c r="A8" s="74" t="s">
        <v>1194</v>
      </c>
      <c r="B8" s="74">
        <v>203</v>
      </c>
      <c r="C8" s="70">
        <v>844796084</v>
      </c>
      <c r="D8" s="70">
        <v>844796084</v>
      </c>
      <c r="E8" s="70">
        <v>0</v>
      </c>
      <c r="F8" s="70">
        <v>0</v>
      </c>
      <c r="G8" s="70">
        <v>844796084</v>
      </c>
      <c r="H8" s="70">
        <v>844796084</v>
      </c>
      <c r="I8" s="70">
        <v>0</v>
      </c>
      <c r="J8" s="57">
        <f t="shared" ref="J8" si="3">IF(C8&lt;&gt;G8,1,0)</f>
        <v>0</v>
      </c>
      <c r="K8">
        <f t="shared" ref="K8" si="4">IF(D8&lt;&gt;H8,1,0)</f>
        <v>0</v>
      </c>
      <c r="L8">
        <f t="shared" ref="L8" si="5">IF(F8&lt;&gt;I8,1,0)</f>
        <v>0</v>
      </c>
    </row>
    <row r="9" spans="1:14" x14ac:dyDescent="0.25">
      <c r="A9" s="74" t="s">
        <v>1195</v>
      </c>
      <c r="B9" s="74">
        <v>204</v>
      </c>
      <c r="C9" s="70">
        <v>65494187</v>
      </c>
      <c r="D9" s="70">
        <v>65494187</v>
      </c>
      <c r="E9" s="70">
        <v>0</v>
      </c>
      <c r="F9" s="70">
        <v>0</v>
      </c>
      <c r="G9" s="70">
        <v>65494187</v>
      </c>
      <c r="H9" s="70">
        <v>65494187</v>
      </c>
      <c r="I9" s="70">
        <v>0</v>
      </c>
      <c r="J9" s="57">
        <f t="shared" si="0"/>
        <v>0</v>
      </c>
      <c r="K9">
        <f t="shared" si="1"/>
        <v>0</v>
      </c>
      <c r="L9">
        <f t="shared" si="2"/>
        <v>0</v>
      </c>
    </row>
    <row r="10" spans="1:14" x14ac:dyDescent="0.25">
      <c r="A10" s="74" t="s">
        <v>1196</v>
      </c>
      <c r="B10" s="74">
        <v>205</v>
      </c>
      <c r="C10" s="70">
        <v>75740381</v>
      </c>
      <c r="D10" s="70">
        <v>76539810</v>
      </c>
      <c r="E10" s="70">
        <v>1848548</v>
      </c>
      <c r="F10" s="70">
        <v>799429</v>
      </c>
      <c r="G10" s="70">
        <v>75740381</v>
      </c>
      <c r="H10" s="70">
        <v>76539810</v>
      </c>
      <c r="I10" s="70">
        <v>799429</v>
      </c>
      <c r="J10" s="57">
        <f t="shared" si="0"/>
        <v>0</v>
      </c>
      <c r="K10">
        <f t="shared" si="1"/>
        <v>0</v>
      </c>
      <c r="L10">
        <f t="shared" si="2"/>
        <v>0</v>
      </c>
    </row>
    <row r="11" spans="1:14" x14ac:dyDescent="0.25">
      <c r="A11" s="74" t="s">
        <v>1197</v>
      </c>
      <c r="B11" s="74">
        <v>206</v>
      </c>
      <c r="C11" s="70">
        <v>137650886</v>
      </c>
      <c r="D11" s="70">
        <v>137650886</v>
      </c>
      <c r="E11" s="70">
        <v>0</v>
      </c>
      <c r="F11" s="70">
        <v>0</v>
      </c>
      <c r="G11" s="70">
        <v>137650886</v>
      </c>
      <c r="H11" s="70">
        <v>137650886</v>
      </c>
      <c r="I11" s="70">
        <v>0</v>
      </c>
      <c r="J11" s="57">
        <f t="shared" si="0"/>
        <v>0</v>
      </c>
      <c r="K11">
        <f t="shared" si="1"/>
        <v>0</v>
      </c>
      <c r="L11">
        <f t="shared" si="2"/>
        <v>0</v>
      </c>
    </row>
    <row r="12" spans="1:14" x14ac:dyDescent="0.25">
      <c r="A12" s="74" t="s">
        <v>1198</v>
      </c>
      <c r="B12" s="74">
        <v>207</v>
      </c>
      <c r="C12" s="70">
        <v>3337684939</v>
      </c>
      <c r="D12" s="70">
        <v>3567500724</v>
      </c>
      <c r="E12" s="70">
        <v>46837927</v>
      </c>
      <c r="F12" s="70">
        <v>229815785</v>
      </c>
      <c r="G12" s="70">
        <v>3337684939</v>
      </c>
      <c r="H12" s="70">
        <v>3567500724</v>
      </c>
      <c r="I12" s="70">
        <v>229815785</v>
      </c>
      <c r="J12" s="57">
        <f t="shared" si="0"/>
        <v>0</v>
      </c>
      <c r="K12">
        <f t="shared" si="1"/>
        <v>0</v>
      </c>
      <c r="L12">
        <f t="shared" si="2"/>
        <v>0</v>
      </c>
    </row>
    <row r="13" spans="1:14" x14ac:dyDescent="0.25">
      <c r="A13" s="74" t="s">
        <v>1199</v>
      </c>
      <c r="B13" s="74">
        <v>208</v>
      </c>
      <c r="C13" s="70">
        <v>474137717</v>
      </c>
      <c r="D13" s="70">
        <v>474137717</v>
      </c>
      <c r="E13" s="70">
        <v>0</v>
      </c>
      <c r="F13" s="70">
        <v>0</v>
      </c>
      <c r="G13" s="70">
        <v>474137717</v>
      </c>
      <c r="H13" s="70">
        <v>474137717</v>
      </c>
      <c r="I13" s="70">
        <v>0</v>
      </c>
      <c r="J13" s="57">
        <f t="shared" si="0"/>
        <v>0</v>
      </c>
      <c r="K13">
        <f t="shared" si="1"/>
        <v>0</v>
      </c>
      <c r="L13">
        <f t="shared" si="2"/>
        <v>0</v>
      </c>
    </row>
    <row r="14" spans="1:14" x14ac:dyDescent="0.25">
      <c r="A14" s="74" t="s">
        <v>1200</v>
      </c>
      <c r="B14" s="74">
        <v>209</v>
      </c>
      <c r="C14" s="70">
        <v>33127246</v>
      </c>
      <c r="D14" s="70">
        <v>33127246</v>
      </c>
      <c r="E14" s="70">
        <v>0</v>
      </c>
      <c r="F14" s="70">
        <v>0</v>
      </c>
      <c r="G14" s="70">
        <v>33127246</v>
      </c>
      <c r="H14" s="70">
        <v>33127246</v>
      </c>
      <c r="I14" s="70">
        <v>0</v>
      </c>
      <c r="J14" s="57">
        <f t="shared" si="0"/>
        <v>0</v>
      </c>
      <c r="K14">
        <f t="shared" si="1"/>
        <v>0</v>
      </c>
      <c r="L14">
        <f t="shared" si="2"/>
        <v>0</v>
      </c>
    </row>
    <row r="15" spans="1:14" x14ac:dyDescent="0.25">
      <c r="A15" s="74" t="s">
        <v>1201</v>
      </c>
      <c r="B15" s="74">
        <v>210</v>
      </c>
      <c r="C15" s="70">
        <v>6456719585</v>
      </c>
      <c r="D15" s="70">
        <v>7437847065</v>
      </c>
      <c r="E15" s="70">
        <v>342526019</v>
      </c>
      <c r="F15" s="70">
        <v>981127480</v>
      </c>
      <c r="G15" s="70">
        <v>6456719585</v>
      </c>
      <c r="H15" s="70">
        <v>7437847065</v>
      </c>
      <c r="I15" s="70">
        <v>981127480</v>
      </c>
      <c r="J15" s="57">
        <f t="shared" si="0"/>
        <v>0</v>
      </c>
      <c r="K15">
        <f t="shared" si="1"/>
        <v>0</v>
      </c>
      <c r="L15">
        <f t="shared" si="2"/>
        <v>0</v>
      </c>
    </row>
    <row r="16" spans="1:14" x14ac:dyDescent="0.25">
      <c r="A16" s="74" t="s">
        <v>1202</v>
      </c>
      <c r="B16" s="74">
        <v>211</v>
      </c>
      <c r="C16" s="70">
        <v>1519141477</v>
      </c>
      <c r="D16" s="70">
        <v>1533184907</v>
      </c>
      <c r="E16" s="70">
        <v>4371844</v>
      </c>
      <c r="F16" s="70">
        <v>14043430</v>
      </c>
      <c r="G16" s="70">
        <v>1519141477</v>
      </c>
      <c r="H16" s="70">
        <v>1533184907</v>
      </c>
      <c r="I16" s="70">
        <v>14043430</v>
      </c>
      <c r="J16" s="57">
        <f t="shared" si="0"/>
        <v>0</v>
      </c>
      <c r="K16">
        <f t="shared" si="1"/>
        <v>0</v>
      </c>
      <c r="L16">
        <f t="shared" si="2"/>
        <v>0</v>
      </c>
    </row>
    <row r="17" spans="1:12" x14ac:dyDescent="0.25">
      <c r="A17" s="74" t="s">
        <v>1203</v>
      </c>
      <c r="B17" s="74">
        <v>212</v>
      </c>
      <c r="C17" s="70">
        <v>304818705</v>
      </c>
      <c r="D17" s="70">
        <v>393148415</v>
      </c>
      <c r="E17" s="70">
        <v>6639022</v>
      </c>
      <c r="F17" s="70">
        <v>88329710</v>
      </c>
      <c r="G17" s="70">
        <v>304818705</v>
      </c>
      <c r="H17" s="70">
        <v>393148415</v>
      </c>
      <c r="I17" s="70">
        <v>88329710</v>
      </c>
      <c r="J17" s="57">
        <f t="shared" si="0"/>
        <v>0</v>
      </c>
      <c r="K17">
        <f t="shared" si="1"/>
        <v>0</v>
      </c>
      <c r="L17">
        <f t="shared" si="2"/>
        <v>0</v>
      </c>
    </row>
    <row r="18" spans="1:12" x14ac:dyDescent="0.25">
      <c r="A18" s="74" t="s">
        <v>1204</v>
      </c>
      <c r="B18" s="74">
        <v>213</v>
      </c>
      <c r="C18" s="70">
        <v>27485982</v>
      </c>
      <c r="D18" s="70">
        <v>27485982</v>
      </c>
      <c r="E18" s="70">
        <v>0</v>
      </c>
      <c r="F18" s="70">
        <v>0</v>
      </c>
      <c r="G18" s="70">
        <v>27485982</v>
      </c>
      <c r="H18" s="70">
        <v>27485982</v>
      </c>
      <c r="I18" s="70">
        <v>0</v>
      </c>
      <c r="J18" s="57">
        <f t="shared" si="0"/>
        <v>0</v>
      </c>
      <c r="K18">
        <f t="shared" si="1"/>
        <v>0</v>
      </c>
      <c r="L18">
        <f t="shared" si="2"/>
        <v>0</v>
      </c>
    </row>
    <row r="19" spans="1:12" x14ac:dyDescent="0.25">
      <c r="A19" s="74" t="s">
        <v>1205</v>
      </c>
      <c r="B19" s="74">
        <v>214</v>
      </c>
      <c r="C19" s="70">
        <v>16550347</v>
      </c>
      <c r="D19" s="70">
        <v>16550347</v>
      </c>
      <c r="E19" s="70">
        <v>0</v>
      </c>
      <c r="F19" s="70">
        <v>0</v>
      </c>
      <c r="G19" s="70">
        <v>16550347</v>
      </c>
      <c r="H19" s="70">
        <v>16550347</v>
      </c>
      <c r="I19" s="70">
        <v>0</v>
      </c>
      <c r="J19" s="57">
        <f t="shared" si="0"/>
        <v>0</v>
      </c>
      <c r="K19">
        <f t="shared" si="1"/>
        <v>0</v>
      </c>
      <c r="L19">
        <f t="shared" si="2"/>
        <v>0</v>
      </c>
    </row>
    <row r="20" spans="1:12" x14ac:dyDescent="0.25">
      <c r="A20" s="74" t="s">
        <v>1206</v>
      </c>
      <c r="B20" s="74">
        <v>225</v>
      </c>
      <c r="C20" s="70">
        <v>3831194782</v>
      </c>
      <c r="D20" s="70">
        <v>3857932878</v>
      </c>
      <c r="E20" s="70">
        <v>7064013</v>
      </c>
      <c r="F20" s="70">
        <v>26738096</v>
      </c>
      <c r="G20" s="70">
        <v>3831194782</v>
      </c>
      <c r="H20" s="70">
        <v>3857932878</v>
      </c>
      <c r="I20" s="70">
        <v>26738096</v>
      </c>
      <c r="J20" s="57">
        <f t="shared" si="0"/>
        <v>0</v>
      </c>
      <c r="K20">
        <f t="shared" si="1"/>
        <v>0</v>
      </c>
      <c r="L20">
        <f t="shared" si="2"/>
        <v>0</v>
      </c>
    </row>
    <row r="21" spans="1:12" x14ac:dyDescent="0.25">
      <c r="A21" s="74" t="s">
        <v>1207</v>
      </c>
      <c r="B21" s="74">
        <v>1056</v>
      </c>
      <c r="C21" s="70">
        <v>3150391988</v>
      </c>
      <c r="D21" s="70">
        <v>3593698253</v>
      </c>
      <c r="E21" s="70">
        <v>158632945</v>
      </c>
      <c r="F21" s="70">
        <v>443306265</v>
      </c>
      <c r="G21" s="70">
        <v>3150391988</v>
      </c>
      <c r="H21" s="70">
        <v>3593698253</v>
      </c>
      <c r="I21" s="70">
        <v>443306265</v>
      </c>
      <c r="J21" s="57">
        <f t="shared" si="0"/>
        <v>0</v>
      </c>
      <c r="K21">
        <f t="shared" si="1"/>
        <v>0</v>
      </c>
      <c r="L21">
        <f t="shared" si="2"/>
        <v>0</v>
      </c>
    </row>
    <row r="22" spans="1:12" x14ac:dyDescent="0.25">
      <c r="A22" s="74" t="s">
        <v>1208</v>
      </c>
      <c r="B22" s="74">
        <v>1058</v>
      </c>
      <c r="C22" s="70">
        <v>137650886</v>
      </c>
      <c r="D22" s="70">
        <v>137650886</v>
      </c>
      <c r="E22" s="70">
        <v>0</v>
      </c>
      <c r="F22" s="70">
        <v>0</v>
      </c>
      <c r="G22" s="70">
        <v>137650886</v>
      </c>
      <c r="H22" s="70">
        <v>137650886</v>
      </c>
      <c r="I22" s="70">
        <v>0</v>
      </c>
      <c r="J22" s="57">
        <f t="shared" si="0"/>
        <v>0</v>
      </c>
      <c r="K22">
        <f t="shared" si="1"/>
        <v>0</v>
      </c>
      <c r="L22">
        <f t="shared" si="2"/>
        <v>0</v>
      </c>
    </row>
    <row r="23" spans="1:12" x14ac:dyDescent="0.25">
      <c r="A23" s="74" t="s">
        <v>1209</v>
      </c>
      <c r="B23" s="74">
        <v>1060</v>
      </c>
      <c r="C23" s="70">
        <v>538275039</v>
      </c>
      <c r="D23" s="70">
        <v>538275039</v>
      </c>
      <c r="E23" s="70">
        <v>0</v>
      </c>
      <c r="F23" s="70">
        <v>0</v>
      </c>
      <c r="G23" s="70">
        <v>538275039</v>
      </c>
      <c r="H23" s="70">
        <v>538275039</v>
      </c>
      <c r="I23" s="70">
        <v>0</v>
      </c>
      <c r="J23" s="57">
        <f t="shared" si="0"/>
        <v>0</v>
      </c>
      <c r="K23">
        <f t="shared" si="1"/>
        <v>0</v>
      </c>
      <c r="L23">
        <f t="shared" si="2"/>
        <v>0</v>
      </c>
    </row>
    <row r="24" spans="1:12" x14ac:dyDescent="0.25">
      <c r="A24" s="74" t="s">
        <v>1210</v>
      </c>
      <c r="B24" s="74">
        <v>1062</v>
      </c>
      <c r="C24" s="70">
        <v>33127246</v>
      </c>
      <c r="D24" s="70">
        <v>33127246</v>
      </c>
      <c r="E24" s="70">
        <v>0</v>
      </c>
      <c r="F24" s="70">
        <v>0</v>
      </c>
      <c r="G24" s="70">
        <v>33127246</v>
      </c>
      <c r="H24" s="70">
        <v>33127246</v>
      </c>
      <c r="I24" s="70">
        <v>0</v>
      </c>
      <c r="J24" s="57">
        <f t="shared" si="0"/>
        <v>0</v>
      </c>
      <c r="K24">
        <f t="shared" si="1"/>
        <v>0</v>
      </c>
      <c r="L24">
        <f t="shared" si="2"/>
        <v>0</v>
      </c>
    </row>
    <row r="25" spans="1:12" x14ac:dyDescent="0.25">
      <c r="A25" s="74" t="s">
        <v>1211</v>
      </c>
      <c r="B25" s="74">
        <v>1064</v>
      </c>
      <c r="C25" s="70">
        <v>6456719585</v>
      </c>
      <c r="D25" s="70">
        <v>7437847065</v>
      </c>
      <c r="E25" s="70">
        <v>342526019</v>
      </c>
      <c r="F25" s="70">
        <v>981127480</v>
      </c>
      <c r="G25" s="70">
        <v>6456719585</v>
      </c>
      <c r="H25" s="70">
        <v>7437847065</v>
      </c>
      <c r="I25" s="70">
        <v>981127480</v>
      </c>
      <c r="J25" s="57">
        <f t="shared" si="0"/>
        <v>0</v>
      </c>
      <c r="K25">
        <f t="shared" si="1"/>
        <v>0</v>
      </c>
      <c r="L25">
        <f t="shared" si="2"/>
        <v>0</v>
      </c>
    </row>
    <row r="26" spans="1:12" x14ac:dyDescent="0.25">
      <c r="A26" s="74" t="s">
        <v>1212</v>
      </c>
      <c r="B26" s="74">
        <v>1066</v>
      </c>
      <c r="C26" s="70">
        <v>869632640</v>
      </c>
      <c r="D26" s="70">
        <v>873947677</v>
      </c>
      <c r="E26" s="70">
        <v>1211952</v>
      </c>
      <c r="F26" s="70">
        <v>4315037</v>
      </c>
      <c r="G26" s="70">
        <v>869632640</v>
      </c>
      <c r="H26" s="70">
        <v>873947677</v>
      </c>
      <c r="I26" s="70">
        <v>4315037</v>
      </c>
      <c r="J26" s="57">
        <f t="shared" si="0"/>
        <v>0</v>
      </c>
      <c r="K26">
        <f t="shared" si="1"/>
        <v>0</v>
      </c>
      <c r="L26">
        <f t="shared" si="2"/>
        <v>0</v>
      </c>
    </row>
    <row r="27" spans="1:12" x14ac:dyDescent="0.25">
      <c r="A27" s="74" t="s">
        <v>1213</v>
      </c>
      <c r="B27" s="74">
        <v>1068</v>
      </c>
      <c r="C27" s="70">
        <v>27485982</v>
      </c>
      <c r="D27" s="70">
        <v>27485982</v>
      </c>
      <c r="E27" s="70">
        <v>0</v>
      </c>
      <c r="F27" s="70">
        <v>0</v>
      </c>
      <c r="G27" s="70">
        <v>27485982</v>
      </c>
      <c r="H27" s="70">
        <v>27485982</v>
      </c>
      <c r="I27" s="70">
        <v>0</v>
      </c>
      <c r="J27" s="57">
        <f t="shared" si="0"/>
        <v>0</v>
      </c>
      <c r="K27">
        <f t="shared" si="1"/>
        <v>0</v>
      </c>
      <c r="L27">
        <f t="shared" si="2"/>
        <v>0</v>
      </c>
    </row>
    <row r="28" spans="1:12" x14ac:dyDescent="0.25">
      <c r="A28" s="74" t="s">
        <v>1214</v>
      </c>
      <c r="B28" s="74">
        <v>227</v>
      </c>
      <c r="C28" s="70">
        <v>8204351372</v>
      </c>
      <c r="D28" s="70">
        <v>8204351372</v>
      </c>
      <c r="E28" s="70">
        <v>0</v>
      </c>
      <c r="F28" s="70">
        <v>0</v>
      </c>
      <c r="G28" s="70">
        <v>8204351372</v>
      </c>
      <c r="H28" s="70">
        <v>8204351372</v>
      </c>
      <c r="I28" s="70">
        <v>0</v>
      </c>
      <c r="J28" s="57">
        <f t="shared" si="0"/>
        <v>0</v>
      </c>
      <c r="K28">
        <f t="shared" si="1"/>
        <v>0</v>
      </c>
      <c r="L28">
        <f t="shared" si="2"/>
        <v>0</v>
      </c>
    </row>
    <row r="29" spans="1:12" x14ac:dyDescent="0.25">
      <c r="A29" s="74" t="s">
        <v>1215</v>
      </c>
      <c r="B29" s="74">
        <v>1070</v>
      </c>
      <c r="C29" s="70">
        <v>97327723</v>
      </c>
      <c r="D29" s="70">
        <v>97327723</v>
      </c>
      <c r="E29" s="70">
        <v>0</v>
      </c>
      <c r="F29" s="70">
        <v>0</v>
      </c>
      <c r="G29" s="70">
        <v>97327723</v>
      </c>
      <c r="H29" s="70">
        <v>97327723</v>
      </c>
      <c r="I29" s="70">
        <v>0</v>
      </c>
      <c r="J29" s="57">
        <f t="shared" si="0"/>
        <v>0</v>
      </c>
      <c r="K29">
        <f t="shared" si="1"/>
        <v>0</v>
      </c>
      <c r="L29">
        <f t="shared" si="2"/>
        <v>0</v>
      </c>
    </row>
    <row r="30" spans="1:12" x14ac:dyDescent="0.25">
      <c r="A30" s="74" t="s">
        <v>1216</v>
      </c>
      <c r="B30" s="74">
        <v>1072</v>
      </c>
      <c r="C30" s="70">
        <v>4753434847</v>
      </c>
      <c r="D30" s="70">
        <v>4776319147</v>
      </c>
      <c r="E30" s="70">
        <v>46895437</v>
      </c>
      <c r="F30" s="70">
        <v>22884300</v>
      </c>
      <c r="G30" s="70">
        <v>4753434847</v>
      </c>
      <c r="H30" s="70">
        <v>4776319147</v>
      </c>
      <c r="I30" s="70">
        <v>22884300</v>
      </c>
      <c r="J30" s="57">
        <f t="shared" si="0"/>
        <v>0</v>
      </c>
      <c r="K30">
        <f t="shared" si="1"/>
        <v>0</v>
      </c>
      <c r="L30">
        <f t="shared" si="2"/>
        <v>0</v>
      </c>
    </row>
    <row r="31" spans="1:12" x14ac:dyDescent="0.25">
      <c r="A31" s="74" t="s">
        <v>1217</v>
      </c>
      <c r="B31" s="74">
        <v>1074</v>
      </c>
      <c r="C31" s="70">
        <v>844796084</v>
      </c>
      <c r="D31" s="70">
        <v>844796084</v>
      </c>
      <c r="E31" s="70">
        <v>0</v>
      </c>
      <c r="F31" s="70">
        <v>0</v>
      </c>
      <c r="G31" s="70">
        <v>844796084</v>
      </c>
      <c r="H31" s="70">
        <v>844796084</v>
      </c>
      <c r="I31" s="70">
        <v>0</v>
      </c>
      <c r="J31" s="57">
        <f t="shared" si="0"/>
        <v>0</v>
      </c>
      <c r="K31">
        <f t="shared" si="1"/>
        <v>0</v>
      </c>
      <c r="L31">
        <f t="shared" si="2"/>
        <v>0</v>
      </c>
    </row>
    <row r="32" spans="1:12" x14ac:dyDescent="0.25">
      <c r="A32" s="74" t="s">
        <v>1218</v>
      </c>
      <c r="B32" s="74">
        <v>1076</v>
      </c>
      <c r="C32" s="70">
        <v>2799409900</v>
      </c>
      <c r="D32" s="70">
        <v>3029225685</v>
      </c>
      <c r="E32" s="70">
        <v>46837927</v>
      </c>
      <c r="F32" s="70">
        <v>229815785</v>
      </c>
      <c r="G32" s="70">
        <v>2799409900</v>
      </c>
      <c r="H32" s="70">
        <v>3029225685</v>
      </c>
      <c r="I32" s="70">
        <v>229815785</v>
      </c>
      <c r="J32" s="57">
        <f t="shared" si="0"/>
        <v>0</v>
      </c>
      <c r="K32">
        <f t="shared" si="1"/>
        <v>0</v>
      </c>
      <c r="L32">
        <f t="shared" si="2"/>
        <v>0</v>
      </c>
    </row>
    <row r="33" spans="1:12" x14ac:dyDescent="0.25">
      <c r="A33" s="74" t="s">
        <v>1219</v>
      </c>
      <c r="B33" s="74">
        <v>1078</v>
      </c>
      <c r="C33" s="70">
        <v>474137717</v>
      </c>
      <c r="D33" s="70">
        <v>474137717</v>
      </c>
      <c r="E33" s="70">
        <v>0</v>
      </c>
      <c r="F33" s="70">
        <v>0</v>
      </c>
      <c r="G33" s="70">
        <v>474137717</v>
      </c>
      <c r="H33" s="70">
        <v>474137717</v>
      </c>
      <c r="I33" s="70">
        <v>0</v>
      </c>
      <c r="J33" s="57">
        <f t="shared" si="0"/>
        <v>0</v>
      </c>
      <c r="K33">
        <f t="shared" si="1"/>
        <v>0</v>
      </c>
      <c r="L33">
        <f t="shared" si="2"/>
        <v>0</v>
      </c>
    </row>
    <row r="34" spans="1:12" x14ac:dyDescent="0.25">
      <c r="A34" s="74" t="s">
        <v>1220</v>
      </c>
      <c r="B34" s="74">
        <v>1080</v>
      </c>
      <c r="C34" s="70">
        <v>649508837</v>
      </c>
      <c r="D34" s="70">
        <v>659237230</v>
      </c>
      <c r="E34" s="70">
        <v>3159892</v>
      </c>
      <c r="F34" s="70">
        <v>9728393</v>
      </c>
      <c r="G34" s="70">
        <v>649508837</v>
      </c>
      <c r="H34" s="70">
        <v>659237230</v>
      </c>
      <c r="I34" s="70">
        <v>9728393</v>
      </c>
      <c r="J34" s="57">
        <f t="shared" si="0"/>
        <v>0</v>
      </c>
      <c r="K34">
        <f t="shared" si="1"/>
        <v>0</v>
      </c>
      <c r="L34">
        <f t="shared" si="2"/>
        <v>0</v>
      </c>
    </row>
    <row r="35" spans="1:12" x14ac:dyDescent="0.25">
      <c r="A35" s="74" t="s">
        <v>1221</v>
      </c>
      <c r="B35" s="74">
        <v>1082</v>
      </c>
      <c r="C35" s="70">
        <v>304818705</v>
      </c>
      <c r="D35" s="70">
        <v>393148415</v>
      </c>
      <c r="E35" s="70">
        <v>6639022</v>
      </c>
      <c r="F35" s="70">
        <v>88329710</v>
      </c>
      <c r="G35" s="70">
        <v>304818705</v>
      </c>
      <c r="H35" s="70">
        <v>393148415</v>
      </c>
      <c r="I35" s="70">
        <v>88329710</v>
      </c>
      <c r="J35" s="57">
        <f t="shared" si="0"/>
        <v>0</v>
      </c>
      <c r="K35">
        <f t="shared" si="1"/>
        <v>0</v>
      </c>
      <c r="L35">
        <f t="shared" si="2"/>
        <v>0</v>
      </c>
    </row>
    <row r="36" spans="1:12" x14ac:dyDescent="0.25">
      <c r="A36" s="74" t="s">
        <v>1222</v>
      </c>
      <c r="B36" s="74">
        <v>228</v>
      </c>
      <c r="C36" s="70">
        <v>3749286090</v>
      </c>
      <c r="D36" s="70">
        <v>3749286090</v>
      </c>
      <c r="E36" s="70">
        <v>0</v>
      </c>
      <c r="F36" s="70">
        <v>0</v>
      </c>
      <c r="G36" s="70">
        <v>3749286090</v>
      </c>
      <c r="H36" s="70">
        <v>3749286090</v>
      </c>
      <c r="I36" s="70">
        <v>0</v>
      </c>
      <c r="J36" s="57">
        <f t="shared" si="0"/>
        <v>0</v>
      </c>
      <c r="K36">
        <f t="shared" si="1"/>
        <v>0</v>
      </c>
      <c r="L36">
        <f t="shared" si="2"/>
        <v>0</v>
      </c>
    </row>
    <row r="37" spans="1:12" x14ac:dyDescent="0.25">
      <c r="A37" s="74" t="s">
        <v>1223</v>
      </c>
      <c r="B37" s="74">
        <v>1084</v>
      </c>
      <c r="C37" s="70">
        <v>2165616137</v>
      </c>
      <c r="D37" s="70">
        <v>2165616137</v>
      </c>
      <c r="E37" s="70">
        <v>0</v>
      </c>
      <c r="F37" s="70">
        <v>0</v>
      </c>
      <c r="G37" s="70">
        <v>2165616137</v>
      </c>
      <c r="H37" s="70">
        <v>2165616137</v>
      </c>
      <c r="I37" s="70">
        <v>0</v>
      </c>
      <c r="J37" s="57">
        <f t="shared" si="0"/>
        <v>0</v>
      </c>
      <c r="K37">
        <f t="shared" si="1"/>
        <v>0</v>
      </c>
      <c r="L37">
        <f t="shared" si="2"/>
        <v>0</v>
      </c>
    </row>
    <row r="38" spans="1:12" x14ac:dyDescent="0.25">
      <c r="A38" s="74" t="s">
        <v>1224</v>
      </c>
      <c r="B38" s="74">
        <v>1086</v>
      </c>
      <c r="C38" s="70">
        <v>65494187</v>
      </c>
      <c r="D38" s="70">
        <v>65494187</v>
      </c>
      <c r="E38" s="70">
        <v>0</v>
      </c>
      <c r="F38" s="70">
        <v>0</v>
      </c>
      <c r="G38" s="70">
        <v>65494187</v>
      </c>
      <c r="H38" s="70">
        <v>65494187</v>
      </c>
      <c r="I38" s="70">
        <v>0</v>
      </c>
      <c r="J38" s="57">
        <f t="shared" si="0"/>
        <v>0</v>
      </c>
      <c r="K38">
        <f t="shared" si="1"/>
        <v>0</v>
      </c>
      <c r="L38">
        <f t="shared" si="2"/>
        <v>0</v>
      </c>
    </row>
    <row r="39" spans="1:12" x14ac:dyDescent="0.25">
      <c r="A39" s="74" t="s">
        <v>1225</v>
      </c>
      <c r="B39" s="74">
        <v>1088</v>
      </c>
      <c r="C39" s="70">
        <v>75740381</v>
      </c>
      <c r="D39" s="70">
        <v>76539810</v>
      </c>
      <c r="E39" s="70">
        <v>1848548</v>
      </c>
      <c r="F39" s="70">
        <v>799429</v>
      </c>
      <c r="G39" s="70">
        <v>75740381</v>
      </c>
      <c r="H39" s="70">
        <v>76539810</v>
      </c>
      <c r="I39" s="70">
        <v>799429</v>
      </c>
      <c r="J39" s="57">
        <f t="shared" si="0"/>
        <v>0</v>
      </c>
      <c r="K39">
        <f t="shared" si="1"/>
        <v>0</v>
      </c>
      <c r="L39">
        <f t="shared" si="2"/>
        <v>0</v>
      </c>
    </row>
    <row r="40" spans="1:12" x14ac:dyDescent="0.25">
      <c r="A40" s="74" t="s">
        <v>1226</v>
      </c>
      <c r="B40" s="74">
        <v>229</v>
      </c>
      <c r="C40" s="70">
        <v>4049839532</v>
      </c>
      <c r="D40" s="70">
        <v>4049839532</v>
      </c>
      <c r="E40" s="70">
        <v>0</v>
      </c>
      <c r="F40" s="70">
        <v>0</v>
      </c>
      <c r="G40" s="70">
        <v>4049839532</v>
      </c>
      <c r="H40" s="70">
        <v>4049839532</v>
      </c>
      <c r="I40" s="70">
        <v>0</v>
      </c>
      <c r="J40" s="57">
        <f t="shared" si="0"/>
        <v>0</v>
      </c>
      <c r="K40">
        <f t="shared" si="1"/>
        <v>0</v>
      </c>
      <c r="L40">
        <f t="shared" si="2"/>
        <v>0</v>
      </c>
    </row>
    <row r="41" spans="1:12" x14ac:dyDescent="0.25">
      <c r="A41" s="74" t="s">
        <v>1227</v>
      </c>
      <c r="B41" s="74">
        <v>1090</v>
      </c>
      <c r="C41" s="70">
        <v>1582507821</v>
      </c>
      <c r="D41" s="70">
        <v>1594046110</v>
      </c>
      <c r="E41" s="70">
        <v>15011395</v>
      </c>
      <c r="F41" s="70">
        <v>11538289</v>
      </c>
      <c r="G41" s="70">
        <v>1582507821</v>
      </c>
      <c r="H41" s="70">
        <v>1594046110</v>
      </c>
      <c r="I41" s="70">
        <v>11538289</v>
      </c>
      <c r="J41" s="57">
        <f t="shared" si="0"/>
        <v>0</v>
      </c>
      <c r="K41">
        <f t="shared" si="1"/>
        <v>0</v>
      </c>
      <c r="L41">
        <f t="shared" si="2"/>
        <v>0</v>
      </c>
    </row>
    <row r="42" spans="1:12" x14ac:dyDescent="0.25">
      <c r="A42" s="74" t="s">
        <v>1228</v>
      </c>
      <c r="B42" s="74">
        <v>1092</v>
      </c>
      <c r="C42" s="70">
        <v>16550347</v>
      </c>
      <c r="D42" s="70">
        <v>16550347</v>
      </c>
      <c r="E42" s="70">
        <v>0</v>
      </c>
      <c r="F42" s="70">
        <v>0</v>
      </c>
      <c r="G42" s="70">
        <v>16550347</v>
      </c>
      <c r="H42" s="70">
        <v>16550347</v>
      </c>
      <c r="I42" s="70">
        <v>0</v>
      </c>
      <c r="J42" s="57">
        <f t="shared" si="0"/>
        <v>0</v>
      </c>
      <c r="K42">
        <f t="shared" si="1"/>
        <v>0</v>
      </c>
      <c r="L42">
        <f t="shared" si="2"/>
        <v>0</v>
      </c>
    </row>
    <row r="43" spans="1:12" x14ac:dyDescent="0.25">
      <c r="A43" s="74" t="s">
        <v>1229</v>
      </c>
      <c r="B43" s="74">
        <v>1005</v>
      </c>
      <c r="C43" s="70">
        <v>25283634836</v>
      </c>
      <c r="D43" s="70">
        <v>25969848415</v>
      </c>
      <c r="E43" s="70">
        <v>267625998</v>
      </c>
      <c r="F43" s="70">
        <v>686213579</v>
      </c>
      <c r="G43" s="70">
        <v>25283634836</v>
      </c>
      <c r="H43" s="70">
        <v>25969848415</v>
      </c>
      <c r="I43" s="70">
        <v>686213579</v>
      </c>
      <c r="J43" s="57">
        <f t="shared" si="0"/>
        <v>0</v>
      </c>
      <c r="K43">
        <f t="shared" si="1"/>
        <v>0</v>
      </c>
      <c r="L43">
        <f t="shared" si="2"/>
        <v>0</v>
      </c>
    </row>
    <row r="44" spans="1:12" x14ac:dyDescent="0.25">
      <c r="A44" s="74" t="s">
        <v>1230</v>
      </c>
      <c r="B44" s="74">
        <v>1054</v>
      </c>
      <c r="C44" s="70">
        <v>25283634836</v>
      </c>
      <c r="D44" s="70">
        <v>25969848415</v>
      </c>
      <c r="E44" s="70">
        <v>267625998</v>
      </c>
      <c r="F44" s="70">
        <v>686213579</v>
      </c>
      <c r="G44" s="70">
        <v>25283634836</v>
      </c>
      <c r="H44" s="70">
        <v>25969848415</v>
      </c>
      <c r="I44" s="70">
        <v>686213579</v>
      </c>
      <c r="J44" s="57">
        <f t="shared" si="0"/>
        <v>0</v>
      </c>
      <c r="K44">
        <f t="shared" si="1"/>
        <v>0</v>
      </c>
      <c r="L44">
        <f t="shared" si="2"/>
        <v>0</v>
      </c>
    </row>
    <row r="45" spans="1:12" x14ac:dyDescent="0.25">
      <c r="A45" s="74" t="s">
        <v>1231</v>
      </c>
      <c r="B45" s="74">
        <v>1011</v>
      </c>
      <c r="C45" s="70">
        <v>25283634836</v>
      </c>
      <c r="D45" s="70">
        <v>25969848415</v>
      </c>
      <c r="E45" s="70">
        <v>267625998</v>
      </c>
      <c r="F45" s="70">
        <v>686213579</v>
      </c>
      <c r="G45" s="70">
        <v>25283634836</v>
      </c>
      <c r="H45" s="70">
        <v>25969848415</v>
      </c>
      <c r="I45" s="70">
        <v>686213579</v>
      </c>
      <c r="J45" s="57">
        <f t="shared" si="0"/>
        <v>0</v>
      </c>
      <c r="K45">
        <f t="shared" si="1"/>
        <v>0</v>
      </c>
      <c r="L45">
        <f t="shared" si="2"/>
        <v>0</v>
      </c>
    </row>
    <row r="46" spans="1:12" x14ac:dyDescent="0.25">
      <c r="A46" s="74" t="s">
        <v>1232</v>
      </c>
      <c r="B46" s="74">
        <v>1032</v>
      </c>
      <c r="C46" s="70">
        <v>8389760831</v>
      </c>
      <c r="D46" s="70">
        <v>8534525327</v>
      </c>
      <c r="E46" s="70">
        <v>13195755</v>
      </c>
      <c r="F46" s="70">
        <v>144764496</v>
      </c>
      <c r="G46" s="70">
        <v>8389760831</v>
      </c>
      <c r="H46" s="70">
        <v>8534525327</v>
      </c>
      <c r="I46" s="70">
        <v>144764496</v>
      </c>
      <c r="J46" s="57">
        <f t="shared" si="0"/>
        <v>0</v>
      </c>
      <c r="K46">
        <f t="shared" si="1"/>
        <v>0</v>
      </c>
      <c r="L46">
        <f t="shared" si="2"/>
        <v>0</v>
      </c>
    </row>
    <row r="47" spans="1:12" x14ac:dyDescent="0.25">
      <c r="A47" s="74" t="s">
        <v>1233</v>
      </c>
      <c r="B47" s="74">
        <v>1034</v>
      </c>
      <c r="C47" s="70">
        <v>8389760831</v>
      </c>
      <c r="D47" s="70">
        <v>8534525327</v>
      </c>
      <c r="E47" s="70">
        <v>13195755</v>
      </c>
      <c r="F47" s="70">
        <v>144764496</v>
      </c>
      <c r="G47" s="70">
        <v>8389760831</v>
      </c>
      <c r="H47" s="70">
        <v>8534525327</v>
      </c>
      <c r="I47" s="70">
        <v>144764496</v>
      </c>
      <c r="J47" s="57">
        <f t="shared" si="0"/>
        <v>0</v>
      </c>
      <c r="K47">
        <f t="shared" si="1"/>
        <v>0</v>
      </c>
      <c r="L47">
        <f t="shared" si="2"/>
        <v>0</v>
      </c>
    </row>
    <row r="48" spans="1:12" x14ac:dyDescent="0.25">
      <c r="A48" s="74" t="s">
        <v>1234</v>
      </c>
      <c r="B48" s="74">
        <v>1118</v>
      </c>
      <c r="C48" s="70">
        <v>8389760831</v>
      </c>
      <c r="D48" s="70">
        <v>8534525327</v>
      </c>
      <c r="E48" s="70">
        <v>13195755</v>
      </c>
      <c r="F48" s="70">
        <v>144764496</v>
      </c>
      <c r="G48" s="70">
        <v>8389760831</v>
      </c>
      <c r="H48" s="70">
        <v>8534525327</v>
      </c>
      <c r="I48" s="70">
        <v>144764496</v>
      </c>
      <c r="J48" s="57">
        <f t="shared" si="0"/>
        <v>0</v>
      </c>
      <c r="K48">
        <f t="shared" si="1"/>
        <v>0</v>
      </c>
      <c r="L48">
        <f t="shared" si="2"/>
        <v>0</v>
      </c>
    </row>
    <row r="49" spans="1:12" x14ac:dyDescent="0.25">
      <c r="A49" s="74" t="s">
        <v>1235</v>
      </c>
      <c r="B49" s="74">
        <v>1044</v>
      </c>
      <c r="C49" s="70">
        <v>8729830048</v>
      </c>
      <c r="D49" s="70">
        <v>9716635328</v>
      </c>
      <c r="E49" s="70">
        <v>347156849</v>
      </c>
      <c r="F49" s="70">
        <v>986805280</v>
      </c>
      <c r="G49" s="70">
        <v>8729830048</v>
      </c>
      <c r="H49" s="70">
        <v>9716635328</v>
      </c>
      <c r="I49" s="70">
        <v>986805280</v>
      </c>
      <c r="J49" s="57">
        <f t="shared" si="0"/>
        <v>0</v>
      </c>
      <c r="K49">
        <f t="shared" si="1"/>
        <v>0</v>
      </c>
      <c r="L49">
        <f t="shared" si="2"/>
        <v>0</v>
      </c>
    </row>
    <row r="50" spans="1:12" x14ac:dyDescent="0.25">
      <c r="A50" s="74" t="s">
        <v>1236</v>
      </c>
      <c r="B50" s="74">
        <v>1050</v>
      </c>
      <c r="C50" s="70">
        <v>8729830048</v>
      </c>
      <c r="D50" s="70">
        <v>9716635328</v>
      </c>
      <c r="E50" s="70">
        <v>347156849</v>
      </c>
      <c r="F50" s="70">
        <v>986805280</v>
      </c>
      <c r="G50" s="70">
        <v>8729830048</v>
      </c>
      <c r="H50" s="70">
        <v>9716635328</v>
      </c>
      <c r="I50" s="70">
        <v>986805280</v>
      </c>
      <c r="J50" s="57">
        <f t="shared" si="0"/>
        <v>0</v>
      </c>
      <c r="K50">
        <f t="shared" si="1"/>
        <v>0</v>
      </c>
      <c r="L50">
        <f t="shared" si="2"/>
        <v>0</v>
      </c>
    </row>
    <row r="51" spans="1:12" x14ac:dyDescent="0.25">
      <c r="A51" s="74" t="s">
        <v>1237</v>
      </c>
      <c r="B51" s="74">
        <v>1046</v>
      </c>
      <c r="C51" s="70">
        <v>8729830048</v>
      </c>
      <c r="D51" s="70">
        <v>9716635328</v>
      </c>
      <c r="E51" s="70">
        <v>347156849</v>
      </c>
      <c r="F51" s="70">
        <v>986805280</v>
      </c>
      <c r="G51" s="70">
        <v>8729830048</v>
      </c>
      <c r="H51" s="70">
        <v>9716635328</v>
      </c>
      <c r="I51" s="70">
        <v>986805280</v>
      </c>
      <c r="J51" s="57">
        <f t="shared" si="0"/>
        <v>0</v>
      </c>
      <c r="K51">
        <f t="shared" si="1"/>
        <v>0</v>
      </c>
      <c r="L51">
        <f t="shared" si="2"/>
        <v>0</v>
      </c>
    </row>
    <row r="52" spans="1:12" x14ac:dyDescent="0.25">
      <c r="A52" s="74" t="s">
        <v>1238</v>
      </c>
      <c r="B52" s="74">
        <v>1024</v>
      </c>
      <c r="C52" s="70">
        <v>1439232848</v>
      </c>
      <c r="D52" s="70">
        <v>1440032277</v>
      </c>
      <c r="E52" s="70">
        <v>1848548</v>
      </c>
      <c r="F52" s="70">
        <v>799429</v>
      </c>
      <c r="G52" s="70">
        <v>1439232848</v>
      </c>
      <c r="H52" s="70">
        <v>1440032277</v>
      </c>
      <c r="I52" s="70">
        <v>799429</v>
      </c>
      <c r="J52" s="57">
        <f t="shared" si="0"/>
        <v>0</v>
      </c>
      <c r="K52">
        <f t="shared" si="1"/>
        <v>0</v>
      </c>
      <c r="L52">
        <f t="shared" si="2"/>
        <v>0</v>
      </c>
    </row>
    <row r="53" spans="1:12" x14ac:dyDescent="0.25">
      <c r="A53" s="74" t="s">
        <v>1239</v>
      </c>
      <c r="B53" s="74">
        <v>1026</v>
      </c>
      <c r="C53" s="70">
        <v>1439232848</v>
      </c>
      <c r="D53" s="70">
        <v>1440032277</v>
      </c>
      <c r="E53" s="70">
        <v>1848548</v>
      </c>
      <c r="F53" s="70">
        <v>799429</v>
      </c>
      <c r="G53" s="70">
        <v>1439232848</v>
      </c>
      <c r="H53" s="70">
        <v>1440032277</v>
      </c>
      <c r="I53" s="70">
        <v>799429</v>
      </c>
      <c r="J53" s="57">
        <f t="shared" si="0"/>
        <v>0</v>
      </c>
      <c r="K53">
        <f t="shared" si="1"/>
        <v>0</v>
      </c>
      <c r="L53">
        <f t="shared" si="2"/>
        <v>0</v>
      </c>
    </row>
    <row r="54" spans="1:12" x14ac:dyDescent="0.25">
      <c r="A54" s="74" t="s">
        <v>1240</v>
      </c>
      <c r="B54" s="74">
        <v>1028</v>
      </c>
      <c r="C54" s="70">
        <v>1439232848</v>
      </c>
      <c r="D54" s="70">
        <v>1440032277</v>
      </c>
      <c r="E54" s="70">
        <v>1848548</v>
      </c>
      <c r="F54" s="70">
        <v>799429</v>
      </c>
      <c r="G54" s="70">
        <v>1439232848</v>
      </c>
      <c r="H54" s="70">
        <v>1440032277</v>
      </c>
      <c r="I54" s="70">
        <v>799429</v>
      </c>
      <c r="J54" s="57">
        <f t="shared" si="0"/>
        <v>0</v>
      </c>
      <c r="K54">
        <f t="shared" si="1"/>
        <v>0</v>
      </c>
      <c r="L54">
        <f t="shared" si="2"/>
        <v>0</v>
      </c>
    </row>
    <row r="55" spans="1:12" x14ac:dyDescent="0.25">
      <c r="A55" s="74" t="s">
        <v>1241</v>
      </c>
      <c r="B55" s="74">
        <v>1040</v>
      </c>
      <c r="C55" s="70">
        <v>846540072</v>
      </c>
      <c r="D55" s="70">
        <v>846540072</v>
      </c>
      <c r="E55" s="70">
        <v>0</v>
      </c>
      <c r="F55" s="70">
        <v>0</v>
      </c>
      <c r="G55" s="70">
        <v>846540072</v>
      </c>
      <c r="H55" s="70">
        <v>846540072</v>
      </c>
      <c r="I55" s="70">
        <v>0</v>
      </c>
      <c r="J55" s="57">
        <f t="shared" si="0"/>
        <v>0</v>
      </c>
      <c r="K55">
        <f t="shared" si="1"/>
        <v>0</v>
      </c>
      <c r="L55">
        <f t="shared" si="2"/>
        <v>0</v>
      </c>
    </row>
    <row r="56" spans="1:12" x14ac:dyDescent="0.25">
      <c r="A56" s="74" t="s">
        <v>1242</v>
      </c>
      <c r="B56" s="74">
        <v>1123</v>
      </c>
      <c r="C56" s="70">
        <v>846540072</v>
      </c>
      <c r="D56" s="70">
        <v>846540072</v>
      </c>
      <c r="E56" s="70">
        <v>0</v>
      </c>
      <c r="F56" s="70">
        <v>0</v>
      </c>
      <c r="G56" s="70">
        <v>846540072</v>
      </c>
      <c r="H56" s="70">
        <v>846540072</v>
      </c>
      <c r="I56" s="70">
        <v>0</v>
      </c>
      <c r="J56" s="57">
        <f t="shared" si="0"/>
        <v>0</v>
      </c>
      <c r="K56">
        <f t="shared" si="1"/>
        <v>0</v>
      </c>
      <c r="L56">
        <f t="shared" si="2"/>
        <v>0</v>
      </c>
    </row>
    <row r="57" spans="1:12" x14ac:dyDescent="0.25">
      <c r="A57" s="74" t="s">
        <v>1243</v>
      </c>
      <c r="B57" s="74">
        <v>1125</v>
      </c>
      <c r="C57" s="70">
        <v>846540072</v>
      </c>
      <c r="D57" s="70">
        <v>846540072</v>
      </c>
      <c r="E57" s="70">
        <v>0</v>
      </c>
      <c r="F57" s="70">
        <v>0</v>
      </c>
      <c r="G57" s="70">
        <v>846540072</v>
      </c>
      <c r="H57" s="70">
        <v>846540072</v>
      </c>
      <c r="I57" s="70">
        <v>0</v>
      </c>
      <c r="J57" s="57">
        <f t="shared" si="0"/>
        <v>0</v>
      </c>
      <c r="K57">
        <f t="shared" si="1"/>
        <v>0</v>
      </c>
      <c r="L57">
        <f t="shared" si="2"/>
        <v>0</v>
      </c>
    </row>
    <row r="58" spans="1:12" x14ac:dyDescent="0.25">
      <c r="A58" s="74" t="s">
        <v>1244</v>
      </c>
      <c r="B58" s="74">
        <v>1018</v>
      </c>
      <c r="C58" s="70">
        <v>188299193</v>
      </c>
      <c r="D58" s="70">
        <v>188299193</v>
      </c>
      <c r="E58" s="70">
        <v>0</v>
      </c>
      <c r="F58" s="70">
        <v>0</v>
      </c>
      <c r="G58" s="70">
        <v>188299193</v>
      </c>
      <c r="H58" s="70">
        <v>188299193</v>
      </c>
      <c r="I58" s="70">
        <v>0</v>
      </c>
      <c r="J58" s="57">
        <f t="shared" si="0"/>
        <v>0</v>
      </c>
      <c r="K58">
        <f t="shared" si="1"/>
        <v>0</v>
      </c>
      <c r="L58">
        <f t="shared" si="2"/>
        <v>0</v>
      </c>
    </row>
    <row r="59" spans="1:12" x14ac:dyDescent="0.25">
      <c r="A59" s="74" t="s">
        <v>1245</v>
      </c>
      <c r="B59" s="74">
        <v>1016</v>
      </c>
      <c r="C59" s="70">
        <v>188299193</v>
      </c>
      <c r="D59" s="70">
        <v>188299193</v>
      </c>
      <c r="E59" s="70">
        <v>0</v>
      </c>
      <c r="F59" s="70">
        <v>0</v>
      </c>
      <c r="G59" s="70">
        <v>188299193</v>
      </c>
      <c r="H59" s="70">
        <v>188299193</v>
      </c>
      <c r="I59" s="70">
        <v>0</v>
      </c>
      <c r="J59" s="57">
        <f t="shared" si="0"/>
        <v>0</v>
      </c>
      <c r="K59">
        <f t="shared" si="1"/>
        <v>0</v>
      </c>
      <c r="L59">
        <f t="shared" si="2"/>
        <v>0</v>
      </c>
    </row>
    <row r="60" spans="1:12" x14ac:dyDescent="0.25">
      <c r="A60" s="74" t="s">
        <v>1246</v>
      </c>
      <c r="B60" s="74">
        <v>1020</v>
      </c>
      <c r="C60" s="70">
        <v>188299193</v>
      </c>
      <c r="D60" s="70">
        <v>188299193</v>
      </c>
      <c r="E60" s="70">
        <v>0</v>
      </c>
      <c r="F60" s="70">
        <v>0</v>
      </c>
      <c r="G60" s="70">
        <v>188299193</v>
      </c>
      <c r="H60" s="70">
        <v>188299193</v>
      </c>
      <c r="I60" s="70">
        <v>0</v>
      </c>
      <c r="J60" s="57">
        <f t="shared" si="0"/>
        <v>0</v>
      </c>
      <c r="K60">
        <f t="shared" si="1"/>
        <v>0</v>
      </c>
      <c r="L60">
        <f t="shared" si="2"/>
        <v>0</v>
      </c>
    </row>
    <row r="61" spans="1:12" x14ac:dyDescent="0.25">
      <c r="A61" s="74" t="s">
        <v>1247</v>
      </c>
      <c r="B61" s="74">
        <v>242</v>
      </c>
      <c r="C61" s="70">
        <v>497831480</v>
      </c>
      <c r="D61" s="70">
        <v>497831480</v>
      </c>
      <c r="E61" s="70">
        <v>0</v>
      </c>
      <c r="F61" s="70">
        <v>0</v>
      </c>
      <c r="G61" s="70">
        <v>497831480</v>
      </c>
      <c r="H61" s="70">
        <v>497831480</v>
      </c>
      <c r="I61" s="70">
        <v>0</v>
      </c>
      <c r="J61" s="57">
        <f t="shared" si="0"/>
        <v>0</v>
      </c>
      <c r="K61">
        <f t="shared" si="1"/>
        <v>0</v>
      </c>
      <c r="L61">
        <f t="shared" si="2"/>
        <v>0</v>
      </c>
    </row>
    <row r="62" spans="1:12" x14ac:dyDescent="0.25">
      <c r="A62" s="74" t="s">
        <v>1248</v>
      </c>
      <c r="B62" s="74">
        <v>246</v>
      </c>
      <c r="C62" s="70">
        <v>928311786</v>
      </c>
      <c r="D62" s="70">
        <v>1016641496</v>
      </c>
      <c r="E62" s="70">
        <v>6639022</v>
      </c>
      <c r="F62" s="70">
        <v>88329710</v>
      </c>
      <c r="G62" s="70">
        <v>928311786</v>
      </c>
      <c r="H62" s="70">
        <v>1016641496</v>
      </c>
      <c r="I62" s="70">
        <v>88329710</v>
      </c>
      <c r="J62" s="57">
        <f t="shared" si="0"/>
        <v>0</v>
      </c>
      <c r="K62">
        <f t="shared" si="1"/>
        <v>0</v>
      </c>
      <c r="L62">
        <f t="shared" si="2"/>
        <v>0</v>
      </c>
    </row>
    <row r="63" spans="1:12" x14ac:dyDescent="0.25">
      <c r="A63" s="74" t="s">
        <v>1249</v>
      </c>
      <c r="B63" s="74">
        <v>247</v>
      </c>
      <c r="C63" s="70">
        <v>2223796726</v>
      </c>
      <c r="D63" s="70">
        <v>2223796726</v>
      </c>
      <c r="E63" s="70">
        <v>0</v>
      </c>
      <c r="F63" s="70">
        <v>0</v>
      </c>
      <c r="G63" s="70">
        <v>2223796726</v>
      </c>
      <c r="H63" s="70">
        <v>2223796726</v>
      </c>
      <c r="I63" s="70">
        <v>0</v>
      </c>
      <c r="J63" s="57">
        <f t="shared" si="0"/>
        <v>0</v>
      </c>
      <c r="K63">
        <f t="shared" si="1"/>
        <v>0</v>
      </c>
      <c r="L63">
        <f t="shared" si="2"/>
        <v>0</v>
      </c>
    </row>
    <row r="64" spans="1:12" x14ac:dyDescent="0.25">
      <c r="A64" s="74" t="s">
        <v>1250</v>
      </c>
      <c r="B64" s="74">
        <v>249</v>
      </c>
      <c r="C64" s="70">
        <v>250101969</v>
      </c>
      <c r="D64" s="70">
        <v>250101969</v>
      </c>
      <c r="E64" s="70">
        <v>0</v>
      </c>
      <c r="F64" s="70">
        <v>0</v>
      </c>
      <c r="G64" s="70">
        <v>250101969</v>
      </c>
      <c r="H64" s="70">
        <v>250101969</v>
      </c>
      <c r="I64" s="70">
        <v>0</v>
      </c>
      <c r="J64" s="57">
        <f t="shared" si="0"/>
        <v>0</v>
      </c>
      <c r="K64">
        <f t="shared" si="1"/>
        <v>0</v>
      </c>
      <c r="L64">
        <f t="shared" si="2"/>
        <v>0</v>
      </c>
    </row>
    <row r="65" spans="1:14" x14ac:dyDescent="0.25">
      <c r="A65" s="74" t="s">
        <v>1251</v>
      </c>
      <c r="B65" s="74">
        <v>250</v>
      </c>
      <c r="C65" s="70">
        <v>1596759396</v>
      </c>
      <c r="D65" s="70">
        <v>1596787879</v>
      </c>
      <c r="E65" s="70">
        <v>852406</v>
      </c>
      <c r="F65" s="70">
        <v>28483</v>
      </c>
      <c r="G65" s="70">
        <v>1596759396</v>
      </c>
      <c r="H65" s="70">
        <v>1596787879</v>
      </c>
      <c r="I65" s="70">
        <v>28483</v>
      </c>
      <c r="J65" s="57">
        <f t="shared" si="0"/>
        <v>0</v>
      </c>
      <c r="K65">
        <f t="shared" si="1"/>
        <v>0</v>
      </c>
      <c r="L65">
        <f t="shared" si="2"/>
        <v>0</v>
      </c>
      <c r="M65" s="1"/>
      <c r="N65" s="1"/>
    </row>
    <row r="66" spans="1:14" x14ac:dyDescent="0.25">
      <c r="A66" s="74" t="s">
        <v>1252</v>
      </c>
      <c r="B66" s="74">
        <v>251</v>
      </c>
      <c r="C66" s="70">
        <v>242607598</v>
      </c>
      <c r="D66" s="70">
        <v>243378031</v>
      </c>
      <c r="E66" s="70">
        <v>890055</v>
      </c>
      <c r="F66" s="70">
        <v>770433</v>
      </c>
      <c r="G66" s="70">
        <v>242607598</v>
      </c>
      <c r="H66" s="70">
        <v>243378031</v>
      </c>
      <c r="I66" s="70">
        <v>770433</v>
      </c>
      <c r="J66" s="57">
        <f t="shared" si="0"/>
        <v>0</v>
      </c>
      <c r="K66">
        <f t="shared" si="1"/>
        <v>0</v>
      </c>
      <c r="L66">
        <f t="shared" si="2"/>
        <v>0</v>
      </c>
      <c r="M66" s="1"/>
      <c r="N66" s="1"/>
    </row>
    <row r="67" spans="1:14" x14ac:dyDescent="0.25">
      <c r="A67" s="74" t="s">
        <v>1253</v>
      </c>
      <c r="B67" s="74">
        <v>252</v>
      </c>
      <c r="C67" s="70">
        <v>2162420831</v>
      </c>
      <c r="D67" s="70">
        <v>2162420831</v>
      </c>
      <c r="E67" s="70">
        <v>0</v>
      </c>
      <c r="F67" s="70">
        <v>0</v>
      </c>
      <c r="G67" s="70">
        <v>2162420831</v>
      </c>
      <c r="H67" s="70">
        <v>2162420831</v>
      </c>
      <c r="I67" s="70">
        <v>0</v>
      </c>
      <c r="J67" s="57">
        <f t="shared" si="0"/>
        <v>0</v>
      </c>
      <c r="K67">
        <f t="shared" si="1"/>
        <v>0</v>
      </c>
      <c r="L67">
        <f t="shared" si="2"/>
        <v>0</v>
      </c>
    </row>
    <row r="68" spans="1:14" x14ac:dyDescent="0.25">
      <c r="A68" s="74" t="s">
        <v>1254</v>
      </c>
      <c r="B68" s="74">
        <v>253</v>
      </c>
      <c r="C68" s="70">
        <v>1406138406</v>
      </c>
      <c r="D68" s="70">
        <v>1406138406</v>
      </c>
      <c r="E68" s="70">
        <v>0</v>
      </c>
      <c r="F68" s="70">
        <v>0</v>
      </c>
      <c r="G68" s="70">
        <v>1406138406</v>
      </c>
      <c r="H68" s="70">
        <v>1406138406</v>
      </c>
      <c r="I68" s="70">
        <v>0</v>
      </c>
      <c r="J68" s="57">
        <f t="shared" si="0"/>
        <v>0</v>
      </c>
      <c r="K68">
        <f t="shared" si="1"/>
        <v>0</v>
      </c>
      <c r="L68">
        <f t="shared" si="2"/>
        <v>0</v>
      </c>
    </row>
    <row r="69" spans="1:14" x14ac:dyDescent="0.25">
      <c r="A69" s="74" t="s">
        <v>1255</v>
      </c>
      <c r="B69" s="74">
        <v>254</v>
      </c>
      <c r="C69" s="70">
        <v>10986400079</v>
      </c>
      <c r="D69" s="70">
        <v>11230259294</v>
      </c>
      <c r="E69" s="70">
        <v>51209771</v>
      </c>
      <c r="F69" s="70">
        <v>243859215</v>
      </c>
      <c r="G69" s="70">
        <v>10986400079</v>
      </c>
      <c r="H69" s="70">
        <v>11230259294</v>
      </c>
      <c r="I69" s="70">
        <v>243859215</v>
      </c>
      <c r="J69" s="57">
        <f t="shared" si="0"/>
        <v>0</v>
      </c>
      <c r="K69">
        <f t="shared" si="1"/>
        <v>0</v>
      </c>
      <c r="L69">
        <f t="shared" si="2"/>
        <v>0</v>
      </c>
    </row>
    <row r="70" spans="1:14" x14ac:dyDescent="0.25">
      <c r="A70" s="74" t="s">
        <v>1256</v>
      </c>
      <c r="B70" s="74">
        <v>255</v>
      </c>
      <c r="C70" s="70">
        <v>12392014440</v>
      </c>
      <c r="D70" s="70">
        <v>13399741353</v>
      </c>
      <c r="E70" s="70">
        <v>347984916</v>
      </c>
      <c r="F70" s="70">
        <v>1007726913</v>
      </c>
      <c r="G70" s="70">
        <v>12392014440</v>
      </c>
      <c r="H70" s="70">
        <v>13399741353</v>
      </c>
      <c r="I70" s="70">
        <v>1007726913</v>
      </c>
      <c r="J70" s="57">
        <f t="shared" ref="J70:J80" si="6">IF(C70&lt;&gt;G70,1,0)</f>
        <v>0</v>
      </c>
      <c r="K70">
        <f t="shared" ref="K70:K80" si="7">IF(D70&lt;&gt;H70,1,0)</f>
        <v>0</v>
      </c>
      <c r="L70">
        <f t="shared" ref="L70:L80" si="8">IF(F70&lt;&gt;I70,1,0)</f>
        <v>0</v>
      </c>
    </row>
    <row r="71" spans="1:14" x14ac:dyDescent="0.25">
      <c r="A71" s="74" t="s">
        <v>1257</v>
      </c>
      <c r="B71" s="74">
        <v>271</v>
      </c>
      <c r="C71" s="70">
        <v>33225347035</v>
      </c>
      <c r="D71" s="70">
        <v>34566200965</v>
      </c>
      <c r="E71" s="70">
        <v>409287373</v>
      </c>
      <c r="F71" s="70">
        <v>1340853930</v>
      </c>
      <c r="G71" s="70">
        <v>33225347035</v>
      </c>
      <c r="H71" s="70">
        <v>34566200965</v>
      </c>
      <c r="I71" s="70">
        <v>1340853930</v>
      </c>
      <c r="J71" s="57">
        <f t="shared" si="6"/>
        <v>0</v>
      </c>
      <c r="K71">
        <f t="shared" si="7"/>
        <v>0</v>
      </c>
      <c r="L71">
        <f t="shared" si="8"/>
        <v>0</v>
      </c>
    </row>
    <row r="72" spans="1:14" x14ac:dyDescent="0.25">
      <c r="A72" s="74" t="s">
        <v>1258</v>
      </c>
      <c r="B72" s="74">
        <v>272</v>
      </c>
      <c r="C72" s="70">
        <v>26767505430</v>
      </c>
      <c r="D72" s="70">
        <v>27127231880</v>
      </c>
      <c r="E72" s="70">
        <v>66761354</v>
      </c>
      <c r="F72" s="70">
        <v>359726450</v>
      </c>
      <c r="G72" s="70">
        <v>26767505430</v>
      </c>
      <c r="H72" s="70">
        <v>27127231880</v>
      </c>
      <c r="I72" s="70">
        <v>359726450</v>
      </c>
      <c r="J72" s="57">
        <f t="shared" si="6"/>
        <v>0</v>
      </c>
      <c r="K72">
        <f t="shared" si="7"/>
        <v>0</v>
      </c>
      <c r="L72">
        <f t="shared" si="8"/>
        <v>0</v>
      </c>
    </row>
    <row r="73" spans="1:14" x14ac:dyDescent="0.25">
      <c r="A73" s="74" t="s">
        <v>1259</v>
      </c>
      <c r="B73" s="74">
        <v>280</v>
      </c>
      <c r="C73" s="70">
        <v>3249123</v>
      </c>
      <c r="D73" s="70">
        <v>3249123</v>
      </c>
      <c r="E73" s="70">
        <v>0</v>
      </c>
      <c r="F73" s="70">
        <v>0</v>
      </c>
      <c r="G73" s="70">
        <v>3249123</v>
      </c>
      <c r="H73" s="70">
        <v>3249123</v>
      </c>
      <c r="I73" s="70">
        <v>0</v>
      </c>
      <c r="J73" s="57">
        <f t="shared" si="6"/>
        <v>0</v>
      </c>
      <c r="K73">
        <f t="shared" si="7"/>
        <v>0</v>
      </c>
      <c r="L73">
        <f t="shared" si="8"/>
        <v>0</v>
      </c>
    </row>
    <row r="74" spans="1:14" x14ac:dyDescent="0.25">
      <c r="A74" s="74" t="s">
        <v>1260</v>
      </c>
      <c r="B74" s="74">
        <v>281</v>
      </c>
      <c r="C74" s="70">
        <v>275823618</v>
      </c>
      <c r="D74" s="70">
        <v>275823618</v>
      </c>
      <c r="E74" s="70">
        <v>0</v>
      </c>
      <c r="F74" s="70">
        <v>0</v>
      </c>
      <c r="G74" s="70">
        <v>275823618</v>
      </c>
      <c r="H74" s="70">
        <v>275823618</v>
      </c>
      <c r="I74" s="70">
        <v>0</v>
      </c>
      <c r="J74" s="57">
        <f t="shared" si="6"/>
        <v>0</v>
      </c>
      <c r="K74">
        <f t="shared" si="7"/>
        <v>0</v>
      </c>
      <c r="L74">
        <f t="shared" si="8"/>
        <v>0</v>
      </c>
    </row>
    <row r="75" spans="1:14" x14ac:dyDescent="0.25">
      <c r="A75" s="74" t="s">
        <v>1261</v>
      </c>
      <c r="B75" s="74">
        <v>282</v>
      </c>
      <c r="C75" s="70">
        <v>28691970</v>
      </c>
      <c r="D75" s="70">
        <v>28691970</v>
      </c>
      <c r="E75" s="70">
        <v>0</v>
      </c>
      <c r="F75" s="70">
        <v>0</v>
      </c>
      <c r="G75" s="70">
        <v>28691970</v>
      </c>
      <c r="H75" s="70">
        <v>28691970</v>
      </c>
      <c r="I75" s="70">
        <v>0</v>
      </c>
      <c r="J75" s="57">
        <f t="shared" si="6"/>
        <v>0</v>
      </c>
      <c r="K75">
        <f t="shared" si="7"/>
        <v>0</v>
      </c>
      <c r="L75">
        <f t="shared" si="8"/>
        <v>0</v>
      </c>
    </row>
    <row r="76" spans="1:14" x14ac:dyDescent="0.25">
      <c r="A76" s="74" t="s">
        <v>1262</v>
      </c>
      <c r="B76" s="74">
        <v>283</v>
      </c>
      <c r="C76" s="70">
        <v>3194208291</v>
      </c>
      <c r="D76" s="70">
        <v>3194208291</v>
      </c>
      <c r="E76" s="70">
        <v>0</v>
      </c>
      <c r="F76" s="70">
        <v>0</v>
      </c>
      <c r="G76" s="70">
        <v>3194208291</v>
      </c>
      <c r="H76" s="70">
        <v>3194208291</v>
      </c>
      <c r="I76" s="70">
        <v>0</v>
      </c>
      <c r="J76" s="57">
        <f t="shared" si="6"/>
        <v>0</v>
      </c>
      <c r="K76">
        <f t="shared" si="7"/>
        <v>0</v>
      </c>
      <c r="L76">
        <f t="shared" si="8"/>
        <v>0</v>
      </c>
    </row>
    <row r="77" spans="1:14" x14ac:dyDescent="0.25">
      <c r="A77" s="74" t="s">
        <v>1263</v>
      </c>
      <c r="B77" s="74">
        <v>284</v>
      </c>
      <c r="C77" s="70">
        <v>156634491</v>
      </c>
      <c r="D77" s="70">
        <v>156634491</v>
      </c>
      <c r="E77" s="70">
        <v>0</v>
      </c>
      <c r="F77" s="70">
        <v>0</v>
      </c>
      <c r="G77" s="70">
        <v>156634491</v>
      </c>
      <c r="H77" s="70">
        <v>156634491</v>
      </c>
      <c r="I77" s="70">
        <v>0</v>
      </c>
      <c r="J77" s="57">
        <f t="shared" si="6"/>
        <v>0</v>
      </c>
      <c r="K77">
        <f t="shared" si="7"/>
        <v>0</v>
      </c>
      <c r="L77">
        <f t="shared" si="8"/>
        <v>0</v>
      </c>
    </row>
    <row r="78" spans="1:14" x14ac:dyDescent="0.25">
      <c r="A78" s="74" t="s">
        <v>1264</v>
      </c>
      <c r="B78" s="74">
        <v>285</v>
      </c>
      <c r="C78" s="70">
        <v>3932563</v>
      </c>
      <c r="D78" s="70">
        <v>3932563</v>
      </c>
      <c r="E78" s="70">
        <v>0</v>
      </c>
      <c r="F78" s="70">
        <v>0</v>
      </c>
      <c r="G78" s="70">
        <v>3932563</v>
      </c>
      <c r="H78" s="70">
        <v>3932563</v>
      </c>
      <c r="I78" s="70">
        <v>0</v>
      </c>
      <c r="J78" s="57">
        <f t="shared" si="6"/>
        <v>0</v>
      </c>
      <c r="K78">
        <f t="shared" si="7"/>
        <v>0</v>
      </c>
      <c r="L78">
        <f t="shared" si="8"/>
        <v>0</v>
      </c>
    </row>
    <row r="79" spans="1:14" x14ac:dyDescent="0.25">
      <c r="A79" s="74" t="s">
        <v>1265</v>
      </c>
      <c r="B79" s="74">
        <v>301</v>
      </c>
      <c r="C79" s="70">
        <v>559107328</v>
      </c>
      <c r="D79" s="70">
        <v>559107328</v>
      </c>
      <c r="E79" s="70">
        <v>0</v>
      </c>
      <c r="F79" s="70">
        <v>0</v>
      </c>
      <c r="G79" s="70">
        <v>559107328</v>
      </c>
      <c r="H79" s="70">
        <v>559107328</v>
      </c>
      <c r="I79" s="70">
        <v>0</v>
      </c>
      <c r="J79" s="57">
        <f t="shared" si="6"/>
        <v>0</v>
      </c>
      <c r="K79">
        <f t="shared" si="7"/>
        <v>0</v>
      </c>
      <c r="L79">
        <f t="shared" si="8"/>
        <v>0</v>
      </c>
      <c r="M79" s="1"/>
      <c r="N79" s="1"/>
    </row>
    <row r="80" spans="1:14" x14ac:dyDescent="0.25">
      <c r="A80" s="74" t="s">
        <v>1266</v>
      </c>
      <c r="B80" s="74">
        <v>1138</v>
      </c>
      <c r="C80" s="70">
        <v>3282024146</v>
      </c>
      <c r="D80" s="70">
        <v>3282024146</v>
      </c>
      <c r="E80" s="70">
        <v>0</v>
      </c>
      <c r="F80" s="70">
        <v>0</v>
      </c>
      <c r="G80" s="70">
        <v>3282024146</v>
      </c>
      <c r="H80" s="70">
        <v>3282024146</v>
      </c>
      <c r="I80" s="70">
        <v>0</v>
      </c>
      <c r="J80" s="57">
        <f t="shared" si="6"/>
        <v>0</v>
      </c>
      <c r="K80">
        <f t="shared" si="7"/>
        <v>0</v>
      </c>
      <c r="L80">
        <f t="shared" si="8"/>
        <v>0</v>
      </c>
    </row>
    <row r="81" spans="1:12" x14ac:dyDescent="0.25">
      <c r="A81" s="74" t="s">
        <v>1177</v>
      </c>
      <c r="B81" s="74">
        <v>351</v>
      </c>
      <c r="C81" s="70">
        <v>44877297828</v>
      </c>
      <c r="D81" s="70">
        <v>46695880612</v>
      </c>
      <c r="E81" s="70">
        <v>629827150</v>
      </c>
      <c r="F81" s="70">
        <v>1818582784</v>
      </c>
      <c r="G81" s="70">
        <v>44877297828</v>
      </c>
      <c r="H81" s="70">
        <v>46695880612</v>
      </c>
      <c r="I81" s="70">
        <v>1818582784</v>
      </c>
      <c r="J81" s="57">
        <f t="shared" ref="J81:J82" si="9">IF(C81&lt;&gt;G81,1,0)</f>
        <v>0</v>
      </c>
      <c r="K81">
        <f t="shared" ref="K81:K82" si="10">IF(D81&lt;&gt;H81,1,0)</f>
        <v>0</v>
      </c>
      <c r="L81">
        <f t="shared" ref="L81:L82" si="11">IF(F81&lt;&gt;I81,1,0)</f>
        <v>0</v>
      </c>
    </row>
    <row r="82" spans="1:12" x14ac:dyDescent="0.25">
      <c r="A82" s="74" t="s">
        <v>1178</v>
      </c>
      <c r="B82" s="74">
        <v>354</v>
      </c>
      <c r="C82" s="70">
        <v>44877297828</v>
      </c>
      <c r="D82" s="70">
        <v>46695880612</v>
      </c>
      <c r="E82" s="70">
        <v>629827150</v>
      </c>
      <c r="F82" s="70">
        <v>1818582784</v>
      </c>
      <c r="G82" s="70">
        <v>44877297828</v>
      </c>
      <c r="H82" s="70">
        <v>46695880612</v>
      </c>
      <c r="I82" s="70">
        <v>1818582784</v>
      </c>
      <c r="J82" s="57">
        <f t="shared" si="9"/>
        <v>0</v>
      </c>
      <c r="K82">
        <f t="shared" si="10"/>
        <v>0</v>
      </c>
      <c r="L82">
        <f t="shared" si="11"/>
        <v>0</v>
      </c>
    </row>
    <row r="83" spans="1:12" x14ac:dyDescent="0.25">
      <c r="A83" s="59"/>
      <c r="B83" s="59"/>
      <c r="I83" s="70" t="s">
        <v>112</v>
      </c>
      <c r="J83">
        <f>SUM(J4:J82)</f>
        <v>0</v>
      </c>
      <c r="K83">
        <f>SUM(K4:K82)</f>
        <v>0</v>
      </c>
      <c r="L83">
        <f>SUM(L4:L82)</f>
        <v>0</v>
      </c>
    </row>
    <row r="85" spans="1:12" x14ac:dyDescent="0.25">
      <c r="A85" t="s">
        <v>109</v>
      </c>
      <c r="C85" s="70" t="s">
        <v>10</v>
      </c>
      <c r="D85" s="70" t="s">
        <v>110</v>
      </c>
      <c r="E85" s="70" t="s">
        <v>90</v>
      </c>
      <c r="F85" s="70" t="s">
        <v>91</v>
      </c>
      <c r="G85" s="70" t="s">
        <v>133</v>
      </c>
      <c r="H85" s="70" t="s">
        <v>134</v>
      </c>
      <c r="I85" s="70" t="s">
        <v>135</v>
      </c>
    </row>
    <row r="86" spans="1:12" x14ac:dyDescent="0.25">
      <c r="A86" s="68" t="s">
        <v>1267</v>
      </c>
      <c r="B86" s="65" t="s">
        <v>99</v>
      </c>
      <c r="C86" s="70">
        <v>114107768</v>
      </c>
      <c r="D86" s="70">
        <v>115496898</v>
      </c>
      <c r="E86" s="70">
        <v>1389130</v>
      </c>
      <c r="F86" s="70">
        <v>114107768</v>
      </c>
      <c r="G86" s="70">
        <v>115496898</v>
      </c>
      <c r="H86" s="70">
        <v>1389130</v>
      </c>
      <c r="I86" s="70">
        <v>114107768</v>
      </c>
    </row>
    <row r="87" spans="1:12" x14ac:dyDescent="0.25">
      <c r="A87" s="68" t="s">
        <v>1268</v>
      </c>
      <c r="B87" s="65" t="s">
        <v>99</v>
      </c>
      <c r="C87" s="70">
        <v>681531696</v>
      </c>
      <c r="D87" s="70">
        <v>756869475</v>
      </c>
      <c r="E87" s="70">
        <v>75337779</v>
      </c>
      <c r="F87" s="70">
        <v>681531696</v>
      </c>
      <c r="G87" s="70">
        <v>756866485</v>
      </c>
      <c r="H87" s="70">
        <v>75334789</v>
      </c>
      <c r="I87" s="70">
        <v>681531696</v>
      </c>
      <c r="J87" s="12"/>
    </row>
    <row r="88" spans="1:12" x14ac:dyDescent="0.25">
      <c r="A88" s="68" t="s">
        <v>1269</v>
      </c>
      <c r="B88" s="65" t="s">
        <v>99</v>
      </c>
      <c r="C88" s="70">
        <v>375094666</v>
      </c>
      <c r="D88" s="70">
        <v>382273972</v>
      </c>
      <c r="E88" s="70">
        <v>7179306</v>
      </c>
      <c r="F88" s="70">
        <v>375094666</v>
      </c>
      <c r="G88" s="70">
        <v>382273972</v>
      </c>
      <c r="H88" s="70">
        <v>7179306</v>
      </c>
      <c r="I88" s="70">
        <v>375094666</v>
      </c>
      <c r="J88" s="12"/>
    </row>
    <row r="89" spans="1:12" x14ac:dyDescent="0.25">
      <c r="A89" s="68" t="s">
        <v>1270</v>
      </c>
      <c r="B89" s="65" t="s">
        <v>99</v>
      </c>
      <c r="C89" s="70">
        <v>229815785</v>
      </c>
      <c r="D89" s="70">
        <v>276653712</v>
      </c>
      <c r="E89" s="70">
        <v>46837927</v>
      </c>
      <c r="F89" s="70">
        <v>229815785</v>
      </c>
      <c r="G89" s="70">
        <v>276653712</v>
      </c>
      <c r="H89" s="70">
        <v>46837927</v>
      </c>
      <c r="I89" s="70">
        <v>229815785</v>
      </c>
      <c r="J89" s="12"/>
    </row>
    <row r="90" spans="1:12" s="12" customFormat="1" x14ac:dyDescent="0.25">
      <c r="A90" s="68" t="s">
        <v>1271</v>
      </c>
      <c r="B90" s="65" t="s">
        <v>99</v>
      </c>
      <c r="C90" s="70">
        <v>88329710</v>
      </c>
      <c r="D90" s="70">
        <v>94968732</v>
      </c>
      <c r="E90" s="70">
        <v>6639022</v>
      </c>
      <c r="F90" s="70">
        <v>88329710</v>
      </c>
      <c r="G90" s="70">
        <v>94808946</v>
      </c>
      <c r="H90" s="70">
        <v>6484529</v>
      </c>
      <c r="I90" s="70">
        <v>88324417</v>
      </c>
    </row>
    <row r="91" spans="1:12" s="25" customFormat="1" x14ac:dyDescent="0.25">
      <c r="A91" s="68" t="s">
        <v>1272</v>
      </c>
      <c r="B91" s="65" t="s">
        <v>99</v>
      </c>
      <c r="C91" s="70">
        <v>799429</v>
      </c>
      <c r="D91" s="70">
        <v>2647977</v>
      </c>
      <c r="E91" s="70">
        <v>1848548</v>
      </c>
      <c r="F91" s="70">
        <v>799429</v>
      </c>
      <c r="G91" s="70">
        <v>2541377</v>
      </c>
      <c r="H91" s="70">
        <v>1742461</v>
      </c>
      <c r="I91" s="70">
        <v>798916</v>
      </c>
    </row>
    <row r="92" spans="1:12" s="12" customFormat="1" x14ac:dyDescent="0.25">
      <c r="A92" s="68" t="s">
        <v>1273</v>
      </c>
      <c r="B92" s="65" t="s">
        <v>99</v>
      </c>
      <c r="C92" s="70">
        <v>4315037</v>
      </c>
      <c r="D92" s="70">
        <v>5526989</v>
      </c>
      <c r="E92" s="70">
        <v>1211952</v>
      </c>
      <c r="F92" s="70">
        <v>4315037</v>
      </c>
      <c r="G92" s="70">
        <v>5526989</v>
      </c>
      <c r="H92" s="70">
        <v>1211952</v>
      </c>
      <c r="I92" s="70">
        <v>4315037</v>
      </c>
    </row>
    <row r="93" spans="1:12" x14ac:dyDescent="0.25">
      <c r="A93" s="68" t="s">
        <v>1274</v>
      </c>
      <c r="B93" s="65" t="s">
        <v>99</v>
      </c>
      <c r="C93" s="70">
        <v>24539621</v>
      </c>
      <c r="D93" s="70">
        <v>28954517</v>
      </c>
      <c r="E93" s="70">
        <v>4414896</v>
      </c>
      <c r="F93" s="70">
        <v>24539621</v>
      </c>
      <c r="G93" s="70">
        <v>28954517</v>
      </c>
      <c r="H93" s="70">
        <v>4414896</v>
      </c>
      <c r="I93" s="70">
        <v>24539621</v>
      </c>
      <c r="J93" s="12"/>
    </row>
    <row r="94" spans="1:12" x14ac:dyDescent="0.25">
      <c r="A94" s="68" t="s">
        <v>1275</v>
      </c>
      <c r="B94" s="65" t="s">
        <v>99</v>
      </c>
      <c r="C94" s="70">
        <v>89210997</v>
      </c>
      <c r="D94" s="70">
        <v>130125758</v>
      </c>
      <c r="E94" s="70">
        <v>40914761</v>
      </c>
      <c r="F94" s="70">
        <v>89210997</v>
      </c>
      <c r="G94" s="70">
        <v>130125758</v>
      </c>
      <c r="H94" s="70">
        <v>40914761</v>
      </c>
      <c r="I94" s="70">
        <v>89210997</v>
      </c>
      <c r="J94" s="12"/>
    </row>
    <row r="95" spans="1:12" x14ac:dyDescent="0.25">
      <c r="A95" s="68" t="s">
        <v>1276</v>
      </c>
      <c r="B95" s="65" t="s">
        <v>99</v>
      </c>
      <c r="C95" s="70">
        <v>99154863</v>
      </c>
      <c r="D95" s="70">
        <v>310203665</v>
      </c>
      <c r="E95" s="70">
        <v>211048802</v>
      </c>
      <c r="F95" s="70">
        <v>99154863</v>
      </c>
      <c r="G95" s="70">
        <v>310203665</v>
      </c>
      <c r="H95" s="70">
        <v>211048802</v>
      </c>
      <c r="I95" s="70">
        <v>99154863</v>
      </c>
      <c r="J95" s="12"/>
    </row>
    <row r="96" spans="1:12" x14ac:dyDescent="0.25">
      <c r="A96" s="68" t="s">
        <v>1277</v>
      </c>
      <c r="B96" s="65" t="s">
        <v>99</v>
      </c>
      <c r="C96" s="70">
        <v>9728393</v>
      </c>
      <c r="D96" s="70">
        <v>12888285</v>
      </c>
      <c r="E96" s="70">
        <v>3159892</v>
      </c>
      <c r="F96" s="70">
        <v>9728393</v>
      </c>
      <c r="G96" s="70">
        <v>12888285</v>
      </c>
      <c r="H96" s="70">
        <v>3159892</v>
      </c>
      <c r="I96" s="70">
        <v>9728393</v>
      </c>
      <c r="J96" s="12"/>
    </row>
    <row r="97" spans="1:10" x14ac:dyDescent="0.25">
      <c r="A97" s="68" t="s">
        <v>1278</v>
      </c>
      <c r="B97" s="65" t="s">
        <v>99</v>
      </c>
      <c r="C97" s="70">
        <v>468584</v>
      </c>
      <c r="D97" s="70">
        <v>4493264</v>
      </c>
      <c r="E97" s="70">
        <v>4024680</v>
      </c>
      <c r="F97" s="70">
        <v>468584</v>
      </c>
      <c r="G97" s="70">
        <v>4493264</v>
      </c>
      <c r="H97" s="70">
        <v>4024680</v>
      </c>
      <c r="I97" s="70">
        <v>468584</v>
      </c>
      <c r="J97" s="12"/>
    </row>
    <row r="98" spans="1:10" s="12" customFormat="1" x14ac:dyDescent="0.25">
      <c r="A98" s="68" t="s">
        <v>1279</v>
      </c>
      <c r="B98" s="65" t="s">
        <v>99</v>
      </c>
      <c r="C98" s="70">
        <v>101486235</v>
      </c>
      <c r="D98" s="70">
        <v>327306690</v>
      </c>
      <c r="E98" s="70">
        <v>225820455</v>
      </c>
      <c r="F98" s="70">
        <v>101486235</v>
      </c>
      <c r="G98" s="70">
        <v>327306690</v>
      </c>
      <c r="H98" s="70">
        <v>225820455</v>
      </c>
      <c r="I98" s="70">
        <v>101486235</v>
      </c>
    </row>
    <row r="99" spans="1:10" x14ac:dyDescent="0.25">
      <c r="A99" s="24" t="s">
        <v>1084</v>
      </c>
      <c r="B99" s="12"/>
      <c r="C99" s="70">
        <f t="shared" ref="C99:I99" si="12">SUM(C86:C98)</f>
        <v>1818582784</v>
      </c>
      <c r="D99" s="70">
        <f t="shared" si="12"/>
        <v>2448409934</v>
      </c>
      <c r="E99" s="70">
        <f t="shared" si="12"/>
        <v>629827150</v>
      </c>
      <c r="F99" s="70">
        <f t="shared" si="12"/>
        <v>1818582784</v>
      </c>
      <c r="G99" s="70">
        <f t="shared" si="12"/>
        <v>2448140558</v>
      </c>
      <c r="H99" s="70">
        <f t="shared" si="12"/>
        <v>629563580</v>
      </c>
      <c r="I99" s="70">
        <f t="shared" si="12"/>
        <v>1818576978</v>
      </c>
      <c r="J99" s="12"/>
    </row>
    <row r="101" spans="1:10" x14ac:dyDescent="0.25">
      <c r="A101" s="12"/>
      <c r="B101" s="5"/>
    </row>
    <row r="102" spans="1:10" x14ac:dyDescent="0.25">
      <c r="A102" s="12"/>
      <c r="B102" s="12"/>
    </row>
    <row r="103" spans="1:10" x14ac:dyDescent="0.25">
      <c r="A103" s="12"/>
      <c r="B103" s="12"/>
    </row>
    <row r="104" spans="1:10" x14ac:dyDescent="0.25">
      <c r="A104" s="18"/>
      <c r="B104" s="12"/>
      <c r="C104" s="71"/>
    </row>
    <row r="105" spans="1:10" x14ac:dyDescent="0.25">
      <c r="A105" s="18"/>
      <c r="B105" s="12"/>
      <c r="C105" s="71"/>
    </row>
    <row r="106" spans="1:10" x14ac:dyDescent="0.25">
      <c r="A106" s="18"/>
      <c r="B106" s="12"/>
      <c r="C106" s="71"/>
    </row>
    <row r="107" spans="1:10" x14ac:dyDescent="0.25">
      <c r="A107" s="18"/>
      <c r="B107" s="12"/>
    </row>
    <row r="108" spans="1:10" x14ac:dyDescent="0.25">
      <c r="A108" s="12"/>
      <c r="B108" s="12"/>
    </row>
    <row r="109" spans="1:10" x14ac:dyDescent="0.25">
      <c r="A109" s="12"/>
      <c r="B109" s="12"/>
    </row>
    <row r="110" spans="1:10" x14ac:dyDescent="0.25">
      <c r="A110" s="12"/>
      <c r="B110" s="12"/>
    </row>
    <row r="111" spans="1:10" x14ac:dyDescent="0.25">
      <c r="A111" s="12"/>
      <c r="B111" s="12"/>
    </row>
    <row r="112" spans="1:10" x14ac:dyDescent="0.25">
      <c r="A112" s="12"/>
      <c r="B112" s="12"/>
    </row>
    <row r="113" spans="1:2" x14ac:dyDescent="0.25">
      <c r="A113" s="12"/>
      <c r="B113" s="12"/>
    </row>
    <row r="114" spans="1:2" x14ac:dyDescent="0.25">
      <c r="A114" s="12"/>
      <c r="B114" s="12"/>
    </row>
    <row r="115" spans="1:2" x14ac:dyDescent="0.25">
      <c r="A115" s="12"/>
      <c r="B115" s="12"/>
    </row>
    <row r="116" spans="1:2" x14ac:dyDescent="0.25">
      <c r="A116" s="12"/>
      <c r="B116" s="12"/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zoomScaleNormal="100" workbookViewId="0">
      <pane xSplit="1" ySplit="4" topLeftCell="C97" activePane="bottomRight" state="frozen"/>
      <selection pane="topRight" activeCell="B1" sqref="B1"/>
      <selection pane="bottomLeft" activeCell="A5" sqref="A5"/>
      <selection pane="bottomRight" activeCell="E120" sqref="E120"/>
    </sheetView>
  </sheetViews>
  <sheetFormatPr defaultRowHeight="15" x14ac:dyDescent="0.25"/>
  <cols>
    <col min="1" max="1" width="41.28515625" customWidth="1"/>
    <col min="2" max="2" width="15.85546875" hidden="1" customWidth="1"/>
    <col min="3" max="3" width="17.5703125" style="1" bestFit="1" customWidth="1"/>
    <col min="4" max="4" width="15.28515625" style="1" bestFit="1" customWidth="1"/>
    <col min="5" max="5" width="12.5703125" style="1" bestFit="1" customWidth="1"/>
    <col min="6" max="6" width="14.28515625" style="1" bestFit="1" customWidth="1"/>
    <col min="7" max="8" width="15.28515625" style="1" bestFit="1" customWidth="1"/>
    <col min="9" max="9" width="14.28515625" style="1" bestFit="1" customWidth="1"/>
    <col min="10" max="10" width="14.85546875" customWidth="1"/>
    <col min="11" max="11" width="14.140625" customWidth="1"/>
    <col min="12" max="12" width="11" customWidth="1"/>
    <col min="13" max="13" width="9.140625" customWidth="1"/>
    <col min="14" max="14" width="29.42578125" customWidth="1"/>
    <col min="15" max="15" width="9.140625" customWidth="1"/>
    <col min="16" max="16" width="13.85546875" style="1" bestFit="1" customWidth="1"/>
    <col min="17" max="17" width="13.85546875" style="1" customWidth="1"/>
    <col min="18" max="18" width="12.7109375" style="1" bestFit="1" customWidth="1"/>
    <col min="19" max="19" width="14.140625" style="1" customWidth="1"/>
    <col min="20" max="20" width="14.7109375" bestFit="1" customWidth="1"/>
    <col min="21" max="23" width="9.28515625" customWidth="1"/>
    <col min="24" max="24" width="9.140625" customWidth="1"/>
    <col min="25" max="25" width="23.28515625" customWidth="1"/>
    <col min="26" max="26" width="12.5703125" style="3" bestFit="1" customWidth="1"/>
    <col min="27" max="27" width="13.85546875" style="4" bestFit="1" customWidth="1"/>
    <col min="28" max="28" width="14" style="4" customWidth="1"/>
    <col min="29" max="29" width="13.5703125" style="10" bestFit="1" customWidth="1"/>
  </cols>
  <sheetData>
    <row r="1" spans="1:29" x14ac:dyDescent="0.25">
      <c r="A1" s="205" t="s">
        <v>1183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</row>
    <row r="2" spans="1:29" x14ac:dyDescent="0.25">
      <c r="A2" s="2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8"/>
    </row>
    <row r="3" spans="1:29" x14ac:dyDescent="0.25">
      <c r="C3" s="208" t="s">
        <v>120</v>
      </c>
      <c r="D3" s="208"/>
      <c r="E3" s="208"/>
      <c r="F3" s="208"/>
      <c r="G3" s="208" t="s">
        <v>121</v>
      </c>
      <c r="H3" s="208"/>
      <c r="I3" s="208"/>
      <c r="J3" s="205" t="s">
        <v>123</v>
      </c>
      <c r="K3" s="205"/>
      <c r="L3" s="205"/>
      <c r="P3" s="208" t="s">
        <v>122</v>
      </c>
      <c r="Q3" s="208"/>
      <c r="R3" s="208"/>
      <c r="S3" s="208"/>
      <c r="T3" s="205" t="s">
        <v>124</v>
      </c>
      <c r="U3" s="205"/>
      <c r="V3" s="205"/>
      <c r="W3" s="11"/>
      <c r="Z3" s="207" t="s">
        <v>1035</v>
      </c>
      <c r="AA3" s="207"/>
      <c r="AB3" s="207"/>
      <c r="AC3" s="207"/>
    </row>
    <row r="4" spans="1:29" x14ac:dyDescent="0.25">
      <c r="A4" t="s">
        <v>0</v>
      </c>
      <c r="B4" t="s">
        <v>1</v>
      </c>
      <c r="C4" s="1" t="s">
        <v>10</v>
      </c>
      <c r="D4" s="1" t="s">
        <v>113</v>
      </c>
      <c r="E4" s="1" t="s">
        <v>114</v>
      </c>
      <c r="F4" s="1" t="s">
        <v>115</v>
      </c>
      <c r="G4" s="1" t="s">
        <v>92</v>
      </c>
      <c r="H4" s="1" t="s">
        <v>116</v>
      </c>
      <c r="I4" s="1" t="s">
        <v>117</v>
      </c>
      <c r="J4" s="1" t="s">
        <v>93</v>
      </c>
      <c r="K4" s="1" t="s">
        <v>94</v>
      </c>
      <c r="L4" s="1" t="s">
        <v>95</v>
      </c>
      <c r="M4" t="s">
        <v>118</v>
      </c>
      <c r="N4" t="s">
        <v>0</v>
      </c>
      <c r="O4" s="1" t="s">
        <v>1029</v>
      </c>
      <c r="P4" s="1" t="s">
        <v>10</v>
      </c>
      <c r="Q4" s="1" t="s">
        <v>119</v>
      </c>
      <c r="R4" s="1" t="s">
        <v>114</v>
      </c>
      <c r="S4" s="1" t="s">
        <v>115</v>
      </c>
      <c r="T4" s="1" t="s">
        <v>93</v>
      </c>
      <c r="U4" s="1" t="s">
        <v>94</v>
      </c>
      <c r="V4" s="1" t="s">
        <v>95</v>
      </c>
      <c r="W4" s="8" t="s">
        <v>1103</v>
      </c>
      <c r="X4" t="s">
        <v>1030</v>
      </c>
      <c r="Y4" t="s">
        <v>0</v>
      </c>
      <c r="Z4" s="3" t="s">
        <v>1031</v>
      </c>
      <c r="AA4" s="4" t="s">
        <v>1032</v>
      </c>
      <c r="AB4" s="4" t="s">
        <v>1033</v>
      </c>
      <c r="AC4" s="10" t="s">
        <v>1034</v>
      </c>
    </row>
    <row r="5" spans="1:29" x14ac:dyDescent="0.25">
      <c r="A5" s="61" t="s">
        <v>11</v>
      </c>
      <c r="B5" s="61">
        <v>1</v>
      </c>
      <c r="C5" s="62">
        <v>25634092813</v>
      </c>
      <c r="D5" s="62">
        <v>27455772459</v>
      </c>
      <c r="E5" s="62">
        <v>518585545</v>
      </c>
      <c r="F5" s="62">
        <v>1821679646</v>
      </c>
      <c r="G5" s="62">
        <v>25634092813</v>
      </c>
      <c r="H5" s="62">
        <v>27455772459</v>
      </c>
      <c r="I5" s="62">
        <v>1821679646</v>
      </c>
      <c r="J5">
        <f>IF(C5&lt;&gt;G5,1,0)</f>
        <v>0</v>
      </c>
      <c r="K5">
        <f>IF(D5&lt;&gt;H5,1,0)</f>
        <v>0</v>
      </c>
      <c r="L5">
        <f>IF(F5&lt;&gt;I5,1,0)</f>
        <v>0</v>
      </c>
      <c r="M5" s="61">
        <v>1</v>
      </c>
      <c r="N5" s="61" t="s">
        <v>11</v>
      </c>
      <c r="O5" s="61">
        <v>0</v>
      </c>
      <c r="P5" s="8">
        <v>25634092813</v>
      </c>
      <c r="Q5" s="8">
        <v>27455772459</v>
      </c>
      <c r="R5" s="8">
        <v>518585545</v>
      </c>
      <c r="S5" s="8">
        <v>1821679646</v>
      </c>
      <c r="T5">
        <f>IF(O5=0,IF(C5=P5,0,1),IF(O5=1,IF(P5=(C5+F5),0,1),IF(O5=2,IF((C5+F5)=(P5+S5),0,1))))</f>
        <v>0</v>
      </c>
      <c r="U5">
        <f>IF(D5&lt;&gt;Q5,1,0)</f>
        <v>0</v>
      </c>
      <c r="V5">
        <f>IF(O5=0,IF(F5=S5,0,1),IF(O5=1,IF(S5&lt;&gt;0,1,0),IF(O5=2,IF((F5+E5)=(S5+R5),0,1))))</f>
        <v>0</v>
      </c>
      <c r="W5">
        <f>IF(O5=0,IF(E5&lt;&gt;R5,1,0),IF(O5=1,IF((E5+F5)&lt;&gt;R5,1,0),IF(O5=2,IF((E5+F5)=(R5+S5),0,1))))</f>
        <v>0</v>
      </c>
      <c r="X5" s="61">
        <v>1</v>
      </c>
      <c r="Y5" s="61" t="s">
        <v>11</v>
      </c>
      <c r="Z5" s="3">
        <v>1.9881080000000001E-3</v>
      </c>
      <c r="AA5" s="4">
        <v>50963317.920000002</v>
      </c>
      <c r="AB5" s="4">
        <f t="shared" ref="AB5:AB36" si="0">P5*Z5</f>
        <v>50963344.994267806</v>
      </c>
      <c r="AC5" s="13">
        <f>AA5-AB5</f>
        <v>-27.07426780462265</v>
      </c>
    </row>
    <row r="6" spans="1:29" x14ac:dyDescent="0.25">
      <c r="A6" s="61" t="s">
        <v>12</v>
      </c>
      <c r="B6" s="61">
        <v>201</v>
      </c>
      <c r="C6" s="62">
        <v>58612069</v>
      </c>
      <c r="D6" s="62">
        <v>58612069</v>
      </c>
      <c r="E6" s="62">
        <v>0</v>
      </c>
      <c r="F6" s="62">
        <v>0</v>
      </c>
      <c r="G6" s="62">
        <v>58612069</v>
      </c>
      <c r="H6" s="62">
        <v>58612069</v>
      </c>
      <c r="I6" s="62">
        <v>0</v>
      </c>
      <c r="J6">
        <f t="shared" ref="J6:K69" si="1">IF(C6&lt;&gt;G6,1,0)</f>
        <v>0</v>
      </c>
      <c r="K6">
        <f t="shared" si="1"/>
        <v>0</v>
      </c>
      <c r="L6">
        <f t="shared" ref="L6:L69" si="2">IF(F6&lt;&gt;I6,1,0)</f>
        <v>0</v>
      </c>
      <c r="M6" s="61">
        <v>201</v>
      </c>
      <c r="N6" s="61" t="s">
        <v>12</v>
      </c>
      <c r="O6" s="61">
        <v>0</v>
      </c>
      <c r="P6" s="8">
        <v>58612069</v>
      </c>
      <c r="Q6" s="8">
        <v>58612069</v>
      </c>
      <c r="R6" s="8">
        <v>0</v>
      </c>
      <c r="S6" s="8">
        <v>0</v>
      </c>
      <c r="T6" s="12">
        <f t="shared" ref="T6:T69" si="3">IF(O6=0,IF(C6=P6,0,1),IF(O6=1,IF(P6=(C6+F6),0,1),IF(O6=2,IF((C6+F6)=(P6+S6),0,1))))</f>
        <v>0</v>
      </c>
      <c r="U6">
        <f t="shared" ref="U6:U69" si="4">IF(D6&lt;&gt;Q6,1,0)</f>
        <v>0</v>
      </c>
      <c r="V6" s="12">
        <f t="shared" ref="V6:V69" si="5">IF(O6=0,IF(F6=S6,0,1),IF(O6=1,IF(S6&lt;&gt;0,1,0),IF(O6=2,IF((F6+E6)=(S6+R6),0,1))))</f>
        <v>0</v>
      </c>
      <c r="W6" s="12">
        <f t="shared" ref="W6:W69" si="6">IF(O6=0,IF(E6&lt;&gt;R6,1,0),IF(O6=1,IF((E6+F6)&lt;&gt;R6,1,0),IF(O6=2,IF((E6+F6)=(R6+S6),0,1))))</f>
        <v>0</v>
      </c>
      <c r="X6" s="61">
        <v>201</v>
      </c>
      <c r="Y6" s="61" t="s">
        <v>12</v>
      </c>
      <c r="Z6" s="3">
        <v>2.3441410000000001E-3</v>
      </c>
      <c r="AA6" s="4">
        <v>137395.01</v>
      </c>
      <c r="AB6" s="4">
        <f t="shared" si="0"/>
        <v>137394.95403772901</v>
      </c>
      <c r="AC6" s="13">
        <f t="shared" ref="AC6:AC69" si="7">AA6-AB6</f>
        <v>5.5962270998861641E-2</v>
      </c>
    </row>
    <row r="7" spans="1:29" x14ac:dyDescent="0.25">
      <c r="A7" s="61" t="s">
        <v>13</v>
      </c>
      <c r="B7" s="61">
        <v>202</v>
      </c>
      <c r="C7" s="62">
        <v>6544221257</v>
      </c>
      <c r="D7" s="62">
        <v>7547338562</v>
      </c>
      <c r="E7" s="62">
        <v>337545618</v>
      </c>
      <c r="F7" s="62">
        <v>1003117305</v>
      </c>
      <c r="G7" s="62">
        <v>6544221257</v>
      </c>
      <c r="H7" s="62">
        <v>7547338562</v>
      </c>
      <c r="I7" s="62">
        <v>1003117305</v>
      </c>
      <c r="J7">
        <f t="shared" si="1"/>
        <v>0</v>
      </c>
      <c r="K7">
        <f t="shared" si="1"/>
        <v>0</v>
      </c>
      <c r="L7">
        <f t="shared" si="2"/>
        <v>0</v>
      </c>
      <c r="M7" s="61">
        <v>202</v>
      </c>
      <c r="N7" s="61" t="s">
        <v>13</v>
      </c>
      <c r="O7" s="61">
        <v>0</v>
      </c>
      <c r="P7" s="8">
        <v>6544221257</v>
      </c>
      <c r="Q7" s="8">
        <v>7547338562</v>
      </c>
      <c r="R7" s="8">
        <v>337545618</v>
      </c>
      <c r="S7" s="8">
        <v>1003117305</v>
      </c>
      <c r="T7" s="12">
        <f t="shared" si="3"/>
        <v>0</v>
      </c>
      <c r="U7">
        <f t="shared" si="4"/>
        <v>0</v>
      </c>
      <c r="V7" s="12">
        <f t="shared" si="5"/>
        <v>0</v>
      </c>
      <c r="W7" s="12">
        <f t="shared" si="6"/>
        <v>0</v>
      </c>
      <c r="X7" s="61">
        <v>202</v>
      </c>
      <c r="Y7" s="61" t="s">
        <v>13</v>
      </c>
      <c r="Z7" s="3">
        <v>3.4829819999999999E-3</v>
      </c>
      <c r="AA7" s="4">
        <v>22793402.800000001</v>
      </c>
      <c r="AB7" s="4">
        <f t="shared" si="0"/>
        <v>22793404.842148375</v>
      </c>
      <c r="AC7" s="13">
        <f t="shared" si="7"/>
        <v>-2.0421483740210533</v>
      </c>
    </row>
    <row r="8" spans="1:29" x14ac:dyDescent="0.25">
      <c r="A8" s="61" t="s">
        <v>1094</v>
      </c>
      <c r="B8" s="61">
        <v>1141</v>
      </c>
      <c r="C8" s="62">
        <v>6544221257</v>
      </c>
      <c r="D8" s="62">
        <v>7547338562</v>
      </c>
      <c r="E8" s="62">
        <v>337545618</v>
      </c>
      <c r="F8" s="62">
        <v>1003117305</v>
      </c>
      <c r="G8" s="62">
        <v>6544221257</v>
      </c>
      <c r="H8" s="62">
        <v>7547338562</v>
      </c>
      <c r="I8" s="62">
        <v>1003117305</v>
      </c>
      <c r="J8">
        <f t="shared" si="1"/>
        <v>0</v>
      </c>
      <c r="K8">
        <f t="shared" si="1"/>
        <v>0</v>
      </c>
      <c r="L8">
        <f t="shared" si="2"/>
        <v>0</v>
      </c>
      <c r="M8" s="61">
        <v>1141</v>
      </c>
      <c r="N8" s="61" t="s">
        <v>1094</v>
      </c>
      <c r="O8" s="61">
        <v>1</v>
      </c>
      <c r="P8" s="8">
        <v>7547338562</v>
      </c>
      <c r="Q8" s="8">
        <v>7547338562</v>
      </c>
      <c r="R8" s="8">
        <v>1340662923</v>
      </c>
      <c r="S8" s="8">
        <v>0</v>
      </c>
      <c r="T8" s="12">
        <f t="shared" si="3"/>
        <v>0</v>
      </c>
      <c r="U8">
        <f t="shared" si="4"/>
        <v>0</v>
      </c>
      <c r="V8" s="12">
        <f t="shared" si="5"/>
        <v>0</v>
      </c>
      <c r="W8" s="12">
        <f t="shared" si="6"/>
        <v>0</v>
      </c>
      <c r="X8" s="61">
        <v>1141</v>
      </c>
      <c r="Y8" s="61" t="s">
        <v>1094</v>
      </c>
      <c r="Z8" s="3">
        <v>1.13656E-4</v>
      </c>
      <c r="AA8" s="4">
        <v>857798.21</v>
      </c>
      <c r="AB8" s="4">
        <f t="shared" si="0"/>
        <v>857800.31160267198</v>
      </c>
      <c r="AC8" s="13">
        <f t="shared" si="7"/>
        <v>-2.1016026720171794</v>
      </c>
    </row>
    <row r="9" spans="1:29" x14ac:dyDescent="0.25">
      <c r="A9" s="61" t="s">
        <v>14</v>
      </c>
      <c r="B9" s="61">
        <v>203</v>
      </c>
      <c r="C9" s="62">
        <v>500437660</v>
      </c>
      <c r="D9" s="62">
        <v>500437660</v>
      </c>
      <c r="E9" s="62">
        <v>0</v>
      </c>
      <c r="F9" s="62">
        <v>0</v>
      </c>
      <c r="G9" s="62">
        <v>500437660</v>
      </c>
      <c r="H9" s="62">
        <v>500437660</v>
      </c>
      <c r="I9" s="62">
        <v>0</v>
      </c>
      <c r="J9">
        <f t="shared" si="1"/>
        <v>0</v>
      </c>
      <c r="K9">
        <f t="shared" si="1"/>
        <v>0</v>
      </c>
      <c r="L9">
        <f t="shared" si="2"/>
        <v>0</v>
      </c>
      <c r="M9" s="61">
        <v>203</v>
      </c>
      <c r="N9" s="61" t="s">
        <v>14</v>
      </c>
      <c r="O9" s="61">
        <v>0</v>
      </c>
      <c r="P9" s="8">
        <v>500437660</v>
      </c>
      <c r="Q9" s="8">
        <v>500437660</v>
      </c>
      <c r="R9" s="8">
        <v>0</v>
      </c>
      <c r="S9" s="8">
        <v>0</v>
      </c>
      <c r="T9" s="12">
        <f t="shared" si="3"/>
        <v>0</v>
      </c>
      <c r="U9">
        <f t="shared" si="4"/>
        <v>0</v>
      </c>
      <c r="V9" s="12">
        <f t="shared" si="5"/>
        <v>0</v>
      </c>
      <c r="W9" s="12">
        <f t="shared" si="6"/>
        <v>0</v>
      </c>
      <c r="X9" s="61">
        <v>203</v>
      </c>
      <c r="Y9" s="61" t="s">
        <v>14</v>
      </c>
      <c r="Z9" s="3">
        <v>3.2860700000000002E-4</v>
      </c>
      <c r="AA9" s="4">
        <v>164447.29</v>
      </c>
      <c r="AB9" s="4">
        <f t="shared" si="0"/>
        <v>164447.31813962001</v>
      </c>
      <c r="AC9" s="13">
        <f t="shared" si="7"/>
        <v>-2.8139620000729337E-2</v>
      </c>
    </row>
    <row r="10" spans="1:29" x14ac:dyDescent="0.25">
      <c r="A10" s="61" t="s">
        <v>15</v>
      </c>
      <c r="B10" s="61">
        <v>204</v>
      </c>
      <c r="C10" s="62">
        <v>38873308</v>
      </c>
      <c r="D10" s="62">
        <v>38873308</v>
      </c>
      <c r="E10" s="62">
        <v>0</v>
      </c>
      <c r="F10" s="62">
        <v>0</v>
      </c>
      <c r="G10" s="62">
        <v>38873308</v>
      </c>
      <c r="H10" s="62">
        <v>38873308</v>
      </c>
      <c r="I10" s="62">
        <v>0</v>
      </c>
      <c r="J10">
        <f t="shared" si="1"/>
        <v>0</v>
      </c>
      <c r="K10">
        <f t="shared" si="1"/>
        <v>0</v>
      </c>
      <c r="L10">
        <f t="shared" si="2"/>
        <v>0</v>
      </c>
      <c r="M10" s="61">
        <v>204</v>
      </c>
      <c r="N10" s="61" t="s">
        <v>15</v>
      </c>
      <c r="O10" s="61">
        <v>0</v>
      </c>
      <c r="P10" s="8">
        <v>38873308</v>
      </c>
      <c r="Q10" s="8">
        <v>38873308</v>
      </c>
      <c r="R10" s="8">
        <v>0</v>
      </c>
      <c r="S10" s="8">
        <v>0</v>
      </c>
      <c r="T10" s="12">
        <f t="shared" si="3"/>
        <v>0</v>
      </c>
      <c r="U10">
        <f t="shared" si="4"/>
        <v>0</v>
      </c>
      <c r="V10" s="12">
        <f t="shared" si="5"/>
        <v>0</v>
      </c>
      <c r="W10" s="12">
        <f t="shared" si="6"/>
        <v>0</v>
      </c>
      <c r="X10" s="61">
        <v>204</v>
      </c>
      <c r="Y10" s="61" t="s">
        <v>15</v>
      </c>
      <c r="Z10" s="3">
        <v>1.1608160000000001E-3</v>
      </c>
      <c r="AA10" s="4">
        <v>45124.73</v>
      </c>
      <c r="AB10" s="4">
        <f t="shared" si="0"/>
        <v>45124.757899328004</v>
      </c>
      <c r="AC10" s="13">
        <f t="shared" si="7"/>
        <v>-2.7899328000785317E-2</v>
      </c>
    </row>
    <row r="11" spans="1:29" x14ac:dyDescent="0.25">
      <c r="A11" s="61" t="s">
        <v>16</v>
      </c>
      <c r="B11" s="61">
        <v>205</v>
      </c>
      <c r="C11" s="62">
        <v>45330286</v>
      </c>
      <c r="D11" s="62">
        <v>45426348</v>
      </c>
      <c r="E11" s="62">
        <v>1619904</v>
      </c>
      <c r="F11" s="62">
        <v>96062</v>
      </c>
      <c r="G11" s="62">
        <v>45330286</v>
      </c>
      <c r="H11" s="62">
        <v>45426348</v>
      </c>
      <c r="I11" s="62">
        <v>96062</v>
      </c>
      <c r="J11">
        <f t="shared" si="1"/>
        <v>0</v>
      </c>
      <c r="K11">
        <f t="shared" si="1"/>
        <v>0</v>
      </c>
      <c r="L11">
        <f t="shared" si="2"/>
        <v>0</v>
      </c>
      <c r="M11" s="61">
        <v>205</v>
      </c>
      <c r="N11" s="61" t="s">
        <v>16</v>
      </c>
      <c r="O11" s="61">
        <v>0</v>
      </c>
      <c r="P11" s="8">
        <v>45330286</v>
      </c>
      <c r="Q11" s="8">
        <v>45426348</v>
      </c>
      <c r="R11" s="8">
        <v>1619904</v>
      </c>
      <c r="S11" s="8">
        <v>96062</v>
      </c>
      <c r="T11" s="12">
        <f t="shared" si="3"/>
        <v>0</v>
      </c>
      <c r="U11">
        <f t="shared" si="4"/>
        <v>0</v>
      </c>
      <c r="V11" s="12">
        <f t="shared" si="5"/>
        <v>0</v>
      </c>
      <c r="W11" s="12">
        <f t="shared" si="6"/>
        <v>0</v>
      </c>
      <c r="X11" s="61">
        <v>205</v>
      </c>
      <c r="Y11" s="61" t="s">
        <v>16</v>
      </c>
      <c r="Z11" s="3">
        <v>2.9944619999999998E-3</v>
      </c>
      <c r="AA11" s="4">
        <v>135739.85</v>
      </c>
      <c r="AB11" s="4">
        <f t="shared" si="0"/>
        <v>135739.81887613199</v>
      </c>
      <c r="AC11" s="13">
        <f t="shared" si="7"/>
        <v>3.1123868015129119E-2</v>
      </c>
    </row>
    <row r="12" spans="1:29" x14ac:dyDescent="0.25">
      <c r="A12" s="61" t="s">
        <v>17</v>
      </c>
      <c r="B12" s="61">
        <v>206</v>
      </c>
      <c r="C12" s="62">
        <v>75975462</v>
      </c>
      <c r="D12" s="62">
        <v>75975462</v>
      </c>
      <c r="E12" s="62">
        <v>0</v>
      </c>
      <c r="F12" s="62">
        <v>0</v>
      </c>
      <c r="G12" s="62">
        <v>75975462</v>
      </c>
      <c r="H12" s="62">
        <v>75975462</v>
      </c>
      <c r="I12" s="62">
        <v>0</v>
      </c>
      <c r="J12">
        <f t="shared" si="1"/>
        <v>0</v>
      </c>
      <c r="K12">
        <f t="shared" si="1"/>
        <v>0</v>
      </c>
      <c r="L12">
        <f t="shared" si="2"/>
        <v>0</v>
      </c>
      <c r="M12" s="61">
        <v>206</v>
      </c>
      <c r="N12" s="61" t="s">
        <v>17</v>
      </c>
      <c r="O12" s="61">
        <v>0</v>
      </c>
      <c r="P12" s="8">
        <v>75975462</v>
      </c>
      <c r="Q12" s="8">
        <v>75975462</v>
      </c>
      <c r="R12" s="8">
        <v>0</v>
      </c>
      <c r="S12" s="8">
        <v>0</v>
      </c>
      <c r="T12" s="12">
        <f t="shared" si="3"/>
        <v>0</v>
      </c>
      <c r="U12">
        <f t="shared" si="4"/>
        <v>0</v>
      </c>
      <c r="V12" s="12">
        <f t="shared" si="5"/>
        <v>0</v>
      </c>
      <c r="W12" s="12">
        <f t="shared" si="6"/>
        <v>0</v>
      </c>
      <c r="X12" s="61">
        <v>206</v>
      </c>
      <c r="Y12" s="61" t="s">
        <v>17</v>
      </c>
      <c r="Z12" s="3">
        <v>3.18525E-4</v>
      </c>
      <c r="AA12" s="4">
        <v>24200.09</v>
      </c>
      <c r="AB12" s="4">
        <f t="shared" si="0"/>
        <v>24200.08403355</v>
      </c>
      <c r="AC12" s="13">
        <f t="shared" si="7"/>
        <v>5.9664500004146248E-3</v>
      </c>
    </row>
    <row r="13" spans="1:29" x14ac:dyDescent="0.25">
      <c r="A13" s="61" t="s">
        <v>18</v>
      </c>
      <c r="B13" s="61">
        <v>207</v>
      </c>
      <c r="C13" s="62">
        <v>1998982257</v>
      </c>
      <c r="D13" s="62">
        <v>2147406557</v>
      </c>
      <c r="E13" s="62">
        <v>46512449</v>
      </c>
      <c r="F13" s="62">
        <v>148424300</v>
      </c>
      <c r="G13" s="62">
        <v>1998982257</v>
      </c>
      <c r="H13" s="62">
        <v>2147406557</v>
      </c>
      <c r="I13" s="62">
        <v>148424300</v>
      </c>
      <c r="J13">
        <f t="shared" si="1"/>
        <v>0</v>
      </c>
      <c r="K13">
        <f t="shared" si="1"/>
        <v>0</v>
      </c>
      <c r="L13">
        <f t="shared" si="2"/>
        <v>0</v>
      </c>
      <c r="M13" s="61">
        <v>207</v>
      </c>
      <c r="N13" s="61" t="s">
        <v>18</v>
      </c>
      <c r="O13" s="61">
        <v>0</v>
      </c>
      <c r="P13" s="8">
        <v>1998982257</v>
      </c>
      <c r="Q13" s="8">
        <v>2147406557</v>
      </c>
      <c r="R13" s="8">
        <v>46512449</v>
      </c>
      <c r="S13" s="8">
        <v>148424300</v>
      </c>
      <c r="T13" s="12">
        <f t="shared" si="3"/>
        <v>0</v>
      </c>
      <c r="U13">
        <f t="shared" si="4"/>
        <v>0</v>
      </c>
      <c r="V13" s="12">
        <f t="shared" si="5"/>
        <v>0</v>
      </c>
      <c r="W13" s="12">
        <f t="shared" si="6"/>
        <v>0</v>
      </c>
      <c r="X13" s="61">
        <v>207</v>
      </c>
      <c r="Y13" s="61" t="s">
        <v>18</v>
      </c>
      <c r="Z13" s="3">
        <v>8.6147399999999999E-4</v>
      </c>
      <c r="AA13" s="4">
        <v>1722070.23</v>
      </c>
      <c r="AB13" s="4">
        <f t="shared" si="0"/>
        <v>1722071.240866818</v>
      </c>
      <c r="AC13" s="13">
        <f t="shared" si="7"/>
        <v>-1.0108668180182576</v>
      </c>
    </row>
    <row r="14" spans="1:29" x14ac:dyDescent="0.25">
      <c r="A14" s="61" t="s">
        <v>19</v>
      </c>
      <c r="B14" s="61">
        <v>208</v>
      </c>
      <c r="C14" s="62">
        <v>335154686</v>
      </c>
      <c r="D14" s="62">
        <v>335154686</v>
      </c>
      <c r="E14" s="62">
        <v>0</v>
      </c>
      <c r="F14" s="62">
        <v>0</v>
      </c>
      <c r="G14" s="62">
        <v>335154686</v>
      </c>
      <c r="H14" s="62">
        <v>335154686</v>
      </c>
      <c r="I14" s="62">
        <v>0</v>
      </c>
      <c r="J14">
        <f t="shared" si="1"/>
        <v>0</v>
      </c>
      <c r="K14">
        <f t="shared" si="1"/>
        <v>0</v>
      </c>
      <c r="L14">
        <f t="shared" si="2"/>
        <v>0</v>
      </c>
      <c r="M14" s="61">
        <v>208</v>
      </c>
      <c r="N14" s="61" t="s">
        <v>19</v>
      </c>
      <c r="O14" s="61">
        <v>0</v>
      </c>
      <c r="P14" s="8">
        <v>335154686</v>
      </c>
      <c r="Q14" s="8">
        <v>335154686</v>
      </c>
      <c r="R14" s="8">
        <v>0</v>
      </c>
      <c r="S14" s="8">
        <v>0</v>
      </c>
      <c r="T14" s="12">
        <f t="shared" si="3"/>
        <v>0</v>
      </c>
      <c r="U14">
        <f t="shared" si="4"/>
        <v>0</v>
      </c>
      <c r="V14" s="12">
        <f t="shared" si="5"/>
        <v>0</v>
      </c>
      <c r="W14" s="12">
        <f t="shared" si="6"/>
        <v>0</v>
      </c>
      <c r="X14" s="61">
        <v>208</v>
      </c>
      <c r="Y14" s="61" t="s">
        <v>19</v>
      </c>
      <c r="Z14" s="3">
        <v>3.6347000000000001E-4</v>
      </c>
      <c r="AA14" s="4">
        <v>121818.8</v>
      </c>
      <c r="AB14" s="4">
        <f t="shared" si="0"/>
        <v>121818.67372042</v>
      </c>
      <c r="AC14" s="13">
        <f t="shared" si="7"/>
        <v>0.12627957999939099</v>
      </c>
    </row>
    <row r="15" spans="1:29" x14ac:dyDescent="0.25">
      <c r="A15" s="61" t="s">
        <v>20</v>
      </c>
      <c r="B15" s="61">
        <v>209</v>
      </c>
      <c r="C15" s="62">
        <v>17830791</v>
      </c>
      <c r="D15" s="62">
        <v>17830791</v>
      </c>
      <c r="E15" s="62">
        <v>0</v>
      </c>
      <c r="F15" s="62">
        <v>0</v>
      </c>
      <c r="G15" s="62">
        <v>17830791</v>
      </c>
      <c r="H15" s="62">
        <v>17830791</v>
      </c>
      <c r="I15" s="62">
        <v>0</v>
      </c>
      <c r="J15">
        <f t="shared" si="1"/>
        <v>0</v>
      </c>
      <c r="K15">
        <f t="shared" si="1"/>
        <v>0</v>
      </c>
      <c r="L15">
        <f t="shared" si="2"/>
        <v>0</v>
      </c>
      <c r="M15" s="61">
        <v>209</v>
      </c>
      <c r="N15" s="61" t="s">
        <v>20</v>
      </c>
      <c r="O15" s="61">
        <v>0</v>
      </c>
      <c r="P15" s="8">
        <v>17830791</v>
      </c>
      <c r="Q15" s="8">
        <v>17830791</v>
      </c>
      <c r="R15" s="8">
        <v>0</v>
      </c>
      <c r="S15" s="8">
        <v>0</v>
      </c>
      <c r="T15" s="12">
        <f t="shared" si="3"/>
        <v>0</v>
      </c>
      <c r="U15">
        <f t="shared" si="4"/>
        <v>0</v>
      </c>
      <c r="V15" s="12">
        <f t="shared" si="5"/>
        <v>0</v>
      </c>
      <c r="W15" s="12">
        <f t="shared" si="6"/>
        <v>0</v>
      </c>
      <c r="X15" s="61">
        <v>209</v>
      </c>
      <c r="Y15" s="61" t="s">
        <v>20</v>
      </c>
      <c r="Z15" s="3">
        <v>3.7431389999999999E-3</v>
      </c>
      <c r="AA15" s="4">
        <v>66743.100000000006</v>
      </c>
      <c r="AB15" s="4">
        <f t="shared" si="0"/>
        <v>66743.129192948996</v>
      </c>
      <c r="AC15" s="13">
        <f t="shared" si="7"/>
        <v>-2.9192948990385048E-2</v>
      </c>
    </row>
    <row r="16" spans="1:29" x14ac:dyDescent="0.25">
      <c r="A16" s="61" t="s">
        <v>21</v>
      </c>
      <c r="B16" s="61">
        <v>210</v>
      </c>
      <c r="C16" s="62">
        <v>3685215530</v>
      </c>
      <c r="D16" s="62">
        <v>4293930958</v>
      </c>
      <c r="E16" s="62">
        <v>119715528</v>
      </c>
      <c r="F16" s="62">
        <v>608715428</v>
      </c>
      <c r="G16" s="62">
        <v>3685215530</v>
      </c>
      <c r="H16" s="62">
        <v>4293930958</v>
      </c>
      <c r="I16" s="62">
        <v>608715428</v>
      </c>
      <c r="J16">
        <f t="shared" si="1"/>
        <v>0</v>
      </c>
      <c r="K16">
        <f t="shared" si="1"/>
        <v>0</v>
      </c>
      <c r="L16">
        <f t="shared" si="2"/>
        <v>0</v>
      </c>
      <c r="M16" s="61">
        <v>210</v>
      </c>
      <c r="N16" s="61" t="s">
        <v>21</v>
      </c>
      <c r="O16" s="61">
        <v>0</v>
      </c>
      <c r="P16" s="8">
        <v>3685215530</v>
      </c>
      <c r="Q16" s="8">
        <v>4293930958</v>
      </c>
      <c r="R16" s="8">
        <v>119715528</v>
      </c>
      <c r="S16" s="8">
        <v>608715428</v>
      </c>
      <c r="T16" s="12">
        <f t="shared" si="3"/>
        <v>0</v>
      </c>
      <c r="U16">
        <f t="shared" si="4"/>
        <v>0</v>
      </c>
      <c r="V16" s="12">
        <f t="shared" si="5"/>
        <v>0</v>
      </c>
      <c r="W16" s="12">
        <f t="shared" si="6"/>
        <v>0</v>
      </c>
      <c r="X16" s="61">
        <v>210</v>
      </c>
      <c r="Y16" s="61" t="s">
        <v>21</v>
      </c>
      <c r="Z16" s="3">
        <v>3.413995E-3</v>
      </c>
      <c r="AA16" s="4">
        <v>12581306.01</v>
      </c>
      <c r="AB16" s="4">
        <f t="shared" si="0"/>
        <v>12581307.39334235</v>
      </c>
      <c r="AC16" s="13">
        <f t="shared" si="7"/>
        <v>-1.3833423499017954</v>
      </c>
    </row>
    <row r="17" spans="1:29" x14ac:dyDescent="0.25">
      <c r="A17" s="61" t="s">
        <v>22</v>
      </c>
      <c r="B17" s="61">
        <v>211</v>
      </c>
      <c r="C17" s="62">
        <v>801039223</v>
      </c>
      <c r="D17" s="62">
        <v>801976813</v>
      </c>
      <c r="E17" s="62">
        <v>3499867</v>
      </c>
      <c r="F17" s="62">
        <v>937590</v>
      </c>
      <c r="G17" s="62">
        <v>801039223</v>
      </c>
      <c r="H17" s="62">
        <v>801976813</v>
      </c>
      <c r="I17" s="62">
        <v>937590</v>
      </c>
      <c r="J17">
        <f t="shared" si="1"/>
        <v>0</v>
      </c>
      <c r="K17">
        <f t="shared" si="1"/>
        <v>0</v>
      </c>
      <c r="L17">
        <f t="shared" si="2"/>
        <v>0</v>
      </c>
      <c r="M17" s="61">
        <v>211</v>
      </c>
      <c r="N17" s="61" t="s">
        <v>22</v>
      </c>
      <c r="O17" s="61">
        <v>0</v>
      </c>
      <c r="P17" s="8">
        <v>801039223</v>
      </c>
      <c r="Q17" s="8">
        <v>801976813</v>
      </c>
      <c r="R17" s="8">
        <v>3499867</v>
      </c>
      <c r="S17" s="8">
        <v>937590</v>
      </c>
      <c r="T17" s="12">
        <f t="shared" si="3"/>
        <v>0</v>
      </c>
      <c r="U17">
        <f t="shared" si="4"/>
        <v>0</v>
      </c>
      <c r="V17" s="12">
        <f t="shared" si="5"/>
        <v>0</v>
      </c>
      <c r="W17" s="12">
        <f t="shared" si="6"/>
        <v>0</v>
      </c>
      <c r="X17" s="61">
        <v>211</v>
      </c>
      <c r="Y17" s="61" t="s">
        <v>22</v>
      </c>
      <c r="Z17" s="3">
        <v>3.5650880000000001E-3</v>
      </c>
      <c r="AA17" s="4">
        <v>2855775.28</v>
      </c>
      <c r="AB17" s="4">
        <f t="shared" si="0"/>
        <v>2855775.3214466241</v>
      </c>
      <c r="AC17" s="13">
        <f t="shared" si="7"/>
        <v>-4.14466243237257E-2</v>
      </c>
    </row>
    <row r="18" spans="1:29" x14ac:dyDescent="0.25">
      <c r="A18" s="61" t="s">
        <v>23</v>
      </c>
      <c r="B18" s="61">
        <v>212</v>
      </c>
      <c r="C18" s="62">
        <v>181132273</v>
      </c>
      <c r="D18" s="62">
        <v>227815065</v>
      </c>
      <c r="E18" s="62">
        <v>6725368</v>
      </c>
      <c r="F18" s="62">
        <v>46682792</v>
      </c>
      <c r="G18" s="62">
        <v>181132273</v>
      </c>
      <c r="H18" s="62">
        <v>227815065</v>
      </c>
      <c r="I18" s="62">
        <v>46682792</v>
      </c>
      <c r="J18">
        <f t="shared" si="1"/>
        <v>0</v>
      </c>
      <c r="K18">
        <f t="shared" si="1"/>
        <v>0</v>
      </c>
      <c r="L18">
        <f t="shared" si="2"/>
        <v>0</v>
      </c>
      <c r="M18" s="61">
        <v>212</v>
      </c>
      <c r="N18" s="61" t="s">
        <v>23</v>
      </c>
      <c r="O18" s="61">
        <v>0</v>
      </c>
      <c r="P18" s="8">
        <v>181132273</v>
      </c>
      <c r="Q18" s="8">
        <v>227815065</v>
      </c>
      <c r="R18" s="8">
        <v>6725368</v>
      </c>
      <c r="S18" s="8">
        <v>46682792</v>
      </c>
      <c r="T18" s="12">
        <f t="shared" si="3"/>
        <v>0</v>
      </c>
      <c r="U18">
        <f t="shared" si="4"/>
        <v>0</v>
      </c>
      <c r="V18" s="12">
        <f t="shared" si="5"/>
        <v>0</v>
      </c>
      <c r="W18" s="12">
        <f t="shared" si="6"/>
        <v>0</v>
      </c>
      <c r="X18" s="61">
        <v>212</v>
      </c>
      <c r="Y18" s="61" t="s">
        <v>23</v>
      </c>
      <c r="Z18" s="3">
        <v>3.117983E-3</v>
      </c>
      <c r="AA18" s="4">
        <v>564767.32999999996</v>
      </c>
      <c r="AB18" s="4">
        <f t="shared" si="0"/>
        <v>564767.34796535899</v>
      </c>
      <c r="AC18" s="13">
        <f t="shared" si="7"/>
        <v>-1.7965359031222761E-2</v>
      </c>
    </row>
    <row r="19" spans="1:29" x14ac:dyDescent="0.25">
      <c r="A19" s="61" t="s">
        <v>24</v>
      </c>
      <c r="B19" s="61">
        <v>213</v>
      </c>
      <c r="C19" s="62">
        <v>19301685</v>
      </c>
      <c r="D19" s="62">
        <v>19301685</v>
      </c>
      <c r="E19" s="62">
        <v>0</v>
      </c>
      <c r="F19" s="62">
        <v>0</v>
      </c>
      <c r="G19" s="62">
        <v>19301685</v>
      </c>
      <c r="H19" s="62">
        <v>19301685</v>
      </c>
      <c r="I19" s="62">
        <v>0</v>
      </c>
      <c r="J19">
        <f t="shared" si="1"/>
        <v>0</v>
      </c>
      <c r="K19">
        <f t="shared" si="1"/>
        <v>0</v>
      </c>
      <c r="L19">
        <f t="shared" si="2"/>
        <v>0</v>
      </c>
      <c r="M19" s="61">
        <v>213</v>
      </c>
      <c r="N19" s="61" t="s">
        <v>24</v>
      </c>
      <c r="O19" s="61">
        <v>0</v>
      </c>
      <c r="P19" s="8">
        <v>19301685</v>
      </c>
      <c r="Q19" s="8">
        <v>19301685</v>
      </c>
      <c r="R19" s="8">
        <v>0</v>
      </c>
      <c r="S19" s="8">
        <v>0</v>
      </c>
      <c r="T19" s="12">
        <f t="shared" si="3"/>
        <v>0</v>
      </c>
      <c r="U19">
        <f t="shared" si="4"/>
        <v>0</v>
      </c>
      <c r="V19" s="12">
        <f t="shared" si="5"/>
        <v>0</v>
      </c>
      <c r="W19" s="12">
        <f t="shared" si="6"/>
        <v>0</v>
      </c>
      <c r="X19" s="61">
        <v>213</v>
      </c>
      <c r="Y19" s="61" t="s">
        <v>24</v>
      </c>
      <c r="Z19" s="3">
        <v>0</v>
      </c>
      <c r="AA19" s="4">
        <v>0</v>
      </c>
      <c r="AB19" s="4">
        <f t="shared" si="0"/>
        <v>0</v>
      </c>
      <c r="AC19" s="13">
        <f t="shared" si="7"/>
        <v>0</v>
      </c>
    </row>
    <row r="20" spans="1:29" x14ac:dyDescent="0.25">
      <c r="A20" s="61" t="s">
        <v>25</v>
      </c>
      <c r="B20" s="61">
        <v>214</v>
      </c>
      <c r="C20" s="62">
        <v>10156829</v>
      </c>
      <c r="D20" s="62">
        <v>10156829</v>
      </c>
      <c r="E20" s="62">
        <v>0</v>
      </c>
      <c r="F20" s="62">
        <v>0</v>
      </c>
      <c r="G20" s="62">
        <v>10156829</v>
      </c>
      <c r="H20" s="62">
        <v>10156829</v>
      </c>
      <c r="I20" s="62">
        <v>0</v>
      </c>
      <c r="J20">
        <f t="shared" si="1"/>
        <v>0</v>
      </c>
      <c r="K20">
        <f t="shared" si="1"/>
        <v>0</v>
      </c>
      <c r="L20">
        <f t="shared" si="2"/>
        <v>0</v>
      </c>
      <c r="M20" s="61">
        <v>214</v>
      </c>
      <c r="N20" s="61" t="s">
        <v>25</v>
      </c>
      <c r="O20" s="61">
        <v>0</v>
      </c>
      <c r="P20" s="8">
        <v>10156829</v>
      </c>
      <c r="Q20" s="8">
        <v>10156829</v>
      </c>
      <c r="R20" s="8">
        <v>0</v>
      </c>
      <c r="S20" s="8">
        <v>0</v>
      </c>
      <c r="T20" s="12">
        <f t="shared" si="3"/>
        <v>0</v>
      </c>
      <c r="U20">
        <f t="shared" si="4"/>
        <v>0</v>
      </c>
      <c r="V20" s="12">
        <f t="shared" si="5"/>
        <v>0</v>
      </c>
      <c r="W20" s="12">
        <f t="shared" si="6"/>
        <v>0</v>
      </c>
      <c r="X20" s="61">
        <v>214</v>
      </c>
      <c r="Y20" s="61" t="s">
        <v>25</v>
      </c>
      <c r="Z20" s="3">
        <v>3.0584929999999998E-3</v>
      </c>
      <c r="AA20" s="4">
        <v>31064.61</v>
      </c>
      <c r="AB20" s="4">
        <f t="shared" si="0"/>
        <v>31064.590398696997</v>
      </c>
      <c r="AC20" s="13">
        <f t="shared" si="7"/>
        <v>1.9601303003582871E-2</v>
      </c>
    </row>
    <row r="21" spans="1:29" x14ac:dyDescent="0.25">
      <c r="A21" s="61" t="s">
        <v>26</v>
      </c>
      <c r="B21" s="61">
        <v>225</v>
      </c>
      <c r="C21" s="62">
        <v>2160663548</v>
      </c>
      <c r="D21" s="62">
        <v>2174369717</v>
      </c>
      <c r="E21" s="62">
        <v>2966811</v>
      </c>
      <c r="F21" s="62">
        <v>13706169</v>
      </c>
      <c r="G21" s="62">
        <v>2160663548</v>
      </c>
      <c r="H21" s="62">
        <v>2174369717</v>
      </c>
      <c r="I21" s="62">
        <v>13706169</v>
      </c>
      <c r="J21">
        <f t="shared" si="1"/>
        <v>0</v>
      </c>
      <c r="K21">
        <f t="shared" si="1"/>
        <v>0</v>
      </c>
      <c r="L21">
        <f t="shared" si="2"/>
        <v>0</v>
      </c>
      <c r="M21" s="61">
        <v>225</v>
      </c>
      <c r="N21" s="61" t="s">
        <v>26</v>
      </c>
      <c r="O21" s="61">
        <v>0</v>
      </c>
      <c r="P21" s="8">
        <v>2160663548</v>
      </c>
      <c r="Q21" s="8">
        <v>2174369717</v>
      </c>
      <c r="R21" s="8">
        <v>2966811</v>
      </c>
      <c r="S21" s="8">
        <v>13706169</v>
      </c>
      <c r="T21" s="12">
        <f t="shared" si="3"/>
        <v>0</v>
      </c>
      <c r="U21">
        <f t="shared" si="4"/>
        <v>0</v>
      </c>
      <c r="V21" s="12">
        <f t="shared" si="5"/>
        <v>0</v>
      </c>
      <c r="W21" s="12">
        <f t="shared" si="6"/>
        <v>0</v>
      </c>
      <c r="X21" s="61">
        <v>225</v>
      </c>
      <c r="Y21" s="61" t="s">
        <v>26</v>
      </c>
      <c r="Z21" s="3">
        <v>3.4853899999999998E-4</v>
      </c>
      <c r="AA21" s="4">
        <v>753077.43</v>
      </c>
      <c r="AB21" s="4">
        <f t="shared" si="0"/>
        <v>753075.51235637197</v>
      </c>
      <c r="AC21" s="13">
        <f t="shared" si="7"/>
        <v>1.9176436280831695</v>
      </c>
    </row>
    <row r="22" spans="1:29" x14ac:dyDescent="0.25">
      <c r="A22" s="61" t="s">
        <v>27</v>
      </c>
      <c r="B22" s="61">
        <v>1056</v>
      </c>
      <c r="C22" s="62">
        <v>1610296172</v>
      </c>
      <c r="D22" s="62">
        <v>2187341074</v>
      </c>
      <c r="E22" s="62">
        <v>180829116</v>
      </c>
      <c r="F22" s="62">
        <v>577044902</v>
      </c>
      <c r="G22" s="62">
        <v>1610296172</v>
      </c>
      <c r="H22" s="62">
        <v>2187341074</v>
      </c>
      <c r="I22" s="62">
        <v>577044902</v>
      </c>
      <c r="J22">
        <f t="shared" si="1"/>
        <v>0</v>
      </c>
      <c r="K22">
        <f t="shared" si="1"/>
        <v>0</v>
      </c>
      <c r="L22">
        <f t="shared" si="2"/>
        <v>0</v>
      </c>
      <c r="M22" s="61">
        <v>1056</v>
      </c>
      <c r="N22" s="61" t="s">
        <v>27</v>
      </c>
      <c r="O22" s="61">
        <v>0</v>
      </c>
      <c r="P22" s="8">
        <v>1610296172</v>
      </c>
      <c r="Q22" s="8">
        <v>2187341074</v>
      </c>
      <c r="R22" s="8">
        <v>180829116</v>
      </c>
      <c r="S22" s="8">
        <v>577044902</v>
      </c>
      <c r="T22" s="12">
        <f t="shared" si="3"/>
        <v>0</v>
      </c>
      <c r="U22">
        <f t="shared" si="4"/>
        <v>0</v>
      </c>
      <c r="V22" s="12">
        <f t="shared" si="5"/>
        <v>0</v>
      </c>
      <c r="W22" s="12">
        <f t="shared" si="6"/>
        <v>0</v>
      </c>
      <c r="X22" s="61">
        <v>1056</v>
      </c>
      <c r="Y22" s="61" t="s">
        <v>27</v>
      </c>
      <c r="Z22" s="3">
        <v>3.4853899999999998E-4</v>
      </c>
      <c r="AA22" s="4">
        <v>561251.06000000006</v>
      </c>
      <c r="AB22" s="4">
        <f t="shared" si="0"/>
        <v>561251.01749270794</v>
      </c>
      <c r="AC22" s="13">
        <f t="shared" si="7"/>
        <v>4.2507292120717466E-2</v>
      </c>
    </row>
    <row r="23" spans="1:29" x14ac:dyDescent="0.25">
      <c r="A23" s="61" t="s">
        <v>28</v>
      </c>
      <c r="B23" s="61">
        <v>1058</v>
      </c>
      <c r="C23" s="62">
        <v>75975462</v>
      </c>
      <c r="D23" s="62">
        <v>75975462</v>
      </c>
      <c r="E23" s="62">
        <v>0</v>
      </c>
      <c r="F23" s="62">
        <v>0</v>
      </c>
      <c r="G23" s="62">
        <v>75975462</v>
      </c>
      <c r="H23" s="62">
        <v>75975462</v>
      </c>
      <c r="I23" s="62">
        <v>0</v>
      </c>
      <c r="J23">
        <f t="shared" si="1"/>
        <v>0</v>
      </c>
      <c r="K23">
        <f t="shared" si="1"/>
        <v>0</v>
      </c>
      <c r="L23">
        <f t="shared" si="2"/>
        <v>0</v>
      </c>
      <c r="M23" s="61">
        <v>1058</v>
      </c>
      <c r="N23" s="61" t="s">
        <v>28</v>
      </c>
      <c r="O23" s="61">
        <v>0</v>
      </c>
      <c r="P23" s="8">
        <v>75975462</v>
      </c>
      <c r="Q23" s="8">
        <v>75975462</v>
      </c>
      <c r="R23" s="8">
        <v>0</v>
      </c>
      <c r="S23" s="8">
        <v>0</v>
      </c>
      <c r="T23" s="12">
        <f t="shared" si="3"/>
        <v>0</v>
      </c>
      <c r="U23">
        <f t="shared" si="4"/>
        <v>0</v>
      </c>
      <c r="V23" s="12">
        <f t="shared" si="5"/>
        <v>0</v>
      </c>
      <c r="W23" s="12">
        <f t="shared" si="6"/>
        <v>0</v>
      </c>
      <c r="X23" s="61">
        <v>1058</v>
      </c>
      <c r="Y23" s="61" t="s">
        <v>28</v>
      </c>
      <c r="Z23" s="3">
        <v>3.4853899999999998E-4</v>
      </c>
      <c r="AA23" s="4">
        <v>26480.23</v>
      </c>
      <c r="AB23" s="4">
        <f t="shared" si="0"/>
        <v>26480.411550017998</v>
      </c>
      <c r="AC23" s="13">
        <f t="shared" si="7"/>
        <v>-0.18155001799823367</v>
      </c>
    </row>
    <row r="24" spans="1:29" x14ac:dyDescent="0.25">
      <c r="A24" s="61" t="s">
        <v>29</v>
      </c>
      <c r="B24" s="61">
        <v>1060</v>
      </c>
      <c r="C24" s="62">
        <v>320464619</v>
      </c>
      <c r="D24" s="62">
        <v>320464619</v>
      </c>
      <c r="E24" s="62">
        <v>0</v>
      </c>
      <c r="F24" s="62">
        <v>0</v>
      </c>
      <c r="G24" s="62">
        <v>320464619</v>
      </c>
      <c r="H24" s="62">
        <v>320464619</v>
      </c>
      <c r="I24" s="62">
        <v>0</v>
      </c>
      <c r="J24">
        <f t="shared" si="1"/>
        <v>0</v>
      </c>
      <c r="K24">
        <f t="shared" si="1"/>
        <v>0</v>
      </c>
      <c r="L24">
        <f t="shared" si="2"/>
        <v>0</v>
      </c>
      <c r="M24" s="61">
        <v>1060</v>
      </c>
      <c r="N24" s="61" t="s">
        <v>29</v>
      </c>
      <c r="O24" s="61">
        <v>0</v>
      </c>
      <c r="P24" s="8">
        <v>320464619</v>
      </c>
      <c r="Q24" s="8">
        <v>320464619</v>
      </c>
      <c r="R24" s="8">
        <v>0</v>
      </c>
      <c r="S24" s="8">
        <v>0</v>
      </c>
      <c r="T24" s="12">
        <f t="shared" si="3"/>
        <v>0</v>
      </c>
      <c r="U24">
        <f t="shared" si="4"/>
        <v>0</v>
      </c>
      <c r="V24" s="12">
        <f t="shared" si="5"/>
        <v>0</v>
      </c>
      <c r="W24" s="12">
        <f t="shared" si="6"/>
        <v>0</v>
      </c>
      <c r="X24" s="61">
        <v>1060</v>
      </c>
      <c r="Y24" s="61" t="s">
        <v>29</v>
      </c>
      <c r="Z24" s="3">
        <v>3.4853899999999998E-4</v>
      </c>
      <c r="AA24" s="4">
        <v>111695.5</v>
      </c>
      <c r="AB24" s="4">
        <f t="shared" si="0"/>
        <v>111694.417841641</v>
      </c>
      <c r="AC24" s="13">
        <f t="shared" si="7"/>
        <v>1.0821583590004593</v>
      </c>
    </row>
    <row r="25" spans="1:29" x14ac:dyDescent="0.25">
      <c r="A25" s="61" t="s">
        <v>30</v>
      </c>
      <c r="B25" s="61">
        <v>1062</v>
      </c>
      <c r="C25" s="62">
        <v>17830791</v>
      </c>
      <c r="D25" s="62">
        <v>17830791</v>
      </c>
      <c r="E25" s="62">
        <v>0</v>
      </c>
      <c r="F25" s="62">
        <v>0</v>
      </c>
      <c r="G25" s="62">
        <v>17830791</v>
      </c>
      <c r="H25" s="62">
        <v>17830791</v>
      </c>
      <c r="I25" s="62">
        <v>0</v>
      </c>
      <c r="J25">
        <f t="shared" si="1"/>
        <v>0</v>
      </c>
      <c r="K25">
        <f t="shared" si="1"/>
        <v>0</v>
      </c>
      <c r="L25">
        <f t="shared" si="2"/>
        <v>0</v>
      </c>
      <c r="M25" s="61">
        <v>1062</v>
      </c>
      <c r="N25" s="61" t="s">
        <v>30</v>
      </c>
      <c r="O25" s="61">
        <v>0</v>
      </c>
      <c r="P25" s="8">
        <v>17830791</v>
      </c>
      <c r="Q25" s="8">
        <v>17830791</v>
      </c>
      <c r="R25" s="8">
        <v>0</v>
      </c>
      <c r="S25" s="8">
        <v>0</v>
      </c>
      <c r="T25" s="12">
        <f t="shared" si="3"/>
        <v>0</v>
      </c>
      <c r="U25">
        <f t="shared" si="4"/>
        <v>0</v>
      </c>
      <c r="V25" s="12">
        <f t="shared" si="5"/>
        <v>0</v>
      </c>
      <c r="W25" s="12">
        <f t="shared" si="6"/>
        <v>0</v>
      </c>
      <c r="X25" s="61">
        <v>1062</v>
      </c>
      <c r="Y25" s="61" t="s">
        <v>30</v>
      </c>
      <c r="Z25" s="3">
        <v>3.4853899999999998E-4</v>
      </c>
      <c r="AA25" s="4">
        <v>6214.24</v>
      </c>
      <c r="AB25" s="4">
        <f t="shared" si="0"/>
        <v>6214.7260643489999</v>
      </c>
      <c r="AC25" s="13">
        <f t="shared" si="7"/>
        <v>-0.48606434900011664</v>
      </c>
    </row>
    <row r="26" spans="1:29" x14ac:dyDescent="0.25">
      <c r="A26" s="61" t="s">
        <v>31</v>
      </c>
      <c r="B26" s="61">
        <v>1064</v>
      </c>
      <c r="C26" s="62">
        <v>3685215530</v>
      </c>
      <c r="D26" s="62">
        <v>4293930958</v>
      </c>
      <c r="E26" s="62">
        <v>119715528</v>
      </c>
      <c r="F26" s="62">
        <v>608715428</v>
      </c>
      <c r="G26" s="62">
        <v>3685215530</v>
      </c>
      <c r="H26" s="62">
        <v>4293930958</v>
      </c>
      <c r="I26" s="62">
        <v>608715428</v>
      </c>
      <c r="J26">
        <f t="shared" si="1"/>
        <v>0</v>
      </c>
      <c r="K26">
        <f t="shared" si="1"/>
        <v>0</v>
      </c>
      <c r="L26">
        <f t="shared" si="2"/>
        <v>0</v>
      </c>
      <c r="M26" s="61">
        <v>1064</v>
      </c>
      <c r="N26" s="61" t="s">
        <v>31</v>
      </c>
      <c r="O26" s="61">
        <v>0</v>
      </c>
      <c r="P26" s="8">
        <v>3685215530</v>
      </c>
      <c r="Q26" s="8">
        <v>4293930958</v>
      </c>
      <c r="R26" s="8">
        <v>119715528</v>
      </c>
      <c r="S26" s="8">
        <v>608715428</v>
      </c>
      <c r="T26" s="12">
        <f t="shared" si="3"/>
        <v>0</v>
      </c>
      <c r="U26">
        <f t="shared" si="4"/>
        <v>0</v>
      </c>
      <c r="V26" s="12">
        <f t="shared" si="5"/>
        <v>0</v>
      </c>
      <c r="W26" s="12">
        <f t="shared" si="6"/>
        <v>0</v>
      </c>
      <c r="X26" s="61">
        <v>1064</v>
      </c>
      <c r="Y26" s="61" t="s">
        <v>31</v>
      </c>
      <c r="Z26" s="3">
        <v>3.4853899999999998E-4</v>
      </c>
      <c r="AA26" s="4">
        <v>1284438.75</v>
      </c>
      <c r="AB26" s="4">
        <f t="shared" si="0"/>
        <v>1284441.3356106698</v>
      </c>
      <c r="AC26" s="13">
        <f t="shared" si="7"/>
        <v>-2.585610669804737</v>
      </c>
    </row>
    <row r="27" spans="1:29" x14ac:dyDescent="0.25">
      <c r="A27" s="61" t="s">
        <v>32</v>
      </c>
      <c r="B27" s="61">
        <v>1066</v>
      </c>
      <c r="C27" s="62">
        <v>454438169</v>
      </c>
      <c r="D27" s="62">
        <v>454575585</v>
      </c>
      <c r="E27" s="62">
        <v>712210</v>
      </c>
      <c r="F27" s="62">
        <v>137416</v>
      </c>
      <c r="G27" s="62">
        <v>454438169</v>
      </c>
      <c r="H27" s="62">
        <v>454575585</v>
      </c>
      <c r="I27" s="62">
        <v>137416</v>
      </c>
      <c r="J27">
        <f t="shared" si="1"/>
        <v>0</v>
      </c>
      <c r="K27">
        <f t="shared" si="1"/>
        <v>0</v>
      </c>
      <c r="L27">
        <f t="shared" si="2"/>
        <v>0</v>
      </c>
      <c r="M27" s="61">
        <v>1066</v>
      </c>
      <c r="N27" s="61" t="s">
        <v>32</v>
      </c>
      <c r="O27" s="61">
        <v>0</v>
      </c>
      <c r="P27" s="8">
        <v>454438169</v>
      </c>
      <c r="Q27" s="8">
        <v>454575585</v>
      </c>
      <c r="R27" s="8">
        <v>712210</v>
      </c>
      <c r="S27" s="8">
        <v>137416</v>
      </c>
      <c r="T27" s="12">
        <f t="shared" si="3"/>
        <v>0</v>
      </c>
      <c r="U27">
        <f t="shared" si="4"/>
        <v>0</v>
      </c>
      <c r="V27" s="12">
        <f t="shared" si="5"/>
        <v>0</v>
      </c>
      <c r="W27" s="12">
        <f t="shared" si="6"/>
        <v>0</v>
      </c>
      <c r="X27" s="61">
        <v>1066</v>
      </c>
      <c r="Y27" s="61" t="s">
        <v>32</v>
      </c>
      <c r="Z27" s="3">
        <v>3.4853899999999998E-4</v>
      </c>
      <c r="AA27" s="4">
        <v>158389.95000000001</v>
      </c>
      <c r="AB27" s="4">
        <f t="shared" si="0"/>
        <v>158389.424985091</v>
      </c>
      <c r="AC27" s="13">
        <f t="shared" si="7"/>
        <v>0.5250149090134073</v>
      </c>
    </row>
    <row r="28" spans="1:29" x14ac:dyDescent="0.25">
      <c r="A28" s="61" t="s">
        <v>33</v>
      </c>
      <c r="B28" s="61">
        <v>1068</v>
      </c>
      <c r="C28" s="62">
        <v>19301685</v>
      </c>
      <c r="D28" s="62">
        <v>19301685</v>
      </c>
      <c r="E28" s="62">
        <v>0</v>
      </c>
      <c r="F28" s="62">
        <v>0</v>
      </c>
      <c r="G28" s="62">
        <v>19301685</v>
      </c>
      <c r="H28" s="62">
        <v>19301685</v>
      </c>
      <c r="I28" s="62">
        <v>0</v>
      </c>
      <c r="J28">
        <f t="shared" si="1"/>
        <v>0</v>
      </c>
      <c r="K28">
        <f t="shared" si="1"/>
        <v>0</v>
      </c>
      <c r="L28">
        <f t="shared" si="2"/>
        <v>0</v>
      </c>
      <c r="M28" s="61">
        <v>1068</v>
      </c>
      <c r="N28" s="61" t="s">
        <v>33</v>
      </c>
      <c r="O28" s="61">
        <v>0</v>
      </c>
      <c r="P28" s="8">
        <v>19301685</v>
      </c>
      <c r="Q28" s="8">
        <v>19301685</v>
      </c>
      <c r="R28" s="8">
        <v>0</v>
      </c>
      <c r="S28" s="8">
        <v>0</v>
      </c>
      <c r="T28" s="12">
        <f t="shared" si="3"/>
        <v>0</v>
      </c>
      <c r="U28">
        <f t="shared" si="4"/>
        <v>0</v>
      </c>
      <c r="V28" s="12">
        <f t="shared" si="5"/>
        <v>0</v>
      </c>
      <c r="W28" s="12">
        <f t="shared" si="6"/>
        <v>0</v>
      </c>
      <c r="X28" s="61">
        <v>1068</v>
      </c>
      <c r="Y28" s="61" t="s">
        <v>33</v>
      </c>
      <c r="Z28" s="3">
        <v>3.4853899999999998E-4</v>
      </c>
      <c r="AA28" s="4">
        <v>6727.44</v>
      </c>
      <c r="AB28" s="4">
        <f t="shared" si="0"/>
        <v>6727.3899882149999</v>
      </c>
      <c r="AC28" s="13">
        <f t="shared" si="7"/>
        <v>5.0011784999696829E-2</v>
      </c>
    </row>
    <row r="29" spans="1:29" x14ac:dyDescent="0.25">
      <c r="A29" s="61" t="s">
        <v>34</v>
      </c>
      <c r="B29" s="61">
        <v>227</v>
      </c>
      <c r="C29" s="62">
        <v>4594379366</v>
      </c>
      <c r="D29" s="62">
        <v>4594379366</v>
      </c>
      <c r="E29" s="62">
        <v>0</v>
      </c>
      <c r="F29" s="62">
        <v>0</v>
      </c>
      <c r="G29" s="62">
        <v>4594379366</v>
      </c>
      <c r="H29" s="62">
        <v>4594379366</v>
      </c>
      <c r="I29" s="62">
        <v>0</v>
      </c>
      <c r="J29">
        <f t="shared" si="1"/>
        <v>0</v>
      </c>
      <c r="K29">
        <f t="shared" si="1"/>
        <v>0</v>
      </c>
      <c r="L29">
        <f t="shared" si="2"/>
        <v>0</v>
      </c>
      <c r="M29" s="61">
        <v>227</v>
      </c>
      <c r="N29" s="61" t="s">
        <v>34</v>
      </c>
      <c r="O29" s="61">
        <v>0</v>
      </c>
      <c r="P29" s="8">
        <v>4594379366</v>
      </c>
      <c r="Q29" s="8">
        <v>4594379366</v>
      </c>
      <c r="R29" s="8">
        <v>0</v>
      </c>
      <c r="S29" s="8">
        <v>0</v>
      </c>
      <c r="T29" s="12">
        <f t="shared" si="3"/>
        <v>0</v>
      </c>
      <c r="U29">
        <f t="shared" si="4"/>
        <v>0</v>
      </c>
      <c r="V29" s="12">
        <f t="shared" si="5"/>
        <v>0</v>
      </c>
      <c r="W29" s="12">
        <f t="shared" si="6"/>
        <v>0</v>
      </c>
      <c r="X29" s="61">
        <v>227</v>
      </c>
      <c r="Y29" s="61" t="s">
        <v>34</v>
      </c>
      <c r="Z29" s="3">
        <v>4.3936799999999999E-4</v>
      </c>
      <c r="AA29" s="4">
        <v>2018624.01</v>
      </c>
      <c r="AB29" s="4">
        <f t="shared" si="0"/>
        <v>2018623.2732806879</v>
      </c>
      <c r="AC29" s="13">
        <f t="shared" si="7"/>
        <v>0.73671931214630604</v>
      </c>
    </row>
    <row r="30" spans="1:29" x14ac:dyDescent="0.25">
      <c r="A30" s="61" t="s">
        <v>35</v>
      </c>
      <c r="B30" s="61">
        <v>1070</v>
      </c>
      <c r="C30" s="62">
        <v>58612069</v>
      </c>
      <c r="D30" s="62">
        <v>58612069</v>
      </c>
      <c r="E30" s="62">
        <v>0</v>
      </c>
      <c r="F30" s="62">
        <v>0</v>
      </c>
      <c r="G30" s="62">
        <v>58612069</v>
      </c>
      <c r="H30" s="62">
        <v>58612069</v>
      </c>
      <c r="I30" s="62">
        <v>0</v>
      </c>
      <c r="J30">
        <f t="shared" si="1"/>
        <v>0</v>
      </c>
      <c r="K30">
        <f t="shared" si="1"/>
        <v>0</v>
      </c>
      <c r="L30">
        <f t="shared" si="2"/>
        <v>0</v>
      </c>
      <c r="M30" s="61">
        <v>1070</v>
      </c>
      <c r="N30" s="61" t="s">
        <v>35</v>
      </c>
      <c r="O30" s="61">
        <v>0</v>
      </c>
      <c r="P30" s="8">
        <v>58612069</v>
      </c>
      <c r="Q30" s="8">
        <v>58612069</v>
      </c>
      <c r="R30" s="8">
        <v>0</v>
      </c>
      <c r="S30" s="8">
        <v>0</v>
      </c>
      <c r="T30" s="12">
        <f t="shared" si="3"/>
        <v>0</v>
      </c>
      <c r="U30">
        <f t="shared" si="4"/>
        <v>0</v>
      </c>
      <c r="V30" s="12">
        <f t="shared" si="5"/>
        <v>0</v>
      </c>
      <c r="W30" s="12">
        <f t="shared" si="6"/>
        <v>0</v>
      </c>
      <c r="X30" s="61">
        <v>1070</v>
      </c>
      <c r="Y30" s="61" t="s">
        <v>35</v>
      </c>
      <c r="Z30" s="3">
        <v>4.3936799999999999E-4</v>
      </c>
      <c r="AA30" s="4">
        <v>25752.400000000001</v>
      </c>
      <c r="AB30" s="4">
        <f t="shared" si="0"/>
        <v>25752.267532391998</v>
      </c>
      <c r="AC30" s="13">
        <f t="shared" si="7"/>
        <v>0.13246760800393531</v>
      </c>
    </row>
    <row r="31" spans="1:29" x14ac:dyDescent="0.25">
      <c r="A31" s="61" t="s">
        <v>36</v>
      </c>
      <c r="B31" s="61">
        <v>1072</v>
      </c>
      <c r="C31" s="62">
        <v>2965357683</v>
      </c>
      <c r="D31" s="62">
        <v>2991399039</v>
      </c>
      <c r="E31" s="62">
        <v>54804064</v>
      </c>
      <c r="F31" s="62">
        <v>26041356</v>
      </c>
      <c r="G31" s="62">
        <v>2965357683</v>
      </c>
      <c r="H31" s="62">
        <v>2991399039</v>
      </c>
      <c r="I31" s="62">
        <v>26041356</v>
      </c>
      <c r="J31">
        <f t="shared" si="1"/>
        <v>0</v>
      </c>
      <c r="K31">
        <f t="shared" si="1"/>
        <v>0</v>
      </c>
      <c r="L31">
        <f t="shared" si="2"/>
        <v>0</v>
      </c>
      <c r="M31" s="61">
        <v>1072</v>
      </c>
      <c r="N31" s="61" t="s">
        <v>36</v>
      </c>
      <c r="O31" s="61">
        <v>0</v>
      </c>
      <c r="P31" s="8">
        <v>2965357683</v>
      </c>
      <c r="Q31" s="8">
        <v>2991399039</v>
      </c>
      <c r="R31" s="8">
        <v>54804064</v>
      </c>
      <c r="S31" s="8">
        <v>26041356</v>
      </c>
      <c r="T31" s="12">
        <f t="shared" si="3"/>
        <v>0</v>
      </c>
      <c r="U31">
        <f t="shared" si="4"/>
        <v>0</v>
      </c>
      <c r="V31" s="12">
        <f t="shared" si="5"/>
        <v>0</v>
      </c>
      <c r="W31" s="12">
        <f t="shared" si="6"/>
        <v>0</v>
      </c>
      <c r="X31" s="61">
        <v>1072</v>
      </c>
      <c r="Y31" s="61" t="s">
        <v>36</v>
      </c>
      <c r="Z31" s="3">
        <v>4.3936799999999999E-4</v>
      </c>
      <c r="AA31" s="4">
        <v>1302881.6399999999</v>
      </c>
      <c r="AB31" s="4">
        <f t="shared" si="0"/>
        <v>1302883.2744643439</v>
      </c>
      <c r="AC31" s="13">
        <f t="shared" si="7"/>
        <v>-1.634464344009757</v>
      </c>
    </row>
    <row r="32" spans="1:29" x14ac:dyDescent="0.25">
      <c r="A32" s="61" t="s">
        <v>37</v>
      </c>
      <c r="B32" s="61">
        <v>1074</v>
      </c>
      <c r="C32" s="62">
        <v>500437660</v>
      </c>
      <c r="D32" s="62">
        <v>500437660</v>
      </c>
      <c r="E32" s="62">
        <v>0</v>
      </c>
      <c r="F32" s="62">
        <v>0</v>
      </c>
      <c r="G32" s="62">
        <v>500437660</v>
      </c>
      <c r="H32" s="62">
        <v>500437660</v>
      </c>
      <c r="I32" s="62">
        <v>0</v>
      </c>
      <c r="J32">
        <f t="shared" si="1"/>
        <v>0</v>
      </c>
      <c r="K32">
        <f t="shared" si="1"/>
        <v>0</v>
      </c>
      <c r="L32">
        <f t="shared" si="2"/>
        <v>0</v>
      </c>
      <c r="M32" s="61">
        <v>1074</v>
      </c>
      <c r="N32" s="61" t="s">
        <v>37</v>
      </c>
      <c r="O32" s="61">
        <v>0</v>
      </c>
      <c r="P32" s="8">
        <v>500437660</v>
      </c>
      <c r="Q32" s="8">
        <v>500437660</v>
      </c>
      <c r="R32" s="8">
        <v>0</v>
      </c>
      <c r="S32" s="8">
        <v>0</v>
      </c>
      <c r="T32" s="12">
        <f t="shared" si="3"/>
        <v>0</v>
      </c>
      <c r="U32">
        <f t="shared" si="4"/>
        <v>0</v>
      </c>
      <c r="V32" s="12">
        <f t="shared" si="5"/>
        <v>0</v>
      </c>
      <c r="W32" s="12">
        <f t="shared" si="6"/>
        <v>0</v>
      </c>
      <c r="X32" s="61">
        <v>1074</v>
      </c>
      <c r="Y32" s="61" t="s">
        <v>37</v>
      </c>
      <c r="Z32" s="3">
        <v>4.3936799999999999E-4</v>
      </c>
      <c r="AA32" s="4">
        <v>219876.59</v>
      </c>
      <c r="AB32" s="4">
        <f t="shared" si="0"/>
        <v>219876.29379887998</v>
      </c>
      <c r="AC32" s="13">
        <f t="shared" si="7"/>
        <v>0.29620112001430243</v>
      </c>
    </row>
    <row r="33" spans="1:29" x14ac:dyDescent="0.25">
      <c r="A33" s="61" t="s">
        <v>38</v>
      </c>
      <c r="B33" s="61">
        <v>1076</v>
      </c>
      <c r="C33" s="62">
        <v>1678517638</v>
      </c>
      <c r="D33" s="62">
        <v>1826941938</v>
      </c>
      <c r="E33" s="62">
        <v>46512449</v>
      </c>
      <c r="F33" s="62">
        <v>148424300</v>
      </c>
      <c r="G33" s="62">
        <v>1678517638</v>
      </c>
      <c r="H33" s="62">
        <v>1826941938</v>
      </c>
      <c r="I33" s="62">
        <v>148424300</v>
      </c>
      <c r="J33">
        <f t="shared" si="1"/>
        <v>0</v>
      </c>
      <c r="K33">
        <f t="shared" si="1"/>
        <v>0</v>
      </c>
      <c r="L33">
        <f t="shared" si="2"/>
        <v>0</v>
      </c>
      <c r="M33" s="61">
        <v>1076</v>
      </c>
      <c r="N33" s="61" t="s">
        <v>38</v>
      </c>
      <c r="O33" s="61">
        <v>0</v>
      </c>
      <c r="P33" s="8">
        <v>1678517638</v>
      </c>
      <c r="Q33" s="8">
        <v>1826941938</v>
      </c>
      <c r="R33" s="8">
        <v>46512449</v>
      </c>
      <c r="S33" s="8">
        <v>148424300</v>
      </c>
      <c r="T33" s="12">
        <f t="shared" si="3"/>
        <v>0</v>
      </c>
      <c r="U33">
        <f t="shared" si="4"/>
        <v>0</v>
      </c>
      <c r="V33" s="12">
        <f t="shared" si="5"/>
        <v>0</v>
      </c>
      <c r="W33" s="12">
        <f t="shared" si="6"/>
        <v>0</v>
      </c>
      <c r="X33" s="61">
        <v>1076</v>
      </c>
      <c r="Y33" s="61" t="s">
        <v>38</v>
      </c>
      <c r="Z33" s="3">
        <v>4.3936799999999999E-4</v>
      </c>
      <c r="AA33" s="4">
        <v>737486.13</v>
      </c>
      <c r="AB33" s="4">
        <f t="shared" si="0"/>
        <v>737486.93757278402</v>
      </c>
      <c r="AC33" s="13">
        <f t="shared" si="7"/>
        <v>-0.80757278401870281</v>
      </c>
    </row>
    <row r="34" spans="1:29" x14ac:dyDescent="0.25">
      <c r="A34" s="61" t="s">
        <v>39</v>
      </c>
      <c r="B34" s="61">
        <v>1078</v>
      </c>
      <c r="C34" s="62">
        <v>335154686</v>
      </c>
      <c r="D34" s="62">
        <v>335154686</v>
      </c>
      <c r="E34" s="62">
        <v>0</v>
      </c>
      <c r="F34" s="62">
        <v>0</v>
      </c>
      <c r="G34" s="62">
        <v>335154686</v>
      </c>
      <c r="H34" s="62">
        <v>335154686</v>
      </c>
      <c r="I34" s="62">
        <v>0</v>
      </c>
      <c r="J34">
        <f t="shared" si="1"/>
        <v>0</v>
      </c>
      <c r="K34">
        <f t="shared" si="1"/>
        <v>0</v>
      </c>
      <c r="L34">
        <f t="shared" si="2"/>
        <v>0</v>
      </c>
      <c r="M34" s="61">
        <v>1078</v>
      </c>
      <c r="N34" s="61" t="s">
        <v>39</v>
      </c>
      <c r="O34" s="61">
        <v>0</v>
      </c>
      <c r="P34" s="8">
        <v>335154686</v>
      </c>
      <c r="Q34" s="8">
        <v>335154686</v>
      </c>
      <c r="R34" s="8">
        <v>0</v>
      </c>
      <c r="S34" s="8">
        <v>0</v>
      </c>
      <c r="T34" s="12">
        <f t="shared" si="3"/>
        <v>0</v>
      </c>
      <c r="U34">
        <f t="shared" si="4"/>
        <v>0</v>
      </c>
      <c r="V34" s="12">
        <f t="shared" si="5"/>
        <v>0</v>
      </c>
      <c r="W34" s="12">
        <f t="shared" si="6"/>
        <v>0</v>
      </c>
      <c r="X34" s="61">
        <v>1078</v>
      </c>
      <c r="Y34" s="61" t="s">
        <v>39</v>
      </c>
      <c r="Z34" s="3">
        <v>4.3936799999999999E-4</v>
      </c>
      <c r="AA34" s="4">
        <v>147256.06</v>
      </c>
      <c r="AB34" s="4">
        <f t="shared" si="0"/>
        <v>147256.24407844798</v>
      </c>
      <c r="AC34" s="13">
        <f t="shared" si="7"/>
        <v>-0.18407844798639417</v>
      </c>
    </row>
    <row r="35" spans="1:29" x14ac:dyDescent="0.25">
      <c r="A35" s="61" t="s">
        <v>40</v>
      </c>
      <c r="B35" s="61">
        <v>1080</v>
      </c>
      <c r="C35" s="62">
        <v>346601054</v>
      </c>
      <c r="D35" s="62">
        <v>347401228</v>
      </c>
      <c r="E35" s="62">
        <v>2787657</v>
      </c>
      <c r="F35" s="62">
        <v>800174</v>
      </c>
      <c r="G35" s="62">
        <v>346601054</v>
      </c>
      <c r="H35" s="62">
        <v>347401228</v>
      </c>
      <c r="I35" s="62">
        <v>800174</v>
      </c>
      <c r="J35">
        <f t="shared" si="1"/>
        <v>0</v>
      </c>
      <c r="K35">
        <f t="shared" si="1"/>
        <v>0</v>
      </c>
      <c r="L35">
        <f t="shared" si="2"/>
        <v>0</v>
      </c>
      <c r="M35" s="61">
        <v>1080</v>
      </c>
      <c r="N35" s="61" t="s">
        <v>40</v>
      </c>
      <c r="O35" s="61">
        <v>0</v>
      </c>
      <c r="P35" s="8">
        <v>346601054</v>
      </c>
      <c r="Q35" s="8">
        <v>347401228</v>
      </c>
      <c r="R35" s="8">
        <v>2787657</v>
      </c>
      <c r="S35" s="8">
        <v>800174</v>
      </c>
      <c r="T35" s="12">
        <f t="shared" si="3"/>
        <v>0</v>
      </c>
      <c r="U35">
        <f t="shared" si="4"/>
        <v>0</v>
      </c>
      <c r="V35" s="12">
        <f t="shared" si="5"/>
        <v>0</v>
      </c>
      <c r="W35" s="12">
        <f t="shared" si="6"/>
        <v>0</v>
      </c>
      <c r="X35" s="61">
        <v>1080</v>
      </c>
      <c r="Y35" s="61" t="s">
        <v>40</v>
      </c>
      <c r="Z35" s="3">
        <v>4.3936799999999999E-4</v>
      </c>
      <c r="AA35" s="4">
        <v>152285.32999999999</v>
      </c>
      <c r="AB35" s="4">
        <f t="shared" si="0"/>
        <v>152285.41189387199</v>
      </c>
      <c r="AC35" s="13">
        <f t="shared" si="7"/>
        <v>-8.1893872004002333E-2</v>
      </c>
    </row>
    <row r="36" spans="1:29" x14ac:dyDescent="0.25">
      <c r="A36" s="61" t="s">
        <v>41</v>
      </c>
      <c r="B36" s="61">
        <v>1082</v>
      </c>
      <c r="C36" s="62">
        <v>181132273</v>
      </c>
      <c r="D36" s="62">
        <v>227815065</v>
      </c>
      <c r="E36" s="62">
        <v>6725368</v>
      </c>
      <c r="F36" s="62">
        <v>46682792</v>
      </c>
      <c r="G36" s="62">
        <v>181132273</v>
      </c>
      <c r="H36" s="62">
        <v>227815065</v>
      </c>
      <c r="I36" s="62">
        <v>46682792</v>
      </c>
      <c r="J36">
        <f t="shared" si="1"/>
        <v>0</v>
      </c>
      <c r="K36">
        <f t="shared" si="1"/>
        <v>0</v>
      </c>
      <c r="L36">
        <f t="shared" si="2"/>
        <v>0</v>
      </c>
      <c r="M36" s="61">
        <v>1082</v>
      </c>
      <c r="N36" s="61" t="s">
        <v>41</v>
      </c>
      <c r="O36" s="61">
        <v>0</v>
      </c>
      <c r="P36" s="8">
        <v>181132273</v>
      </c>
      <c r="Q36" s="8">
        <v>227815065</v>
      </c>
      <c r="R36" s="8">
        <v>6725368</v>
      </c>
      <c r="S36" s="8">
        <v>46682792</v>
      </c>
      <c r="T36" s="12">
        <f t="shared" si="3"/>
        <v>0</v>
      </c>
      <c r="U36">
        <f t="shared" si="4"/>
        <v>0</v>
      </c>
      <c r="V36" s="12">
        <f t="shared" si="5"/>
        <v>0</v>
      </c>
      <c r="W36" s="12">
        <f t="shared" si="6"/>
        <v>0</v>
      </c>
      <c r="X36" s="61">
        <v>1082</v>
      </c>
      <c r="Y36" s="61" t="s">
        <v>41</v>
      </c>
      <c r="Z36" s="3">
        <v>4.3936799999999999E-4</v>
      </c>
      <c r="AA36" s="4">
        <v>79582.97</v>
      </c>
      <c r="AB36" s="4">
        <f t="shared" si="0"/>
        <v>79583.724523464</v>
      </c>
      <c r="AC36" s="13">
        <f t="shared" si="7"/>
        <v>-0.75452346399833914</v>
      </c>
    </row>
    <row r="37" spans="1:29" x14ac:dyDescent="0.25">
      <c r="A37" s="61" t="s">
        <v>42</v>
      </c>
      <c r="B37" s="61">
        <v>228</v>
      </c>
      <c r="C37" s="62">
        <v>2134690206</v>
      </c>
      <c r="D37" s="62">
        <v>2134690206</v>
      </c>
      <c r="E37" s="62">
        <v>0</v>
      </c>
      <c r="F37" s="62">
        <v>0</v>
      </c>
      <c r="G37" s="62">
        <v>2134690206</v>
      </c>
      <c r="H37" s="62">
        <v>2134690206</v>
      </c>
      <c r="I37" s="62">
        <v>0</v>
      </c>
      <c r="J37">
        <f t="shared" si="1"/>
        <v>0</v>
      </c>
      <c r="K37">
        <f t="shared" si="1"/>
        <v>0</v>
      </c>
      <c r="L37">
        <f t="shared" si="2"/>
        <v>0</v>
      </c>
      <c r="M37" s="61">
        <v>228</v>
      </c>
      <c r="N37" s="61" t="s">
        <v>42</v>
      </c>
      <c r="O37" s="61">
        <v>0</v>
      </c>
      <c r="P37" s="8">
        <v>2134690206</v>
      </c>
      <c r="Q37" s="8">
        <v>2134690206</v>
      </c>
      <c r="R37" s="8">
        <v>0</v>
      </c>
      <c r="S37" s="8">
        <v>0</v>
      </c>
      <c r="T37" s="12">
        <f t="shared" si="3"/>
        <v>0</v>
      </c>
      <c r="U37">
        <f t="shared" si="4"/>
        <v>0</v>
      </c>
      <c r="V37" s="12">
        <f t="shared" si="5"/>
        <v>0</v>
      </c>
      <c r="W37" s="12">
        <f t="shared" si="6"/>
        <v>0</v>
      </c>
      <c r="X37" s="61">
        <v>228</v>
      </c>
      <c r="Y37" s="61" t="s">
        <v>42</v>
      </c>
      <c r="Z37" s="3">
        <v>4.4565400000000003E-4</v>
      </c>
      <c r="AA37" s="4">
        <v>951334.25</v>
      </c>
      <c r="AB37" s="4">
        <f t="shared" ref="AB37:AB68" si="8">P37*Z37</f>
        <v>951333.22906472406</v>
      </c>
      <c r="AC37" s="13">
        <f t="shared" si="7"/>
        <v>1.0209352759411559</v>
      </c>
    </row>
    <row r="38" spans="1:29" x14ac:dyDescent="0.25">
      <c r="A38" s="61" t="s">
        <v>43</v>
      </c>
      <c r="B38" s="61">
        <v>1084</v>
      </c>
      <c r="C38" s="62">
        <v>1264362460</v>
      </c>
      <c r="D38" s="62">
        <v>1345729312</v>
      </c>
      <c r="E38" s="62">
        <v>6502178</v>
      </c>
      <c r="F38" s="62">
        <v>81366852</v>
      </c>
      <c r="G38" s="62">
        <v>1264362460</v>
      </c>
      <c r="H38" s="62">
        <v>1345729312</v>
      </c>
      <c r="I38" s="62">
        <v>81366852</v>
      </c>
      <c r="J38">
        <f t="shared" si="1"/>
        <v>0</v>
      </c>
      <c r="K38">
        <f t="shared" si="1"/>
        <v>0</v>
      </c>
      <c r="L38">
        <f t="shared" si="2"/>
        <v>0</v>
      </c>
      <c r="M38" s="61">
        <v>1084</v>
      </c>
      <c r="N38" s="61" t="s">
        <v>43</v>
      </c>
      <c r="O38" s="61">
        <v>0</v>
      </c>
      <c r="P38" s="8">
        <v>1264362460</v>
      </c>
      <c r="Q38" s="8">
        <v>1345729312</v>
      </c>
      <c r="R38" s="8">
        <v>6502178</v>
      </c>
      <c r="S38" s="8">
        <v>81366852</v>
      </c>
      <c r="T38" s="12">
        <f t="shared" si="3"/>
        <v>0</v>
      </c>
      <c r="U38">
        <f t="shared" si="4"/>
        <v>0</v>
      </c>
      <c r="V38" s="12">
        <f t="shared" si="5"/>
        <v>0</v>
      </c>
      <c r="W38" s="12">
        <f t="shared" si="6"/>
        <v>0</v>
      </c>
      <c r="X38" s="61">
        <v>1084</v>
      </c>
      <c r="Y38" s="61" t="s">
        <v>43</v>
      </c>
      <c r="Z38" s="3">
        <v>4.4565400000000003E-4</v>
      </c>
      <c r="AA38" s="4">
        <v>563468.16</v>
      </c>
      <c r="AB38" s="4">
        <f t="shared" si="8"/>
        <v>563468.18774884008</v>
      </c>
      <c r="AC38" s="13">
        <f t="shared" si="7"/>
        <v>-2.774884004611522E-2</v>
      </c>
    </row>
    <row r="39" spans="1:29" x14ac:dyDescent="0.25">
      <c r="A39" s="61" t="s">
        <v>44</v>
      </c>
      <c r="B39" s="61">
        <v>1086</v>
      </c>
      <c r="C39" s="62">
        <v>38873308</v>
      </c>
      <c r="D39" s="62">
        <v>38873308</v>
      </c>
      <c r="E39" s="62">
        <v>0</v>
      </c>
      <c r="F39" s="62">
        <v>0</v>
      </c>
      <c r="G39" s="62">
        <v>38873308</v>
      </c>
      <c r="H39" s="62">
        <v>38873308</v>
      </c>
      <c r="I39" s="62">
        <v>0</v>
      </c>
      <c r="J39">
        <f t="shared" si="1"/>
        <v>0</v>
      </c>
      <c r="K39">
        <f t="shared" si="1"/>
        <v>0</v>
      </c>
      <c r="L39">
        <f t="shared" si="2"/>
        <v>0</v>
      </c>
      <c r="M39" s="61">
        <v>1086</v>
      </c>
      <c r="N39" s="61" t="s">
        <v>44</v>
      </c>
      <c r="O39" s="61">
        <v>0</v>
      </c>
      <c r="P39" s="8">
        <v>38873308</v>
      </c>
      <c r="Q39" s="8">
        <v>38873308</v>
      </c>
      <c r="R39" s="8">
        <v>0</v>
      </c>
      <c r="S39" s="8">
        <v>0</v>
      </c>
      <c r="T39" s="12">
        <f t="shared" si="3"/>
        <v>0</v>
      </c>
      <c r="U39">
        <f t="shared" si="4"/>
        <v>0</v>
      </c>
      <c r="V39" s="12">
        <f t="shared" si="5"/>
        <v>0</v>
      </c>
      <c r="W39" s="12">
        <f t="shared" si="6"/>
        <v>0</v>
      </c>
      <c r="X39" s="61">
        <v>1086</v>
      </c>
      <c r="Y39" s="61" t="s">
        <v>44</v>
      </c>
      <c r="Z39" s="3">
        <v>4.4565400000000003E-4</v>
      </c>
      <c r="AA39" s="4">
        <v>17324.080000000002</v>
      </c>
      <c r="AB39" s="4">
        <f t="shared" si="8"/>
        <v>17324.045203432001</v>
      </c>
      <c r="AC39" s="13">
        <f t="shared" si="7"/>
        <v>3.4796568001183914E-2</v>
      </c>
    </row>
    <row r="40" spans="1:29" x14ac:dyDescent="0.25">
      <c r="A40" s="61" t="s">
        <v>45</v>
      </c>
      <c r="B40" s="61">
        <v>1088</v>
      </c>
      <c r="C40" s="62">
        <v>45330286</v>
      </c>
      <c r="D40" s="62">
        <v>45426348</v>
      </c>
      <c r="E40" s="62">
        <v>1619904</v>
      </c>
      <c r="F40" s="62">
        <v>96062</v>
      </c>
      <c r="G40" s="62">
        <v>45330286</v>
      </c>
      <c r="H40" s="62">
        <v>45426348</v>
      </c>
      <c r="I40" s="62">
        <v>96062</v>
      </c>
      <c r="J40">
        <f t="shared" si="1"/>
        <v>0</v>
      </c>
      <c r="K40">
        <f t="shared" si="1"/>
        <v>0</v>
      </c>
      <c r="L40">
        <f t="shared" si="2"/>
        <v>0</v>
      </c>
      <c r="M40" s="61">
        <v>1088</v>
      </c>
      <c r="N40" s="61" t="s">
        <v>45</v>
      </c>
      <c r="O40" s="61">
        <v>0</v>
      </c>
      <c r="P40" s="8">
        <v>45330286</v>
      </c>
      <c r="Q40" s="8">
        <v>45426348</v>
      </c>
      <c r="R40" s="8">
        <v>1619904</v>
      </c>
      <c r="S40" s="8">
        <v>96062</v>
      </c>
      <c r="T40" s="12">
        <f t="shared" si="3"/>
        <v>0</v>
      </c>
      <c r="U40">
        <f t="shared" si="4"/>
        <v>0</v>
      </c>
      <c r="V40" s="12">
        <f t="shared" si="5"/>
        <v>0</v>
      </c>
      <c r="W40" s="12">
        <f t="shared" si="6"/>
        <v>0</v>
      </c>
      <c r="X40" s="61">
        <v>1088</v>
      </c>
      <c r="Y40" s="61" t="s">
        <v>45</v>
      </c>
      <c r="Z40" s="3">
        <v>4.4565400000000003E-4</v>
      </c>
      <c r="AA40" s="4">
        <v>20202.150000000001</v>
      </c>
      <c r="AB40" s="4">
        <f t="shared" si="8"/>
        <v>20201.623277044</v>
      </c>
      <c r="AC40" s="13">
        <f t="shared" si="7"/>
        <v>0.52672295600132202</v>
      </c>
    </row>
    <row r="41" spans="1:29" x14ac:dyDescent="0.25">
      <c r="A41" s="61" t="s">
        <v>46</v>
      </c>
      <c r="B41" s="61">
        <v>229</v>
      </c>
      <c r="C41" s="62">
        <v>2432096377</v>
      </c>
      <c r="D41" s="62">
        <v>2432096377</v>
      </c>
      <c r="E41" s="62">
        <v>0</v>
      </c>
      <c r="F41" s="62">
        <v>0</v>
      </c>
      <c r="G41" s="62">
        <v>2432096377</v>
      </c>
      <c r="H41" s="62">
        <v>2432096377</v>
      </c>
      <c r="I41" s="62">
        <v>0</v>
      </c>
      <c r="J41">
        <f t="shared" si="1"/>
        <v>0</v>
      </c>
      <c r="K41">
        <f t="shared" si="1"/>
        <v>0</v>
      </c>
      <c r="L41">
        <f t="shared" si="2"/>
        <v>0</v>
      </c>
      <c r="M41" s="61">
        <v>229</v>
      </c>
      <c r="N41" s="61" t="s">
        <v>46</v>
      </c>
      <c r="O41" s="61">
        <v>0</v>
      </c>
      <c r="P41" s="8">
        <v>2432096377</v>
      </c>
      <c r="Q41" s="8">
        <v>2432096377</v>
      </c>
      <c r="R41" s="8">
        <v>0</v>
      </c>
      <c r="S41" s="8">
        <v>0</v>
      </c>
      <c r="T41" s="12">
        <f t="shared" si="3"/>
        <v>0</v>
      </c>
      <c r="U41">
        <f t="shared" si="4"/>
        <v>0</v>
      </c>
      <c r="V41" s="12">
        <f t="shared" si="5"/>
        <v>0</v>
      </c>
      <c r="W41" s="12">
        <f t="shared" si="6"/>
        <v>0</v>
      </c>
      <c r="X41" s="61">
        <v>229</v>
      </c>
      <c r="Y41" s="61" t="s">
        <v>46</v>
      </c>
      <c r="Z41" s="3">
        <v>9.0470199999999996E-4</v>
      </c>
      <c r="AA41" s="4">
        <v>2200323.56</v>
      </c>
      <c r="AB41" s="4">
        <f t="shared" si="8"/>
        <v>2200322.4564646538</v>
      </c>
      <c r="AC41" s="13">
        <f t="shared" si="7"/>
        <v>1.1035353462211788</v>
      </c>
    </row>
    <row r="42" spans="1:29" x14ac:dyDescent="0.25">
      <c r="A42" s="61" t="s">
        <v>47</v>
      </c>
      <c r="B42" s="61">
        <v>1090</v>
      </c>
      <c r="C42" s="62">
        <v>704204942</v>
      </c>
      <c r="D42" s="62">
        <v>1022869137</v>
      </c>
      <c r="E42" s="62">
        <v>95410260</v>
      </c>
      <c r="F42" s="62">
        <v>318664195</v>
      </c>
      <c r="G42" s="62">
        <v>704204942</v>
      </c>
      <c r="H42" s="62">
        <v>1022869137</v>
      </c>
      <c r="I42" s="62">
        <v>318664195</v>
      </c>
      <c r="J42">
        <f t="shared" si="1"/>
        <v>0</v>
      </c>
      <c r="K42">
        <f t="shared" si="1"/>
        <v>0</v>
      </c>
      <c r="L42">
        <f t="shared" si="2"/>
        <v>0</v>
      </c>
      <c r="M42" s="61">
        <v>1090</v>
      </c>
      <c r="N42" s="61" t="s">
        <v>47</v>
      </c>
      <c r="O42" s="61">
        <v>0</v>
      </c>
      <c r="P42" s="8">
        <v>704204942</v>
      </c>
      <c r="Q42" s="8">
        <v>1022869137</v>
      </c>
      <c r="R42" s="8">
        <v>95410260</v>
      </c>
      <c r="S42" s="8">
        <v>318664195</v>
      </c>
      <c r="T42" s="12">
        <f t="shared" si="3"/>
        <v>0</v>
      </c>
      <c r="U42">
        <f t="shared" si="4"/>
        <v>0</v>
      </c>
      <c r="V42" s="12">
        <f t="shared" si="5"/>
        <v>0</v>
      </c>
      <c r="W42" s="12">
        <f t="shared" si="6"/>
        <v>0</v>
      </c>
      <c r="X42" s="61">
        <v>1090</v>
      </c>
      <c r="Y42" s="61" t="s">
        <v>47</v>
      </c>
      <c r="Z42" s="3">
        <v>9.0470199999999996E-4</v>
      </c>
      <c r="AA42" s="4">
        <v>637096.19999999995</v>
      </c>
      <c r="AB42" s="4">
        <f t="shared" si="8"/>
        <v>637095.61943728395</v>
      </c>
      <c r="AC42" s="13">
        <f t="shared" si="7"/>
        <v>0.58056271600071341</v>
      </c>
    </row>
    <row r="43" spans="1:29" x14ac:dyDescent="0.25">
      <c r="A43" s="61" t="s">
        <v>48</v>
      </c>
      <c r="B43" s="61">
        <v>1092</v>
      </c>
      <c r="C43" s="62">
        <v>10156829</v>
      </c>
      <c r="D43" s="62">
        <v>10156829</v>
      </c>
      <c r="E43" s="62">
        <v>0</v>
      </c>
      <c r="F43" s="62">
        <v>0</v>
      </c>
      <c r="G43" s="62">
        <v>10156829</v>
      </c>
      <c r="H43" s="62">
        <v>10156829</v>
      </c>
      <c r="I43" s="62">
        <v>0</v>
      </c>
      <c r="J43">
        <f t="shared" si="1"/>
        <v>0</v>
      </c>
      <c r="K43">
        <f t="shared" si="1"/>
        <v>0</v>
      </c>
      <c r="L43">
        <f t="shared" si="2"/>
        <v>0</v>
      </c>
      <c r="M43" s="61">
        <v>1092</v>
      </c>
      <c r="N43" s="61" t="s">
        <v>48</v>
      </c>
      <c r="O43" s="61">
        <v>0</v>
      </c>
      <c r="P43" s="8">
        <v>10156829</v>
      </c>
      <c r="Q43" s="8">
        <v>10156829</v>
      </c>
      <c r="R43" s="8">
        <v>0</v>
      </c>
      <c r="S43" s="8">
        <v>0</v>
      </c>
      <c r="T43" s="12">
        <f t="shared" si="3"/>
        <v>0</v>
      </c>
      <c r="U43">
        <f t="shared" si="4"/>
        <v>0</v>
      </c>
      <c r="V43" s="12">
        <f t="shared" si="5"/>
        <v>0</v>
      </c>
      <c r="W43" s="12">
        <f t="shared" si="6"/>
        <v>0</v>
      </c>
      <c r="X43" s="61">
        <v>1092</v>
      </c>
      <c r="Y43" s="61" t="s">
        <v>48</v>
      </c>
      <c r="Z43" s="3">
        <v>9.0470199999999996E-4</v>
      </c>
      <c r="AA43" s="4">
        <v>9189.01</v>
      </c>
      <c r="AB43" s="4">
        <f t="shared" si="8"/>
        <v>9188.9035099579996</v>
      </c>
      <c r="AC43" s="13">
        <f t="shared" si="7"/>
        <v>0.10649004200058698</v>
      </c>
    </row>
    <row r="44" spans="1:29" x14ac:dyDescent="0.25">
      <c r="A44" s="61" t="s">
        <v>49</v>
      </c>
      <c r="B44" s="61">
        <v>1005</v>
      </c>
      <c r="C44" s="62">
        <v>14543713047</v>
      </c>
      <c r="D44" s="62">
        <v>15679126990</v>
      </c>
      <c r="E44" s="62">
        <v>384315428</v>
      </c>
      <c r="F44" s="62">
        <v>1135413943</v>
      </c>
      <c r="G44" s="62">
        <v>14543713047</v>
      </c>
      <c r="H44" s="62">
        <v>15679126990</v>
      </c>
      <c r="I44" s="62">
        <v>1135413943</v>
      </c>
      <c r="J44">
        <f t="shared" si="1"/>
        <v>0</v>
      </c>
      <c r="K44">
        <f t="shared" si="1"/>
        <v>0</v>
      </c>
      <c r="L44">
        <f t="shared" si="2"/>
        <v>0</v>
      </c>
      <c r="M44" s="61">
        <v>1005</v>
      </c>
      <c r="N44" s="61" t="s">
        <v>49</v>
      </c>
      <c r="O44" s="61">
        <v>1</v>
      </c>
      <c r="P44" s="8">
        <v>15679126990</v>
      </c>
      <c r="Q44" s="8">
        <v>15679126990</v>
      </c>
      <c r="R44" s="8">
        <v>1519729371</v>
      </c>
      <c r="S44" s="8">
        <v>0</v>
      </c>
      <c r="T44" s="12">
        <f t="shared" si="3"/>
        <v>0</v>
      </c>
      <c r="U44">
        <f t="shared" si="4"/>
        <v>0</v>
      </c>
      <c r="V44" s="12">
        <f t="shared" si="5"/>
        <v>0</v>
      </c>
      <c r="W44" s="12">
        <f t="shared" si="6"/>
        <v>0</v>
      </c>
      <c r="X44" s="61">
        <v>1005</v>
      </c>
      <c r="Y44" s="61" t="s">
        <v>49</v>
      </c>
      <c r="Z44" s="3">
        <v>3.0083099999999999E-4</v>
      </c>
      <c r="AA44" s="4">
        <v>4716766.4800000004</v>
      </c>
      <c r="AB44" s="4">
        <f t="shared" si="8"/>
        <v>4716767.4515286898</v>
      </c>
      <c r="AC44" s="13">
        <f t="shared" si="7"/>
        <v>-0.97152868937700987</v>
      </c>
    </row>
    <row r="45" spans="1:29" x14ac:dyDescent="0.25">
      <c r="A45" s="61" t="s">
        <v>50</v>
      </c>
      <c r="B45" s="61">
        <v>1054</v>
      </c>
      <c r="C45" s="62">
        <v>14543713047</v>
      </c>
      <c r="D45" s="62">
        <v>15679126990</v>
      </c>
      <c r="E45" s="62">
        <v>384315428</v>
      </c>
      <c r="F45" s="62">
        <v>1135413943</v>
      </c>
      <c r="G45" s="62">
        <v>14543713047</v>
      </c>
      <c r="H45" s="62">
        <v>15679126990</v>
      </c>
      <c r="I45" s="62">
        <v>1135413943</v>
      </c>
      <c r="J45">
        <f t="shared" si="1"/>
        <v>0</v>
      </c>
      <c r="K45">
        <f t="shared" si="1"/>
        <v>0</v>
      </c>
      <c r="L45">
        <f t="shared" si="2"/>
        <v>0</v>
      </c>
      <c r="M45" s="61">
        <v>1054</v>
      </c>
      <c r="N45" s="61" t="s">
        <v>50</v>
      </c>
      <c r="O45" s="61">
        <v>0</v>
      </c>
      <c r="P45" s="8">
        <v>14543713047</v>
      </c>
      <c r="Q45" s="8">
        <v>15679126990</v>
      </c>
      <c r="R45" s="8">
        <v>384315428</v>
      </c>
      <c r="S45" s="8">
        <v>1135413943</v>
      </c>
      <c r="T45" s="12">
        <f t="shared" si="3"/>
        <v>0</v>
      </c>
      <c r="U45">
        <f t="shared" si="4"/>
        <v>0</v>
      </c>
      <c r="V45" s="12">
        <f t="shared" si="5"/>
        <v>0</v>
      </c>
      <c r="W45" s="12">
        <f t="shared" si="6"/>
        <v>0</v>
      </c>
      <c r="X45" s="61">
        <v>1054</v>
      </c>
      <c r="Y45" s="61" t="s">
        <v>50</v>
      </c>
      <c r="Z45" s="3">
        <v>1.1824000000000001E-5</v>
      </c>
      <c r="AA45" s="4">
        <v>171960.74</v>
      </c>
      <c r="AB45" s="4">
        <f t="shared" si="8"/>
        <v>171964.863067728</v>
      </c>
      <c r="AC45" s="13">
        <f t="shared" si="7"/>
        <v>-4.1230677280109376</v>
      </c>
    </row>
    <row r="46" spans="1:29" x14ac:dyDescent="0.25">
      <c r="A46" s="61" t="s">
        <v>51</v>
      </c>
      <c r="B46" s="61">
        <v>1011</v>
      </c>
      <c r="C46" s="62">
        <v>14543713047</v>
      </c>
      <c r="D46" s="62">
        <v>15679126990</v>
      </c>
      <c r="E46" s="62">
        <v>384315428</v>
      </c>
      <c r="F46" s="62">
        <v>1135413943</v>
      </c>
      <c r="G46" s="62">
        <v>14543713047</v>
      </c>
      <c r="H46" s="62">
        <v>15679126990</v>
      </c>
      <c r="I46" s="62">
        <v>1135413943</v>
      </c>
      <c r="J46">
        <f t="shared" si="1"/>
        <v>0</v>
      </c>
      <c r="K46">
        <f t="shared" si="1"/>
        <v>0</v>
      </c>
      <c r="L46">
        <f t="shared" si="2"/>
        <v>0</v>
      </c>
      <c r="M46" s="61">
        <v>1011</v>
      </c>
      <c r="N46" s="61" t="s">
        <v>51</v>
      </c>
      <c r="O46" s="61">
        <v>1</v>
      </c>
      <c r="P46" s="8">
        <v>15679126990</v>
      </c>
      <c r="Q46" s="8">
        <v>15679126990</v>
      </c>
      <c r="R46" s="8">
        <v>1519729371</v>
      </c>
      <c r="S46" s="8">
        <v>0</v>
      </c>
      <c r="T46" s="12">
        <f t="shared" si="3"/>
        <v>0</v>
      </c>
      <c r="U46">
        <f t="shared" si="4"/>
        <v>0</v>
      </c>
      <c r="V46" s="12">
        <f t="shared" si="5"/>
        <v>0</v>
      </c>
      <c r="W46" s="12">
        <f t="shared" si="6"/>
        <v>0</v>
      </c>
      <c r="X46" s="61">
        <v>1011</v>
      </c>
      <c r="Y46" s="61" t="s">
        <v>51</v>
      </c>
      <c r="Z46" s="3">
        <v>1.250859E-3</v>
      </c>
      <c r="AA46" s="4">
        <v>19612375.02</v>
      </c>
      <c r="AB46" s="4">
        <f t="shared" si="8"/>
        <v>19612377.107584409</v>
      </c>
      <c r="AC46" s="13">
        <f t="shared" si="7"/>
        <v>-2.0875844098627567</v>
      </c>
    </row>
    <row r="47" spans="1:29" x14ac:dyDescent="0.25">
      <c r="A47" s="61" t="s">
        <v>52</v>
      </c>
      <c r="B47" s="61">
        <v>1032</v>
      </c>
      <c r="C47" s="62">
        <v>4651861576</v>
      </c>
      <c r="D47" s="62">
        <v>4726138000</v>
      </c>
      <c r="E47" s="62">
        <v>11998581</v>
      </c>
      <c r="F47" s="62">
        <v>74276424</v>
      </c>
      <c r="G47" s="62">
        <v>4651861576</v>
      </c>
      <c r="H47" s="62">
        <v>4726138000</v>
      </c>
      <c r="I47" s="62">
        <v>74276424</v>
      </c>
      <c r="J47">
        <f t="shared" si="1"/>
        <v>0</v>
      </c>
      <c r="K47">
        <f t="shared" si="1"/>
        <v>0</v>
      </c>
      <c r="L47">
        <f t="shared" si="2"/>
        <v>0</v>
      </c>
      <c r="M47" s="61">
        <v>1032</v>
      </c>
      <c r="N47" s="61" t="s">
        <v>52</v>
      </c>
      <c r="O47" s="61">
        <v>2</v>
      </c>
      <c r="P47" s="14">
        <v>4656174449</v>
      </c>
      <c r="Q47" s="8">
        <v>4726138000</v>
      </c>
      <c r="R47" s="14">
        <v>16311454</v>
      </c>
      <c r="S47" s="14">
        <v>69963551</v>
      </c>
      <c r="T47" s="12">
        <f t="shared" si="3"/>
        <v>0</v>
      </c>
      <c r="U47">
        <f t="shared" si="4"/>
        <v>0</v>
      </c>
      <c r="V47" s="12">
        <f t="shared" si="5"/>
        <v>0</v>
      </c>
      <c r="W47" s="12">
        <f t="shared" si="6"/>
        <v>0</v>
      </c>
      <c r="X47" s="61">
        <v>1032</v>
      </c>
      <c r="Y47" s="61" t="s">
        <v>52</v>
      </c>
      <c r="Z47" s="3">
        <v>1.8269900000000001E-4</v>
      </c>
      <c r="AA47" s="4">
        <v>850677.82</v>
      </c>
      <c r="AB47" s="4">
        <f t="shared" si="8"/>
        <v>850678.41565785103</v>
      </c>
      <c r="AC47" s="13">
        <f t="shared" si="7"/>
        <v>-0.59565785108134151</v>
      </c>
    </row>
    <row r="48" spans="1:29" x14ac:dyDescent="0.25">
      <c r="A48" s="61" t="s">
        <v>53</v>
      </c>
      <c r="B48" s="61">
        <v>1034</v>
      </c>
      <c r="C48" s="62">
        <v>4651861576</v>
      </c>
      <c r="D48" s="62">
        <v>4726138000</v>
      </c>
      <c r="E48" s="62">
        <v>11998581</v>
      </c>
      <c r="F48" s="62">
        <v>74276424</v>
      </c>
      <c r="G48" s="62">
        <v>4651861576</v>
      </c>
      <c r="H48" s="62">
        <v>4726138000</v>
      </c>
      <c r="I48" s="62">
        <v>74276424</v>
      </c>
      <c r="J48">
        <f t="shared" si="1"/>
        <v>0</v>
      </c>
      <c r="K48">
        <f t="shared" si="1"/>
        <v>0</v>
      </c>
      <c r="L48">
        <f t="shared" si="2"/>
        <v>0</v>
      </c>
      <c r="M48" s="61">
        <v>1034</v>
      </c>
      <c r="N48" s="61" t="s">
        <v>53</v>
      </c>
      <c r="O48" s="61">
        <v>0</v>
      </c>
      <c r="P48" s="8">
        <v>4651861576</v>
      </c>
      <c r="Q48" s="8">
        <v>4726138000</v>
      </c>
      <c r="R48" s="8">
        <v>11998581</v>
      </c>
      <c r="S48" s="8">
        <v>74276424</v>
      </c>
      <c r="T48" s="12">
        <f t="shared" si="3"/>
        <v>0</v>
      </c>
      <c r="U48">
        <f t="shared" si="4"/>
        <v>0</v>
      </c>
      <c r="V48" s="12">
        <f t="shared" si="5"/>
        <v>0</v>
      </c>
      <c r="W48" s="12">
        <f t="shared" si="6"/>
        <v>0</v>
      </c>
      <c r="X48" s="61">
        <v>1034</v>
      </c>
      <c r="Y48" s="61" t="s">
        <v>53</v>
      </c>
      <c r="Z48" s="3">
        <v>1.825E-5</v>
      </c>
      <c r="AA48" s="4">
        <v>84897.83</v>
      </c>
      <c r="AB48" s="4">
        <f t="shared" si="8"/>
        <v>84896.473761999994</v>
      </c>
      <c r="AC48" s="13">
        <f t="shared" si="7"/>
        <v>1.3562380000075791</v>
      </c>
    </row>
    <row r="49" spans="1:29" x14ac:dyDescent="0.25">
      <c r="A49" s="61" t="s">
        <v>54</v>
      </c>
      <c r="B49" s="61">
        <v>1118</v>
      </c>
      <c r="C49" s="62">
        <v>4651861576</v>
      </c>
      <c r="D49" s="62">
        <v>4726138000</v>
      </c>
      <c r="E49" s="62">
        <v>11998581</v>
      </c>
      <c r="F49" s="62">
        <v>74276424</v>
      </c>
      <c r="G49" s="62">
        <v>4651861576</v>
      </c>
      <c r="H49" s="62">
        <v>4726138000</v>
      </c>
      <c r="I49" s="62">
        <v>74276424</v>
      </c>
      <c r="J49">
        <f t="shared" si="1"/>
        <v>0</v>
      </c>
      <c r="K49">
        <f t="shared" si="1"/>
        <v>0</v>
      </c>
      <c r="L49">
        <f t="shared" si="2"/>
        <v>0</v>
      </c>
      <c r="M49" s="61">
        <v>1118</v>
      </c>
      <c r="N49" s="61" t="s">
        <v>54</v>
      </c>
      <c r="O49" s="61">
        <v>1</v>
      </c>
      <c r="P49" s="8">
        <v>4726138000</v>
      </c>
      <c r="Q49" s="8">
        <v>4726138000</v>
      </c>
      <c r="R49" s="8">
        <v>86275005</v>
      </c>
      <c r="S49" s="8">
        <v>0</v>
      </c>
      <c r="T49" s="12">
        <f t="shared" si="3"/>
        <v>0</v>
      </c>
      <c r="U49">
        <f t="shared" si="4"/>
        <v>0</v>
      </c>
      <c r="V49" s="12">
        <f t="shared" si="5"/>
        <v>0</v>
      </c>
      <c r="W49" s="12">
        <f t="shared" si="6"/>
        <v>0</v>
      </c>
      <c r="X49" s="61">
        <v>1118</v>
      </c>
      <c r="Y49" s="61" t="s">
        <v>54</v>
      </c>
      <c r="Z49" s="3">
        <v>2.0524430000000001E-3</v>
      </c>
      <c r="AA49" s="4">
        <v>9700127.8399999999</v>
      </c>
      <c r="AB49" s="4">
        <f t="shared" si="8"/>
        <v>9700128.855134001</v>
      </c>
      <c r="AC49" s="13">
        <f t="shared" si="7"/>
        <v>-1.0151340011507273</v>
      </c>
    </row>
    <row r="50" spans="1:29" x14ac:dyDescent="0.25">
      <c r="A50" s="61" t="s">
        <v>55</v>
      </c>
      <c r="B50" s="61">
        <v>1044</v>
      </c>
      <c r="C50" s="62">
        <v>4975698565</v>
      </c>
      <c r="D50" s="62">
        <v>5587591782</v>
      </c>
      <c r="E50" s="62">
        <v>120651632</v>
      </c>
      <c r="F50" s="62">
        <v>611893217</v>
      </c>
      <c r="G50" s="62">
        <v>4975698565</v>
      </c>
      <c r="H50" s="62">
        <v>5587591782</v>
      </c>
      <c r="I50" s="62">
        <v>611893217</v>
      </c>
      <c r="J50">
        <f t="shared" si="1"/>
        <v>0</v>
      </c>
      <c r="K50">
        <f t="shared" si="1"/>
        <v>0</v>
      </c>
      <c r="L50">
        <f t="shared" si="2"/>
        <v>0</v>
      </c>
      <c r="M50" s="61">
        <v>1044</v>
      </c>
      <c r="N50" s="61" t="s">
        <v>55</v>
      </c>
      <c r="O50" s="61">
        <v>1</v>
      </c>
      <c r="P50" s="8">
        <v>5587591782</v>
      </c>
      <c r="Q50" s="8">
        <v>5587591782</v>
      </c>
      <c r="R50" s="8">
        <v>732544849</v>
      </c>
      <c r="S50" s="8">
        <v>0</v>
      </c>
      <c r="T50" s="12">
        <f t="shared" si="3"/>
        <v>0</v>
      </c>
      <c r="U50">
        <f t="shared" si="4"/>
        <v>0</v>
      </c>
      <c r="V50" s="12">
        <f t="shared" si="5"/>
        <v>0</v>
      </c>
      <c r="W50" s="12">
        <f t="shared" si="6"/>
        <v>0</v>
      </c>
      <c r="X50" s="61">
        <v>1044</v>
      </c>
      <c r="Y50" s="61" t="s">
        <v>55</v>
      </c>
      <c r="Z50" s="3">
        <v>5.2109499999999996E-4</v>
      </c>
      <c r="AA50" s="4">
        <v>2911663.82</v>
      </c>
      <c r="AB50" s="4">
        <f t="shared" si="8"/>
        <v>2911666.1396412896</v>
      </c>
      <c r="AC50" s="13">
        <f t="shared" si="7"/>
        <v>-2.3196412897668779</v>
      </c>
    </row>
    <row r="51" spans="1:29" x14ac:dyDescent="0.25">
      <c r="A51" s="61" t="s">
        <v>56</v>
      </c>
      <c r="B51" s="61">
        <v>1050</v>
      </c>
      <c r="C51" s="62">
        <v>4975698565</v>
      </c>
      <c r="D51" s="62">
        <v>5587591782</v>
      </c>
      <c r="E51" s="62">
        <v>120651632</v>
      </c>
      <c r="F51" s="62">
        <v>611893217</v>
      </c>
      <c r="G51" s="62">
        <v>4975698565</v>
      </c>
      <c r="H51" s="62">
        <v>5587591782</v>
      </c>
      <c r="I51" s="62">
        <v>611893217</v>
      </c>
      <c r="J51">
        <f t="shared" si="1"/>
        <v>0</v>
      </c>
      <c r="K51">
        <f t="shared" si="1"/>
        <v>0</v>
      </c>
      <c r="L51">
        <f t="shared" si="2"/>
        <v>0</v>
      </c>
      <c r="M51" s="61">
        <v>1050</v>
      </c>
      <c r="N51" s="61" t="s">
        <v>56</v>
      </c>
      <c r="O51" s="61">
        <v>1</v>
      </c>
      <c r="P51" s="8">
        <v>5587591782</v>
      </c>
      <c r="Q51" s="8">
        <v>5587591782</v>
      </c>
      <c r="R51" s="8">
        <v>732544849</v>
      </c>
      <c r="S51" s="8">
        <v>0</v>
      </c>
      <c r="T51" s="12">
        <f t="shared" si="3"/>
        <v>0</v>
      </c>
      <c r="U51">
        <f t="shared" si="4"/>
        <v>0</v>
      </c>
      <c r="V51" s="12">
        <f t="shared" si="5"/>
        <v>0</v>
      </c>
      <c r="W51" s="12">
        <f t="shared" si="6"/>
        <v>0</v>
      </c>
      <c r="X51" s="61">
        <v>1050</v>
      </c>
      <c r="Y51" s="61" t="s">
        <v>56</v>
      </c>
      <c r="Z51" s="3">
        <v>8.5461000000000001E-4</v>
      </c>
      <c r="AA51" s="4">
        <v>4775210.82</v>
      </c>
      <c r="AB51" s="4">
        <f t="shared" si="8"/>
        <v>4775211.8128150199</v>
      </c>
      <c r="AC51" s="13">
        <f t="shared" si="7"/>
        <v>-0.99281501956284046</v>
      </c>
    </row>
    <row r="52" spans="1:29" x14ac:dyDescent="0.25">
      <c r="A52" s="61" t="s">
        <v>57</v>
      </c>
      <c r="B52" s="61">
        <v>1046</v>
      </c>
      <c r="C52" s="62">
        <v>4975698565</v>
      </c>
      <c r="D52" s="62">
        <v>5587591782</v>
      </c>
      <c r="E52" s="62">
        <v>120651632</v>
      </c>
      <c r="F52" s="62">
        <v>611893217</v>
      </c>
      <c r="G52" s="62">
        <v>4975698565</v>
      </c>
      <c r="H52" s="62">
        <v>5587591782</v>
      </c>
      <c r="I52" s="62">
        <v>611893217</v>
      </c>
      <c r="J52">
        <f t="shared" si="1"/>
        <v>0</v>
      </c>
      <c r="K52">
        <f t="shared" si="1"/>
        <v>0</v>
      </c>
      <c r="L52">
        <f t="shared" si="2"/>
        <v>0</v>
      </c>
      <c r="M52" s="61">
        <v>1046</v>
      </c>
      <c r="N52" s="61" t="s">
        <v>57</v>
      </c>
      <c r="O52" s="61">
        <v>0</v>
      </c>
      <c r="P52" s="8">
        <v>4975698565</v>
      </c>
      <c r="Q52" s="8">
        <v>5587591782</v>
      </c>
      <c r="R52" s="8">
        <v>120651632</v>
      </c>
      <c r="S52" s="8">
        <v>611893217</v>
      </c>
      <c r="T52" s="12">
        <f t="shared" si="3"/>
        <v>0</v>
      </c>
      <c r="U52">
        <f t="shared" si="4"/>
        <v>0</v>
      </c>
      <c r="V52" s="12">
        <f t="shared" si="5"/>
        <v>0</v>
      </c>
      <c r="W52" s="12">
        <f t="shared" si="6"/>
        <v>0</v>
      </c>
      <c r="X52" s="61">
        <v>1046</v>
      </c>
      <c r="Y52" s="61" t="s">
        <v>57</v>
      </c>
      <c r="Z52" s="3">
        <v>1.4919000000000001E-5</v>
      </c>
      <c r="AA52" s="4">
        <v>74229.72</v>
      </c>
      <c r="AB52" s="4">
        <f t="shared" si="8"/>
        <v>74232.446891234998</v>
      </c>
      <c r="AC52" s="13">
        <f t="shared" si="7"/>
        <v>-2.7268912349973107</v>
      </c>
    </row>
    <row r="53" spans="1:29" x14ac:dyDescent="0.25">
      <c r="A53" s="61" t="s">
        <v>58</v>
      </c>
      <c r="B53" s="61">
        <v>1024</v>
      </c>
      <c r="C53" s="62">
        <v>830868833</v>
      </c>
      <c r="D53" s="62">
        <v>830964895</v>
      </c>
      <c r="E53" s="62">
        <v>1619904</v>
      </c>
      <c r="F53" s="62">
        <v>96062</v>
      </c>
      <c r="G53" s="62">
        <v>830868833</v>
      </c>
      <c r="H53" s="62">
        <v>830964895</v>
      </c>
      <c r="I53" s="62">
        <v>96062</v>
      </c>
      <c r="J53">
        <f t="shared" si="1"/>
        <v>0</v>
      </c>
      <c r="K53">
        <f t="shared" si="1"/>
        <v>0</v>
      </c>
      <c r="L53">
        <f t="shared" si="2"/>
        <v>0</v>
      </c>
      <c r="M53" s="61">
        <v>1024</v>
      </c>
      <c r="N53" s="61" t="s">
        <v>58</v>
      </c>
      <c r="O53" s="61">
        <v>1</v>
      </c>
      <c r="P53" s="8">
        <v>830964895</v>
      </c>
      <c r="Q53" s="8">
        <v>830964895</v>
      </c>
      <c r="R53" s="8">
        <v>1715966</v>
      </c>
      <c r="S53" s="8">
        <v>0</v>
      </c>
      <c r="T53" s="12">
        <f t="shared" si="3"/>
        <v>0</v>
      </c>
      <c r="U53">
        <f t="shared" si="4"/>
        <v>0</v>
      </c>
      <c r="V53" s="12">
        <f t="shared" si="5"/>
        <v>0</v>
      </c>
      <c r="W53" s="12">
        <f t="shared" si="6"/>
        <v>0</v>
      </c>
      <c r="X53" s="61">
        <v>1024</v>
      </c>
      <c r="Y53" s="61" t="s">
        <v>58</v>
      </c>
      <c r="Z53" s="3">
        <v>1.3703000000000001E-4</v>
      </c>
      <c r="AA53" s="4">
        <v>113867.33</v>
      </c>
      <c r="AB53" s="4">
        <f t="shared" si="8"/>
        <v>113867.11956185001</v>
      </c>
      <c r="AC53" s="13">
        <f t="shared" si="7"/>
        <v>0.21043814999575261</v>
      </c>
    </row>
    <row r="54" spans="1:29" x14ac:dyDescent="0.25">
      <c r="A54" s="61" t="s">
        <v>59</v>
      </c>
      <c r="B54" s="61">
        <v>1026</v>
      </c>
      <c r="C54" s="62">
        <v>830868833</v>
      </c>
      <c r="D54" s="62">
        <v>830964895</v>
      </c>
      <c r="E54" s="62">
        <v>1619904</v>
      </c>
      <c r="F54" s="62">
        <v>96062</v>
      </c>
      <c r="G54" s="62">
        <v>830868833</v>
      </c>
      <c r="H54" s="62">
        <v>830964895</v>
      </c>
      <c r="I54" s="62">
        <v>96062</v>
      </c>
      <c r="J54">
        <f t="shared" si="1"/>
        <v>0</v>
      </c>
      <c r="K54">
        <f t="shared" si="1"/>
        <v>0</v>
      </c>
      <c r="L54">
        <f t="shared" si="2"/>
        <v>0</v>
      </c>
      <c r="M54" s="61">
        <v>1026</v>
      </c>
      <c r="N54" s="61" t="s">
        <v>59</v>
      </c>
      <c r="O54" s="61">
        <v>0</v>
      </c>
      <c r="P54" s="8">
        <v>830868833</v>
      </c>
      <c r="Q54" s="8">
        <v>830964895</v>
      </c>
      <c r="R54" s="8">
        <v>1619904</v>
      </c>
      <c r="S54" s="8">
        <v>96062</v>
      </c>
      <c r="T54" s="12">
        <f t="shared" si="3"/>
        <v>0</v>
      </c>
      <c r="U54">
        <f t="shared" si="4"/>
        <v>0</v>
      </c>
      <c r="V54" s="12">
        <f t="shared" si="5"/>
        <v>0</v>
      </c>
      <c r="W54" s="12">
        <f t="shared" si="6"/>
        <v>0</v>
      </c>
      <c r="X54" s="61">
        <v>1026</v>
      </c>
      <c r="Y54" s="61" t="s">
        <v>59</v>
      </c>
      <c r="Z54" s="3">
        <v>1.7992E-5</v>
      </c>
      <c r="AA54" s="4">
        <v>14948.94</v>
      </c>
      <c r="AB54" s="4">
        <f t="shared" si="8"/>
        <v>14948.992043336</v>
      </c>
      <c r="AC54" s="13">
        <f t="shared" si="7"/>
        <v>-5.2043335999769624E-2</v>
      </c>
    </row>
    <row r="55" spans="1:29" x14ac:dyDescent="0.25">
      <c r="A55" s="61" t="s">
        <v>60</v>
      </c>
      <c r="B55" s="61">
        <v>1028</v>
      </c>
      <c r="C55" s="62">
        <v>830868833</v>
      </c>
      <c r="D55" s="62">
        <v>830964895</v>
      </c>
      <c r="E55" s="62">
        <v>1619904</v>
      </c>
      <c r="F55" s="62">
        <v>96062</v>
      </c>
      <c r="G55" s="62">
        <v>830868833</v>
      </c>
      <c r="H55" s="62">
        <v>830964895</v>
      </c>
      <c r="I55" s="62">
        <v>96062</v>
      </c>
      <c r="J55">
        <f t="shared" si="1"/>
        <v>0</v>
      </c>
      <c r="K55">
        <f t="shared" si="1"/>
        <v>0</v>
      </c>
      <c r="L55">
        <f t="shared" si="2"/>
        <v>0</v>
      </c>
      <c r="M55" s="61">
        <v>1028</v>
      </c>
      <c r="N55" s="61" t="s">
        <v>60</v>
      </c>
      <c r="O55" s="61">
        <v>1</v>
      </c>
      <c r="P55" s="8">
        <v>830964895</v>
      </c>
      <c r="Q55" s="8">
        <v>830964895</v>
      </c>
      <c r="R55" s="8">
        <v>1715966</v>
      </c>
      <c r="S55" s="8">
        <v>0</v>
      </c>
      <c r="T55" s="12">
        <f t="shared" si="3"/>
        <v>0</v>
      </c>
      <c r="U55">
        <f t="shared" si="4"/>
        <v>0</v>
      </c>
      <c r="V55" s="12">
        <f t="shared" si="5"/>
        <v>0</v>
      </c>
      <c r="W55" s="12">
        <f t="shared" si="6"/>
        <v>0</v>
      </c>
      <c r="X55" s="61">
        <v>1028</v>
      </c>
      <c r="Y55" s="61" t="s">
        <v>60</v>
      </c>
      <c r="Z55" s="3">
        <v>8.3780200000000001E-4</v>
      </c>
      <c r="AA55" s="4">
        <v>696184.24</v>
      </c>
      <c r="AB55" s="4">
        <f t="shared" si="8"/>
        <v>696184.05096079002</v>
      </c>
      <c r="AC55" s="13">
        <f t="shared" si="7"/>
        <v>0.18903920997399837</v>
      </c>
    </row>
    <row r="56" spans="1:29" x14ac:dyDescent="0.25">
      <c r="A56" s="61" t="s">
        <v>61</v>
      </c>
      <c r="B56" s="61">
        <v>1040</v>
      </c>
      <c r="C56" s="62">
        <v>520626649</v>
      </c>
      <c r="D56" s="62">
        <v>520626649</v>
      </c>
      <c r="E56" s="62">
        <v>0</v>
      </c>
      <c r="F56" s="62">
        <v>0</v>
      </c>
      <c r="G56" s="62">
        <v>520626649</v>
      </c>
      <c r="H56" s="62">
        <v>520626649</v>
      </c>
      <c r="I56" s="62">
        <v>0</v>
      </c>
      <c r="J56">
        <f t="shared" si="1"/>
        <v>0</v>
      </c>
      <c r="K56">
        <f t="shared" si="1"/>
        <v>0</v>
      </c>
      <c r="L56">
        <f t="shared" si="2"/>
        <v>0</v>
      </c>
      <c r="M56" s="61">
        <v>1040</v>
      </c>
      <c r="N56" s="61" t="s">
        <v>61</v>
      </c>
      <c r="O56" s="61">
        <v>0</v>
      </c>
      <c r="P56" s="8">
        <v>520626649</v>
      </c>
      <c r="Q56" s="8">
        <v>520626649</v>
      </c>
      <c r="R56" s="8">
        <v>0</v>
      </c>
      <c r="S56" s="8">
        <v>0</v>
      </c>
      <c r="T56" s="12">
        <f t="shared" si="3"/>
        <v>0</v>
      </c>
      <c r="U56">
        <f t="shared" si="4"/>
        <v>0</v>
      </c>
      <c r="V56" s="12">
        <f t="shared" si="5"/>
        <v>0</v>
      </c>
      <c r="W56" s="12">
        <f t="shared" si="6"/>
        <v>0</v>
      </c>
      <c r="X56" s="61">
        <v>1040</v>
      </c>
      <c r="Y56" s="61" t="s">
        <v>61</v>
      </c>
      <c r="Z56" s="3">
        <v>2.9087000000000001E-5</v>
      </c>
      <c r="AA56" s="4">
        <v>15143.98</v>
      </c>
      <c r="AB56" s="4">
        <f t="shared" si="8"/>
        <v>15143.467339463001</v>
      </c>
      <c r="AC56" s="13">
        <f t="shared" si="7"/>
        <v>0.51266053699873737</v>
      </c>
    </row>
    <row r="57" spans="1:29" x14ac:dyDescent="0.25">
      <c r="A57" s="61" t="s">
        <v>62</v>
      </c>
      <c r="B57" s="61">
        <v>1123</v>
      </c>
      <c r="C57" s="62">
        <v>520626649</v>
      </c>
      <c r="D57" s="62">
        <v>520626649</v>
      </c>
      <c r="E57" s="62">
        <v>0</v>
      </c>
      <c r="F57" s="62">
        <v>0</v>
      </c>
      <c r="G57" s="62">
        <v>520626649</v>
      </c>
      <c r="H57" s="62">
        <v>520626649</v>
      </c>
      <c r="I57" s="62">
        <v>0</v>
      </c>
      <c r="J57">
        <f t="shared" si="1"/>
        <v>0</v>
      </c>
      <c r="K57">
        <f t="shared" si="1"/>
        <v>0</v>
      </c>
      <c r="L57">
        <f t="shared" si="2"/>
        <v>0</v>
      </c>
      <c r="M57" s="61">
        <v>1123</v>
      </c>
      <c r="N57" s="61" t="s">
        <v>62</v>
      </c>
      <c r="O57" s="61">
        <v>1</v>
      </c>
      <c r="P57" s="8">
        <v>520626649</v>
      </c>
      <c r="Q57" s="8">
        <v>520626649</v>
      </c>
      <c r="R57" s="8">
        <v>0</v>
      </c>
      <c r="S57" s="8">
        <v>0</v>
      </c>
      <c r="T57" s="12">
        <f t="shared" si="3"/>
        <v>0</v>
      </c>
      <c r="U57">
        <f t="shared" si="4"/>
        <v>0</v>
      </c>
      <c r="V57" s="12">
        <f t="shared" si="5"/>
        <v>0</v>
      </c>
      <c r="W57" s="12">
        <f t="shared" si="6"/>
        <v>0</v>
      </c>
      <c r="X57" s="61">
        <v>1123</v>
      </c>
      <c r="Y57" s="61" t="s">
        <v>62</v>
      </c>
      <c r="Z57" s="3">
        <v>0</v>
      </c>
      <c r="AA57" s="4">
        <v>0</v>
      </c>
      <c r="AB57" s="4">
        <f t="shared" si="8"/>
        <v>0</v>
      </c>
      <c r="AC57" s="13">
        <f t="shared" si="7"/>
        <v>0</v>
      </c>
    </row>
    <row r="58" spans="1:29" x14ac:dyDescent="0.25">
      <c r="A58" s="61" t="s">
        <v>63</v>
      </c>
      <c r="B58" s="61">
        <v>1125</v>
      </c>
      <c r="C58" s="62">
        <v>520626649</v>
      </c>
      <c r="D58" s="62">
        <v>520626649</v>
      </c>
      <c r="E58" s="62">
        <v>0</v>
      </c>
      <c r="F58" s="62">
        <v>0</v>
      </c>
      <c r="G58" s="62">
        <v>520626649</v>
      </c>
      <c r="H58" s="62">
        <v>520626649</v>
      </c>
      <c r="I58" s="62">
        <v>0</v>
      </c>
      <c r="J58">
        <f t="shared" si="1"/>
        <v>0</v>
      </c>
      <c r="K58">
        <f t="shared" si="1"/>
        <v>0</v>
      </c>
      <c r="L58">
        <f t="shared" si="2"/>
        <v>0</v>
      </c>
      <c r="M58" s="61">
        <v>1125</v>
      </c>
      <c r="N58" s="61" t="s">
        <v>63</v>
      </c>
      <c r="O58" s="61">
        <v>0</v>
      </c>
      <c r="P58" s="8">
        <v>520626649</v>
      </c>
      <c r="Q58" s="8">
        <v>520626649</v>
      </c>
      <c r="R58" s="8">
        <v>0</v>
      </c>
      <c r="S58" s="8">
        <v>0</v>
      </c>
      <c r="T58" s="12">
        <f t="shared" si="3"/>
        <v>0</v>
      </c>
      <c r="U58">
        <f t="shared" si="4"/>
        <v>0</v>
      </c>
      <c r="V58" s="12">
        <f t="shared" si="5"/>
        <v>0</v>
      </c>
      <c r="W58" s="12">
        <f t="shared" si="6"/>
        <v>0</v>
      </c>
      <c r="X58" s="61">
        <v>1125</v>
      </c>
      <c r="Y58" s="61" t="s">
        <v>63</v>
      </c>
      <c r="Z58" s="3">
        <v>1.368485E-3</v>
      </c>
      <c r="AA58" s="4">
        <v>712469.6</v>
      </c>
      <c r="AB58" s="4">
        <f t="shared" si="8"/>
        <v>712469.75975676498</v>
      </c>
      <c r="AC58" s="13">
        <f t="shared" si="7"/>
        <v>-0.15975676500238478</v>
      </c>
    </row>
    <row r="59" spans="1:29" x14ac:dyDescent="0.25">
      <c r="A59" s="61" t="s">
        <v>64</v>
      </c>
      <c r="B59" s="61">
        <v>1018</v>
      </c>
      <c r="C59" s="62">
        <v>111324143</v>
      </c>
      <c r="D59" s="62">
        <v>111324143</v>
      </c>
      <c r="E59" s="62">
        <v>0</v>
      </c>
      <c r="F59" s="62">
        <v>0</v>
      </c>
      <c r="G59" s="62">
        <v>111324143</v>
      </c>
      <c r="H59" s="62">
        <v>111324143</v>
      </c>
      <c r="I59" s="62">
        <v>0</v>
      </c>
      <c r="J59">
        <f t="shared" si="1"/>
        <v>0</v>
      </c>
      <c r="K59">
        <f t="shared" si="1"/>
        <v>0</v>
      </c>
      <c r="L59">
        <f t="shared" si="2"/>
        <v>0</v>
      </c>
      <c r="M59" s="61">
        <v>1018</v>
      </c>
      <c r="N59" s="61" t="s">
        <v>64</v>
      </c>
      <c r="O59" s="61">
        <v>0</v>
      </c>
      <c r="P59" s="8">
        <v>111324143</v>
      </c>
      <c r="Q59" s="8">
        <v>111324143</v>
      </c>
      <c r="R59" s="8">
        <v>0</v>
      </c>
      <c r="S59" s="8">
        <v>0</v>
      </c>
      <c r="T59" s="12">
        <f t="shared" si="3"/>
        <v>0</v>
      </c>
      <c r="U59">
        <f t="shared" si="4"/>
        <v>0</v>
      </c>
      <c r="V59" s="12">
        <f t="shared" si="5"/>
        <v>0</v>
      </c>
      <c r="W59" s="12">
        <f t="shared" si="6"/>
        <v>0</v>
      </c>
      <c r="X59" s="61">
        <v>1018</v>
      </c>
      <c r="Y59" s="61" t="s">
        <v>64</v>
      </c>
      <c r="Z59" s="3">
        <v>1.134609E-3</v>
      </c>
      <c r="AA59" s="4">
        <v>126309.41</v>
      </c>
      <c r="AB59" s="4">
        <f t="shared" si="8"/>
        <v>126309.374565087</v>
      </c>
      <c r="AC59" s="13">
        <f t="shared" si="7"/>
        <v>3.5434913006611168E-2</v>
      </c>
    </row>
    <row r="60" spans="1:29" x14ac:dyDescent="0.25">
      <c r="A60" s="61" t="s">
        <v>65</v>
      </c>
      <c r="B60" s="61">
        <v>1016</v>
      </c>
      <c r="C60" s="62">
        <v>111324143</v>
      </c>
      <c r="D60" s="62">
        <v>111324143</v>
      </c>
      <c r="E60" s="62">
        <v>0</v>
      </c>
      <c r="F60" s="62">
        <v>0</v>
      </c>
      <c r="G60" s="62">
        <v>111324143</v>
      </c>
      <c r="H60" s="62">
        <v>111324143</v>
      </c>
      <c r="I60" s="62">
        <v>0</v>
      </c>
      <c r="J60">
        <f t="shared" si="1"/>
        <v>0</v>
      </c>
      <c r="K60">
        <f t="shared" si="1"/>
        <v>0</v>
      </c>
      <c r="L60">
        <f t="shared" si="2"/>
        <v>0</v>
      </c>
      <c r="M60" s="61">
        <v>1016</v>
      </c>
      <c r="N60" s="61" t="s">
        <v>65</v>
      </c>
      <c r="O60" s="61">
        <v>0</v>
      </c>
      <c r="P60" s="8">
        <v>111324143</v>
      </c>
      <c r="Q60" s="8">
        <v>111324143</v>
      </c>
      <c r="R60" s="8">
        <v>0</v>
      </c>
      <c r="S60" s="8">
        <v>0</v>
      </c>
      <c r="T60" s="12">
        <f t="shared" si="3"/>
        <v>0</v>
      </c>
      <c r="U60">
        <f t="shared" si="4"/>
        <v>0</v>
      </c>
      <c r="V60" s="12">
        <f t="shared" si="5"/>
        <v>0</v>
      </c>
      <c r="W60" s="12">
        <f t="shared" si="6"/>
        <v>0</v>
      </c>
      <c r="X60" s="61">
        <v>1016</v>
      </c>
      <c r="Y60" s="61" t="s">
        <v>65</v>
      </c>
      <c r="Z60" s="3">
        <v>0</v>
      </c>
      <c r="AA60" s="4">
        <v>0</v>
      </c>
      <c r="AB60" s="4">
        <f t="shared" si="8"/>
        <v>0</v>
      </c>
      <c r="AC60" s="13">
        <f t="shared" si="7"/>
        <v>0</v>
      </c>
    </row>
    <row r="61" spans="1:29" x14ac:dyDescent="0.25">
      <c r="A61" s="61" t="s">
        <v>66</v>
      </c>
      <c r="B61" s="61">
        <v>1020</v>
      </c>
      <c r="C61" s="62">
        <v>111324143</v>
      </c>
      <c r="D61" s="62">
        <v>111324143</v>
      </c>
      <c r="E61" s="62">
        <v>0</v>
      </c>
      <c r="F61" s="62">
        <v>0</v>
      </c>
      <c r="G61" s="62">
        <v>111324143</v>
      </c>
      <c r="H61" s="62">
        <v>111324143</v>
      </c>
      <c r="I61" s="62">
        <v>0</v>
      </c>
      <c r="J61">
        <f t="shared" si="1"/>
        <v>0</v>
      </c>
      <c r="K61">
        <f t="shared" si="1"/>
        <v>0</v>
      </c>
      <c r="L61">
        <f t="shared" si="2"/>
        <v>0</v>
      </c>
      <c r="M61" s="61">
        <v>1020</v>
      </c>
      <c r="N61" s="61" t="s">
        <v>66</v>
      </c>
      <c r="O61" s="61">
        <v>1</v>
      </c>
      <c r="P61" s="8">
        <v>111324143</v>
      </c>
      <c r="Q61" s="8">
        <v>111324143</v>
      </c>
      <c r="R61" s="8">
        <v>0</v>
      </c>
      <c r="S61" s="8">
        <v>0</v>
      </c>
      <c r="T61" s="12">
        <f t="shared" si="3"/>
        <v>0</v>
      </c>
      <c r="U61">
        <f t="shared" si="4"/>
        <v>0</v>
      </c>
      <c r="V61" s="12">
        <f t="shared" si="5"/>
        <v>0</v>
      </c>
      <c r="W61" s="12">
        <f t="shared" si="6"/>
        <v>0</v>
      </c>
      <c r="X61" s="61">
        <v>1020</v>
      </c>
      <c r="Y61" s="61" t="s">
        <v>66</v>
      </c>
      <c r="Z61" s="3">
        <v>3.7890150000000002E-3</v>
      </c>
      <c r="AA61" s="4">
        <v>421808.81</v>
      </c>
      <c r="AB61" s="4">
        <f t="shared" si="8"/>
        <v>421808.84768914501</v>
      </c>
      <c r="AC61" s="13">
        <f t="shared" si="7"/>
        <v>-3.7689145014155656E-2</v>
      </c>
    </row>
    <row r="62" spans="1:29" x14ac:dyDescent="0.25">
      <c r="A62" s="61" t="s">
        <v>67</v>
      </c>
      <c r="B62" s="61">
        <v>242</v>
      </c>
      <c r="C62" s="62">
        <v>276552926</v>
      </c>
      <c r="D62" s="62">
        <v>276552926</v>
      </c>
      <c r="E62" s="62">
        <v>0</v>
      </c>
      <c r="F62" s="62">
        <v>0</v>
      </c>
      <c r="G62" s="62">
        <v>276552926</v>
      </c>
      <c r="H62" s="62">
        <v>276552926</v>
      </c>
      <c r="I62" s="62">
        <v>0</v>
      </c>
      <c r="J62">
        <f t="shared" si="1"/>
        <v>0</v>
      </c>
      <c r="K62">
        <f t="shared" si="1"/>
        <v>0</v>
      </c>
      <c r="L62">
        <f t="shared" si="2"/>
        <v>0</v>
      </c>
      <c r="M62" s="61">
        <v>242</v>
      </c>
      <c r="N62" s="61" t="s">
        <v>67</v>
      </c>
      <c r="O62" s="61">
        <v>0</v>
      </c>
      <c r="P62" s="8">
        <v>276552926</v>
      </c>
      <c r="Q62" s="8">
        <v>276552926</v>
      </c>
      <c r="R62" s="8">
        <v>0</v>
      </c>
      <c r="S62" s="8">
        <v>0</v>
      </c>
      <c r="T62" s="12">
        <f t="shared" si="3"/>
        <v>0</v>
      </c>
      <c r="U62">
        <f t="shared" si="4"/>
        <v>0</v>
      </c>
      <c r="V62" s="12">
        <f t="shared" si="5"/>
        <v>0</v>
      </c>
      <c r="W62" s="12">
        <f t="shared" si="6"/>
        <v>0</v>
      </c>
      <c r="X62" s="61">
        <v>242</v>
      </c>
      <c r="Y62" s="61" t="s">
        <v>67</v>
      </c>
      <c r="Z62" s="3">
        <v>7.9770899999999996E-4</v>
      </c>
      <c r="AA62" s="4">
        <v>220608.67</v>
      </c>
      <c r="AB62" s="4">
        <f t="shared" si="8"/>
        <v>220608.758046534</v>
      </c>
      <c r="AC62" s="13">
        <f t="shared" si="7"/>
        <v>-8.8046533986926079E-2</v>
      </c>
    </row>
    <row r="63" spans="1:29" x14ac:dyDescent="0.25">
      <c r="A63" s="61" t="s">
        <v>68</v>
      </c>
      <c r="B63" s="61">
        <v>246</v>
      </c>
      <c r="C63" s="62">
        <v>546031916</v>
      </c>
      <c r="D63" s="62">
        <v>592714708</v>
      </c>
      <c r="E63" s="62">
        <v>6725368</v>
      </c>
      <c r="F63" s="62">
        <v>46682792</v>
      </c>
      <c r="G63" s="62">
        <v>546031916</v>
      </c>
      <c r="H63" s="62">
        <v>592714708</v>
      </c>
      <c r="I63" s="62">
        <v>46682792</v>
      </c>
      <c r="J63">
        <f t="shared" si="1"/>
        <v>0</v>
      </c>
      <c r="K63">
        <f t="shared" si="1"/>
        <v>0</v>
      </c>
      <c r="L63">
        <f t="shared" si="2"/>
        <v>0</v>
      </c>
      <c r="M63" s="61">
        <v>246</v>
      </c>
      <c r="N63" s="61" t="s">
        <v>68</v>
      </c>
      <c r="O63" s="61">
        <v>0</v>
      </c>
      <c r="P63" s="8">
        <v>546031916</v>
      </c>
      <c r="Q63" s="8">
        <v>592714708</v>
      </c>
      <c r="R63" s="8">
        <v>6725368</v>
      </c>
      <c r="S63" s="8">
        <v>46682792</v>
      </c>
      <c r="T63" s="12">
        <f t="shared" si="3"/>
        <v>0</v>
      </c>
      <c r="U63">
        <f t="shared" si="4"/>
        <v>0</v>
      </c>
      <c r="V63" s="12">
        <f t="shared" si="5"/>
        <v>0</v>
      </c>
      <c r="W63" s="12">
        <f t="shared" si="6"/>
        <v>0</v>
      </c>
      <c r="X63" s="61">
        <v>246</v>
      </c>
      <c r="Y63" s="61" t="s">
        <v>68</v>
      </c>
      <c r="Z63" s="3">
        <v>7.8235200000000005E-4</v>
      </c>
      <c r="AA63" s="4">
        <v>427189.03</v>
      </c>
      <c r="AB63" s="4">
        <f t="shared" si="8"/>
        <v>427189.16154643201</v>
      </c>
      <c r="AC63" s="13">
        <f t="shared" si="7"/>
        <v>-0.1315464319777675</v>
      </c>
    </row>
    <row r="64" spans="1:29" x14ac:dyDescent="0.25">
      <c r="A64" s="61" t="s">
        <v>69</v>
      </c>
      <c r="B64" s="61">
        <v>247</v>
      </c>
      <c r="C64" s="62">
        <v>1375733492</v>
      </c>
      <c r="D64" s="62">
        <v>1375733492</v>
      </c>
      <c r="E64" s="62">
        <v>0</v>
      </c>
      <c r="F64" s="62">
        <v>0</v>
      </c>
      <c r="G64" s="62">
        <v>1375733492</v>
      </c>
      <c r="H64" s="62">
        <v>1375733492</v>
      </c>
      <c r="I64" s="62">
        <v>0</v>
      </c>
      <c r="J64">
        <f t="shared" si="1"/>
        <v>0</v>
      </c>
      <c r="K64">
        <f t="shared" si="1"/>
        <v>0</v>
      </c>
      <c r="L64">
        <f t="shared" si="2"/>
        <v>0</v>
      </c>
      <c r="M64" s="61">
        <v>247</v>
      </c>
      <c r="N64" s="61" t="s">
        <v>69</v>
      </c>
      <c r="O64" s="61">
        <v>0</v>
      </c>
      <c r="P64" s="8">
        <v>1375733492</v>
      </c>
      <c r="Q64" s="8">
        <v>1375733492</v>
      </c>
      <c r="R64" s="8">
        <v>0</v>
      </c>
      <c r="S64" s="8">
        <v>0</v>
      </c>
      <c r="T64" s="12">
        <f t="shared" si="3"/>
        <v>0</v>
      </c>
      <c r="U64">
        <f t="shared" si="4"/>
        <v>0</v>
      </c>
      <c r="V64" s="12">
        <f t="shared" si="5"/>
        <v>0</v>
      </c>
      <c r="W64" s="12">
        <f t="shared" si="6"/>
        <v>0</v>
      </c>
      <c r="X64" s="61">
        <v>247</v>
      </c>
      <c r="Y64" s="61" t="s">
        <v>69</v>
      </c>
      <c r="Z64" s="3">
        <v>7.4011499999999996E-4</v>
      </c>
      <c r="AA64" s="4">
        <v>1018200.97</v>
      </c>
      <c r="AB64" s="4">
        <f t="shared" si="8"/>
        <v>1018200.9934315799</v>
      </c>
      <c r="AC64" s="13">
        <f t="shared" si="7"/>
        <v>-2.3431579931639135E-2</v>
      </c>
    </row>
    <row r="65" spans="1:29" x14ac:dyDescent="0.25">
      <c r="A65" s="61" t="s">
        <v>70</v>
      </c>
      <c r="B65" s="61">
        <v>249</v>
      </c>
      <c r="C65" s="62">
        <v>146730759</v>
      </c>
      <c r="D65" s="62">
        <v>146730759</v>
      </c>
      <c r="E65" s="62">
        <v>0</v>
      </c>
      <c r="F65" s="62">
        <v>0</v>
      </c>
      <c r="G65" s="62">
        <v>146730759</v>
      </c>
      <c r="H65" s="62">
        <v>146730759</v>
      </c>
      <c r="I65" s="62">
        <v>0</v>
      </c>
      <c r="J65">
        <f t="shared" si="1"/>
        <v>0</v>
      </c>
      <c r="K65">
        <f t="shared" si="1"/>
        <v>0</v>
      </c>
      <c r="L65">
        <f t="shared" si="2"/>
        <v>0</v>
      </c>
      <c r="M65" s="8">
        <v>249</v>
      </c>
      <c r="N65" s="8" t="s">
        <v>70</v>
      </c>
      <c r="O65" s="8">
        <v>0</v>
      </c>
      <c r="P65" s="8">
        <v>146730759</v>
      </c>
      <c r="Q65" s="8">
        <v>146730759</v>
      </c>
      <c r="R65" s="8">
        <v>0</v>
      </c>
      <c r="S65" s="8">
        <v>0</v>
      </c>
      <c r="T65" s="12">
        <f t="shared" si="3"/>
        <v>0</v>
      </c>
      <c r="U65">
        <f t="shared" si="4"/>
        <v>0</v>
      </c>
      <c r="V65" s="12">
        <f t="shared" si="5"/>
        <v>0</v>
      </c>
      <c r="W65" s="12">
        <f t="shared" si="6"/>
        <v>0</v>
      </c>
      <c r="X65" s="61">
        <v>249</v>
      </c>
      <c r="Y65" s="61" t="s">
        <v>70</v>
      </c>
      <c r="Z65" s="3">
        <v>1.782259E-3</v>
      </c>
      <c r="AA65" s="4">
        <v>261512.06</v>
      </c>
      <c r="AB65" s="4">
        <f t="shared" si="8"/>
        <v>261512.21580458101</v>
      </c>
      <c r="AC65" s="13">
        <f t="shared" si="7"/>
        <v>-0.15580458100885153</v>
      </c>
    </row>
    <row r="66" spans="1:29" x14ac:dyDescent="0.25">
      <c r="A66" s="61" t="s">
        <v>71</v>
      </c>
      <c r="B66" s="61">
        <v>250</v>
      </c>
      <c r="C66" s="62">
        <v>895139325</v>
      </c>
      <c r="D66" s="62">
        <v>895139325</v>
      </c>
      <c r="E66" s="62">
        <v>637950</v>
      </c>
      <c r="F66" s="62">
        <v>0</v>
      </c>
      <c r="G66" s="62">
        <v>895139325</v>
      </c>
      <c r="H66" s="62">
        <v>895139325</v>
      </c>
      <c r="I66" s="62">
        <v>0</v>
      </c>
      <c r="J66">
        <f t="shared" si="1"/>
        <v>0</v>
      </c>
      <c r="K66">
        <f t="shared" si="1"/>
        <v>0</v>
      </c>
      <c r="L66">
        <f t="shared" si="2"/>
        <v>0</v>
      </c>
      <c r="M66" s="8">
        <v>250</v>
      </c>
      <c r="N66" s="8" t="s">
        <v>71</v>
      </c>
      <c r="O66" s="8">
        <v>0</v>
      </c>
      <c r="P66" s="8">
        <v>895139325</v>
      </c>
      <c r="Q66" s="8">
        <v>895139325</v>
      </c>
      <c r="R66" s="8">
        <v>637950</v>
      </c>
      <c r="S66" s="8">
        <v>0</v>
      </c>
      <c r="T66" s="12">
        <f t="shared" si="3"/>
        <v>0</v>
      </c>
      <c r="U66">
        <f t="shared" si="4"/>
        <v>0</v>
      </c>
      <c r="V66" s="12">
        <f t="shared" si="5"/>
        <v>0</v>
      </c>
      <c r="W66" s="12">
        <f t="shared" si="6"/>
        <v>0</v>
      </c>
      <c r="X66" s="61">
        <v>250</v>
      </c>
      <c r="Y66" s="61" t="s">
        <v>71</v>
      </c>
      <c r="Z66" s="3">
        <v>6.9051200000000001E-4</v>
      </c>
      <c r="AA66" s="4">
        <v>618104.43999999994</v>
      </c>
      <c r="AB66" s="4">
        <f t="shared" si="8"/>
        <v>618104.44558439997</v>
      </c>
      <c r="AC66" s="13">
        <f t="shared" si="7"/>
        <v>-5.5844000307843089E-3</v>
      </c>
    </row>
    <row r="67" spans="1:29" x14ac:dyDescent="0.25">
      <c r="A67" s="61" t="s">
        <v>72</v>
      </c>
      <c r="B67" s="61">
        <v>251</v>
      </c>
      <c r="C67" s="62">
        <v>139289105</v>
      </c>
      <c r="D67" s="62">
        <v>139385167</v>
      </c>
      <c r="E67" s="62">
        <v>870879</v>
      </c>
      <c r="F67" s="62">
        <v>96062</v>
      </c>
      <c r="G67" s="62">
        <v>139289105</v>
      </c>
      <c r="H67" s="62">
        <v>139385167</v>
      </c>
      <c r="I67" s="62">
        <v>96062</v>
      </c>
      <c r="J67">
        <f t="shared" si="1"/>
        <v>0</v>
      </c>
      <c r="K67">
        <f t="shared" si="1"/>
        <v>0</v>
      </c>
      <c r="L67">
        <f t="shared" si="2"/>
        <v>0</v>
      </c>
      <c r="M67" s="61">
        <v>251</v>
      </c>
      <c r="N67" s="61" t="s">
        <v>72</v>
      </c>
      <c r="O67" s="61">
        <v>0</v>
      </c>
      <c r="P67" s="8">
        <v>139289105</v>
      </c>
      <c r="Q67" s="8">
        <v>139385167</v>
      </c>
      <c r="R67" s="8">
        <v>870879</v>
      </c>
      <c r="S67" s="8">
        <v>96062</v>
      </c>
      <c r="T67" s="12">
        <f t="shared" si="3"/>
        <v>0</v>
      </c>
      <c r="U67">
        <f t="shared" si="4"/>
        <v>0</v>
      </c>
      <c r="V67" s="12">
        <f t="shared" si="5"/>
        <v>0</v>
      </c>
      <c r="W67" s="12">
        <f t="shared" si="6"/>
        <v>0</v>
      </c>
      <c r="X67" s="61">
        <v>251</v>
      </c>
      <c r="Y67" s="61" t="s">
        <v>72</v>
      </c>
      <c r="Z67" s="3">
        <v>8.1212999999999999E-4</v>
      </c>
      <c r="AA67" s="4">
        <v>113120.72</v>
      </c>
      <c r="AB67" s="4">
        <f t="shared" si="8"/>
        <v>113120.86084364999</v>
      </c>
      <c r="AC67" s="13">
        <f t="shared" si="7"/>
        <v>-0.14084364999143872</v>
      </c>
    </row>
    <row r="68" spans="1:29" x14ac:dyDescent="0.25">
      <c r="A68" s="61" t="s">
        <v>73</v>
      </c>
      <c r="B68" s="61">
        <v>252</v>
      </c>
      <c r="C68" s="62">
        <v>1198071851</v>
      </c>
      <c r="D68" s="62">
        <v>1198071851</v>
      </c>
      <c r="E68" s="62">
        <v>0</v>
      </c>
      <c r="F68" s="62">
        <v>0</v>
      </c>
      <c r="G68" s="62">
        <v>1198071851</v>
      </c>
      <c r="H68" s="62">
        <v>1198071851</v>
      </c>
      <c r="I68" s="62">
        <v>0</v>
      </c>
      <c r="J68">
        <f t="shared" si="1"/>
        <v>0</v>
      </c>
      <c r="K68">
        <f t="shared" si="1"/>
        <v>0</v>
      </c>
      <c r="L68">
        <f t="shared" si="2"/>
        <v>0</v>
      </c>
      <c r="M68" s="61">
        <v>252</v>
      </c>
      <c r="N68" s="61" t="s">
        <v>73</v>
      </c>
      <c r="O68" s="61">
        <v>0</v>
      </c>
      <c r="P68" s="8">
        <v>1198071851</v>
      </c>
      <c r="Q68" s="8">
        <v>1198071851</v>
      </c>
      <c r="R68" s="8">
        <v>0</v>
      </c>
      <c r="S68" s="8">
        <v>0</v>
      </c>
      <c r="T68" s="12">
        <f t="shared" si="3"/>
        <v>0</v>
      </c>
      <c r="U68">
        <f t="shared" si="4"/>
        <v>0</v>
      </c>
      <c r="V68" s="12">
        <f t="shared" si="5"/>
        <v>0</v>
      </c>
      <c r="W68" s="12">
        <f t="shared" si="6"/>
        <v>0</v>
      </c>
      <c r="X68" s="61">
        <v>252</v>
      </c>
      <c r="Y68" s="61" t="s">
        <v>73</v>
      </c>
      <c r="Z68" s="3">
        <v>8.3214599999999997E-4</v>
      </c>
      <c r="AA68" s="4">
        <v>996970.94</v>
      </c>
      <c r="AB68" s="4">
        <f t="shared" si="8"/>
        <v>996970.69852224598</v>
      </c>
      <c r="AC68" s="13">
        <f t="shared" si="7"/>
        <v>0.24147775396704674</v>
      </c>
    </row>
    <row r="69" spans="1:29" x14ac:dyDescent="0.25">
      <c r="A69" s="61" t="s">
        <v>74</v>
      </c>
      <c r="B69" s="61">
        <v>253</v>
      </c>
      <c r="C69" s="62">
        <v>804982977</v>
      </c>
      <c r="D69" s="62">
        <v>804982977</v>
      </c>
      <c r="E69" s="62">
        <v>0</v>
      </c>
      <c r="F69" s="62">
        <v>0</v>
      </c>
      <c r="G69" s="62">
        <v>804982977</v>
      </c>
      <c r="H69" s="62">
        <v>804982977</v>
      </c>
      <c r="I69" s="62">
        <v>0</v>
      </c>
      <c r="J69">
        <f t="shared" si="1"/>
        <v>0</v>
      </c>
      <c r="K69">
        <f t="shared" si="1"/>
        <v>0</v>
      </c>
      <c r="L69">
        <f t="shared" si="2"/>
        <v>0</v>
      </c>
      <c r="M69" s="61">
        <v>253</v>
      </c>
      <c r="N69" s="61" t="s">
        <v>74</v>
      </c>
      <c r="O69" s="61">
        <v>0</v>
      </c>
      <c r="P69" s="8">
        <v>804982977</v>
      </c>
      <c r="Q69" s="8">
        <v>804982977</v>
      </c>
      <c r="R69" s="8">
        <v>0</v>
      </c>
      <c r="S69" s="8">
        <v>0</v>
      </c>
      <c r="T69" s="12">
        <f t="shared" si="3"/>
        <v>0</v>
      </c>
      <c r="U69">
        <f t="shared" si="4"/>
        <v>0</v>
      </c>
      <c r="V69" s="12">
        <f t="shared" si="5"/>
        <v>0</v>
      </c>
      <c r="W69" s="12">
        <f t="shared" si="6"/>
        <v>0</v>
      </c>
      <c r="X69" s="61">
        <v>253</v>
      </c>
      <c r="Y69" s="61" t="s">
        <v>74</v>
      </c>
      <c r="Z69" s="3">
        <v>4.9544900000000002E-4</v>
      </c>
      <c r="AA69" s="4">
        <v>398828.57</v>
      </c>
      <c r="AB69" s="4">
        <f t="shared" ref="AB69:AB83" si="9">P69*Z69</f>
        <v>398828.01097167301</v>
      </c>
      <c r="AC69" s="13">
        <f t="shared" si="7"/>
        <v>0.55902832699939609</v>
      </c>
    </row>
    <row r="70" spans="1:29" x14ac:dyDescent="0.25">
      <c r="A70" s="61" t="s">
        <v>75</v>
      </c>
      <c r="B70" s="61">
        <v>254</v>
      </c>
      <c r="C70" s="62">
        <v>6269517880</v>
      </c>
      <c r="D70" s="62">
        <v>6418879770</v>
      </c>
      <c r="E70" s="62">
        <v>50012316</v>
      </c>
      <c r="F70" s="62">
        <v>149361890</v>
      </c>
      <c r="G70" s="62">
        <v>6269517880</v>
      </c>
      <c r="H70" s="62">
        <v>6418879770</v>
      </c>
      <c r="I70" s="62">
        <v>149361890</v>
      </c>
      <c r="J70">
        <f t="shared" ref="J70:K82" si="10">IF(C70&lt;&gt;G70,1,0)</f>
        <v>0</v>
      </c>
      <c r="K70">
        <f t="shared" si="10"/>
        <v>0</v>
      </c>
      <c r="L70">
        <f t="shared" ref="L70:L82" si="11">IF(F70&lt;&gt;I70,1,0)</f>
        <v>0</v>
      </c>
      <c r="M70" s="61">
        <v>254</v>
      </c>
      <c r="N70" s="61" t="s">
        <v>75</v>
      </c>
      <c r="O70" s="61">
        <v>0</v>
      </c>
      <c r="P70" s="8">
        <v>6269517880</v>
      </c>
      <c r="Q70" s="8">
        <v>6418879770</v>
      </c>
      <c r="R70" s="8">
        <v>50012316</v>
      </c>
      <c r="S70" s="8">
        <v>149361890</v>
      </c>
      <c r="T70" s="12">
        <f t="shared" ref="T70:T83" si="12">IF(O70=0,IF(C70=P70,0,1),IF(O70=1,IF(P70=(C70+F70),0,1),IF(O70=2,IF((C70+F70)=(P70+S70),0,1))))</f>
        <v>0</v>
      </c>
      <c r="U70">
        <f t="shared" ref="U70:U82" si="13">IF(D70&lt;&gt;Q70,1,0)</f>
        <v>0</v>
      </c>
      <c r="V70" s="12">
        <f t="shared" ref="V70:V83" si="14">IF(O70=0,IF(F70=S70,0,1),IF(O70=1,IF(S70&lt;&gt;0,1,0),IF(O70=2,IF((F70+E70)=(S70+R70),0,1))))</f>
        <v>0</v>
      </c>
      <c r="W70" s="12">
        <f t="shared" ref="W70:W83" si="15">IF(O70=0,IF(E70&lt;&gt;R70,1,0),IF(O70=1,IF((E70+F70)&lt;&gt;R70,1,0),IF(O70=2,IF((E70+F70)=(R70+S70),0,1))))</f>
        <v>0</v>
      </c>
      <c r="X70" s="61">
        <v>254</v>
      </c>
      <c r="Y70" s="61" t="s">
        <v>75</v>
      </c>
      <c r="Z70" s="3">
        <v>9.4477600000000004E-4</v>
      </c>
      <c r="AA70" s="4">
        <v>5923289.8399999999</v>
      </c>
      <c r="AB70" s="4">
        <f t="shared" si="9"/>
        <v>5923290.0245948806</v>
      </c>
      <c r="AC70" s="13">
        <f t="shared" ref="AC70:AC83" si="16">AA70-AB70</f>
        <v>-0.18459488078951836</v>
      </c>
    </row>
    <row r="71" spans="1:29" x14ac:dyDescent="0.25">
      <c r="A71" s="61" t="s">
        <v>76</v>
      </c>
      <c r="B71" s="61">
        <v>255</v>
      </c>
      <c r="C71" s="62">
        <v>7102779511</v>
      </c>
      <c r="D71" s="62">
        <v>7725201108</v>
      </c>
      <c r="E71" s="62">
        <v>122682339</v>
      </c>
      <c r="F71" s="62">
        <v>622421597</v>
      </c>
      <c r="G71" s="62">
        <v>7102779511</v>
      </c>
      <c r="H71" s="62">
        <v>7725201108</v>
      </c>
      <c r="I71" s="62">
        <v>622421597</v>
      </c>
      <c r="J71">
        <f t="shared" si="10"/>
        <v>0</v>
      </c>
      <c r="K71">
        <f t="shared" si="10"/>
        <v>0</v>
      </c>
      <c r="L71">
        <f t="shared" si="11"/>
        <v>0</v>
      </c>
      <c r="M71" s="61">
        <v>255</v>
      </c>
      <c r="N71" s="61" t="s">
        <v>76</v>
      </c>
      <c r="O71" s="61">
        <v>0</v>
      </c>
      <c r="P71" s="8">
        <v>7102779511</v>
      </c>
      <c r="Q71" s="8">
        <v>7725201108</v>
      </c>
      <c r="R71" s="8">
        <v>122682339</v>
      </c>
      <c r="S71" s="8">
        <v>622421597</v>
      </c>
      <c r="T71" s="12">
        <f t="shared" si="12"/>
        <v>0</v>
      </c>
      <c r="U71">
        <f t="shared" si="13"/>
        <v>0</v>
      </c>
      <c r="V71" s="12">
        <f t="shared" si="14"/>
        <v>0</v>
      </c>
      <c r="W71" s="12">
        <f t="shared" si="15"/>
        <v>0</v>
      </c>
      <c r="X71" s="61">
        <v>255</v>
      </c>
      <c r="Y71" s="61" t="s">
        <v>76</v>
      </c>
      <c r="Z71" s="3">
        <v>1.6182029999999999E-3</v>
      </c>
      <c r="AA71" s="4">
        <v>11493740.609999999</v>
      </c>
      <c r="AB71" s="4">
        <f t="shared" si="9"/>
        <v>11493739.113038732</v>
      </c>
      <c r="AC71" s="13">
        <f t="shared" si="16"/>
        <v>1.4969612676650286</v>
      </c>
    </row>
    <row r="72" spans="1:29" x14ac:dyDescent="0.25">
      <c r="A72" s="61" t="s">
        <v>77</v>
      </c>
      <c r="B72" s="61">
        <v>271</v>
      </c>
      <c r="C72" s="62">
        <v>19089871556</v>
      </c>
      <c r="D72" s="62">
        <v>19908433897</v>
      </c>
      <c r="E72" s="62">
        <v>181039927</v>
      </c>
      <c r="F72" s="62">
        <v>818562341</v>
      </c>
      <c r="G72" s="62">
        <v>19089871556</v>
      </c>
      <c r="H72" s="62">
        <v>19908433897</v>
      </c>
      <c r="I72" s="62">
        <v>818562341</v>
      </c>
      <c r="J72">
        <f t="shared" si="10"/>
        <v>0</v>
      </c>
      <c r="K72">
        <f t="shared" si="10"/>
        <v>0</v>
      </c>
      <c r="L72">
        <f t="shared" si="11"/>
        <v>0</v>
      </c>
      <c r="M72" s="61">
        <v>271</v>
      </c>
      <c r="N72" s="61" t="s">
        <v>77</v>
      </c>
      <c r="O72" s="61">
        <v>0</v>
      </c>
      <c r="P72" s="8">
        <v>19089871556</v>
      </c>
      <c r="Q72" s="8">
        <v>19908433897</v>
      </c>
      <c r="R72" s="8">
        <v>181039927</v>
      </c>
      <c r="S72" s="8">
        <v>818562341</v>
      </c>
      <c r="T72" s="12">
        <f t="shared" si="12"/>
        <v>0</v>
      </c>
      <c r="U72">
        <f t="shared" si="13"/>
        <v>0</v>
      </c>
      <c r="V72" s="12">
        <f t="shared" si="14"/>
        <v>0</v>
      </c>
      <c r="W72" s="12">
        <f t="shared" si="15"/>
        <v>0</v>
      </c>
      <c r="X72" s="61">
        <v>271</v>
      </c>
      <c r="Y72" s="61" t="s">
        <v>77</v>
      </c>
      <c r="Z72" s="3">
        <v>2.3599999999999999E-4</v>
      </c>
      <c r="AA72" s="4">
        <v>4505216.8600000003</v>
      </c>
      <c r="AB72" s="4">
        <f t="shared" si="9"/>
        <v>4505209.6872159997</v>
      </c>
      <c r="AC72" s="13">
        <f t="shared" si="16"/>
        <v>7.1727840006351471</v>
      </c>
    </row>
    <row r="73" spans="1:29" x14ac:dyDescent="0.25">
      <c r="A73" s="61" t="s">
        <v>78</v>
      </c>
      <c r="B73" s="61">
        <v>272</v>
      </c>
      <c r="C73" s="62">
        <v>15403921826</v>
      </c>
      <c r="D73" s="62">
        <v>15613768739</v>
      </c>
      <c r="E73" s="62">
        <v>61324399</v>
      </c>
      <c r="F73" s="62">
        <v>209846913</v>
      </c>
      <c r="G73" s="62">
        <v>15403921826</v>
      </c>
      <c r="H73" s="62">
        <v>15613768739</v>
      </c>
      <c r="I73" s="62">
        <v>209846913</v>
      </c>
      <c r="J73">
        <f t="shared" si="10"/>
        <v>0</v>
      </c>
      <c r="K73">
        <f t="shared" si="10"/>
        <v>0</v>
      </c>
      <c r="L73">
        <f t="shared" si="11"/>
        <v>0</v>
      </c>
      <c r="M73" s="61">
        <v>272</v>
      </c>
      <c r="N73" s="61" t="s">
        <v>78</v>
      </c>
      <c r="O73" s="61">
        <v>2</v>
      </c>
      <c r="P73" s="14">
        <v>15408330761</v>
      </c>
      <c r="Q73" s="8">
        <v>15613768739</v>
      </c>
      <c r="R73" s="14">
        <v>65733334</v>
      </c>
      <c r="S73" s="14">
        <v>205437978</v>
      </c>
      <c r="T73" s="12">
        <f t="shared" si="12"/>
        <v>0</v>
      </c>
      <c r="U73">
        <f t="shared" si="13"/>
        <v>0</v>
      </c>
      <c r="V73" s="12">
        <f t="shared" si="14"/>
        <v>0</v>
      </c>
      <c r="W73" s="12">
        <f t="shared" si="15"/>
        <v>0</v>
      </c>
      <c r="X73" s="61">
        <v>272</v>
      </c>
      <c r="Y73" s="61" t="s">
        <v>78</v>
      </c>
      <c r="Z73" s="3">
        <v>1.6617E-5</v>
      </c>
      <c r="AA73" s="4">
        <v>256042.67</v>
      </c>
      <c r="AB73" s="4">
        <f t="shared" si="9"/>
        <v>256040.232255537</v>
      </c>
      <c r="AC73" s="13">
        <f t="shared" si="16"/>
        <v>2.43774446300813</v>
      </c>
    </row>
    <row r="74" spans="1:29" x14ac:dyDescent="0.25">
      <c r="A74" s="61" t="s">
        <v>79</v>
      </c>
      <c r="B74" s="61">
        <v>280</v>
      </c>
      <c r="C74" s="62">
        <v>1657118</v>
      </c>
      <c r="D74" s="62">
        <v>1657118</v>
      </c>
      <c r="E74" s="62">
        <v>0</v>
      </c>
      <c r="F74" s="62">
        <v>0</v>
      </c>
      <c r="G74" s="62">
        <v>1657118</v>
      </c>
      <c r="H74" s="62">
        <v>1657118</v>
      </c>
      <c r="I74" s="62">
        <v>0</v>
      </c>
      <c r="J74">
        <f t="shared" si="10"/>
        <v>0</v>
      </c>
      <c r="K74">
        <f t="shared" si="10"/>
        <v>0</v>
      </c>
      <c r="L74">
        <f t="shared" si="11"/>
        <v>0</v>
      </c>
      <c r="M74" s="61">
        <v>280</v>
      </c>
      <c r="N74" s="61" t="s">
        <v>79</v>
      </c>
      <c r="O74" s="61">
        <v>0</v>
      </c>
      <c r="P74" s="9">
        <v>1657118</v>
      </c>
      <c r="Q74" s="8">
        <v>1657118</v>
      </c>
      <c r="R74" s="9">
        <v>0</v>
      </c>
      <c r="S74" s="9">
        <v>0</v>
      </c>
      <c r="T74" s="12">
        <f t="shared" si="12"/>
        <v>0</v>
      </c>
      <c r="U74">
        <f t="shared" si="13"/>
        <v>0</v>
      </c>
      <c r="V74" s="12">
        <f t="shared" si="14"/>
        <v>0</v>
      </c>
      <c r="W74" s="12">
        <f t="shared" si="15"/>
        <v>0</v>
      </c>
      <c r="X74" s="61">
        <v>280</v>
      </c>
      <c r="Y74" s="61" t="s">
        <v>79</v>
      </c>
      <c r="Z74" s="3">
        <v>4.0711600000000001E-4</v>
      </c>
      <c r="AA74" s="4">
        <v>674.64</v>
      </c>
      <c r="AB74" s="4">
        <f t="shared" si="9"/>
        <v>674.63925168800006</v>
      </c>
      <c r="AC74" s="13">
        <f t="shared" si="16"/>
        <v>7.4831199992786424E-4</v>
      </c>
    </row>
    <row r="75" spans="1:29" x14ac:dyDescent="0.25">
      <c r="A75" s="61" t="s">
        <v>80</v>
      </c>
      <c r="B75" s="61">
        <v>281</v>
      </c>
      <c r="C75" s="62">
        <v>145656013</v>
      </c>
      <c r="D75" s="62">
        <v>145656013</v>
      </c>
      <c r="E75" s="62">
        <v>0</v>
      </c>
      <c r="F75" s="62">
        <v>0</v>
      </c>
      <c r="G75" s="62">
        <v>145656013</v>
      </c>
      <c r="H75" s="62">
        <v>145656013</v>
      </c>
      <c r="I75" s="62">
        <v>0</v>
      </c>
      <c r="J75">
        <f t="shared" si="10"/>
        <v>0</v>
      </c>
      <c r="K75">
        <f t="shared" si="10"/>
        <v>0</v>
      </c>
      <c r="L75">
        <f t="shared" si="11"/>
        <v>0</v>
      </c>
      <c r="M75" s="61">
        <v>281</v>
      </c>
      <c r="N75" s="61" t="s">
        <v>80</v>
      </c>
      <c r="O75" s="61">
        <v>0</v>
      </c>
      <c r="P75" s="8">
        <v>145656013</v>
      </c>
      <c r="Q75" s="8">
        <v>145656013</v>
      </c>
      <c r="R75" s="8">
        <v>0</v>
      </c>
      <c r="S75" s="8">
        <v>0</v>
      </c>
      <c r="T75" s="12">
        <f t="shared" si="12"/>
        <v>0</v>
      </c>
      <c r="U75">
        <f t="shared" si="13"/>
        <v>0</v>
      </c>
      <c r="V75" s="12">
        <f t="shared" si="14"/>
        <v>0</v>
      </c>
      <c r="W75" s="12">
        <f t="shared" si="15"/>
        <v>0</v>
      </c>
      <c r="X75" s="61">
        <v>281</v>
      </c>
      <c r="Y75" s="61" t="s">
        <v>80</v>
      </c>
      <c r="Z75" s="3">
        <v>9.777919999999999E-4</v>
      </c>
      <c r="AA75" s="4">
        <v>142421.04999999999</v>
      </c>
      <c r="AB75" s="4">
        <f t="shared" si="9"/>
        <v>142421.28426329599</v>
      </c>
      <c r="AC75" s="13">
        <f t="shared" si="16"/>
        <v>-0.2342632960062474</v>
      </c>
    </row>
    <row r="76" spans="1:29" x14ac:dyDescent="0.25">
      <c r="A76" s="61" t="s">
        <v>81</v>
      </c>
      <c r="B76" s="61">
        <v>282</v>
      </c>
      <c r="C76" s="62">
        <v>18600732</v>
      </c>
      <c r="D76" s="62">
        <v>18600732</v>
      </c>
      <c r="E76" s="62">
        <v>0</v>
      </c>
      <c r="F76" s="62">
        <v>0</v>
      </c>
      <c r="G76" s="62">
        <v>18600732</v>
      </c>
      <c r="H76" s="62">
        <v>18600732</v>
      </c>
      <c r="I76" s="62">
        <v>0</v>
      </c>
      <c r="J76">
        <f t="shared" si="10"/>
        <v>0</v>
      </c>
      <c r="K76">
        <f t="shared" si="10"/>
        <v>0</v>
      </c>
      <c r="L76">
        <f t="shared" si="11"/>
        <v>0</v>
      </c>
      <c r="M76" s="61">
        <v>282</v>
      </c>
      <c r="N76" s="61" t="s">
        <v>81</v>
      </c>
      <c r="O76" s="61">
        <v>0</v>
      </c>
      <c r="P76" s="8">
        <v>18600732</v>
      </c>
      <c r="Q76" s="8">
        <v>18600732</v>
      </c>
      <c r="R76" s="8">
        <v>0</v>
      </c>
      <c r="S76" s="8">
        <v>0</v>
      </c>
      <c r="T76" s="12">
        <f t="shared" si="12"/>
        <v>0</v>
      </c>
      <c r="U76">
        <f t="shared" si="13"/>
        <v>0</v>
      </c>
      <c r="V76" s="12">
        <f t="shared" si="14"/>
        <v>0</v>
      </c>
      <c r="W76" s="12">
        <f t="shared" si="15"/>
        <v>0</v>
      </c>
      <c r="X76" s="61">
        <v>282</v>
      </c>
      <c r="Y76" s="61" t="s">
        <v>81</v>
      </c>
      <c r="Z76" s="3">
        <v>3.2681099999999999E-4</v>
      </c>
      <c r="AA76" s="4">
        <v>6078.9</v>
      </c>
      <c r="AB76" s="4">
        <f t="shared" si="9"/>
        <v>6078.9238256519993</v>
      </c>
      <c r="AC76" s="13">
        <f t="shared" si="16"/>
        <v>-2.382565199968667E-2</v>
      </c>
    </row>
    <row r="77" spans="1:29" x14ac:dyDescent="0.25">
      <c r="A77" s="61" t="s">
        <v>82</v>
      </c>
      <c r="B77" s="61">
        <v>283</v>
      </c>
      <c r="C77" s="62">
        <v>1839193787</v>
      </c>
      <c r="D77" s="62">
        <v>1839193787</v>
      </c>
      <c r="E77" s="62">
        <v>0</v>
      </c>
      <c r="F77" s="62">
        <v>0</v>
      </c>
      <c r="G77" s="62">
        <v>1839193787</v>
      </c>
      <c r="H77" s="62">
        <v>1839193787</v>
      </c>
      <c r="I77" s="62">
        <v>0</v>
      </c>
      <c r="J77">
        <f t="shared" si="10"/>
        <v>0</v>
      </c>
      <c r="K77">
        <f t="shared" si="10"/>
        <v>0</v>
      </c>
      <c r="L77">
        <f t="shared" si="11"/>
        <v>0</v>
      </c>
      <c r="M77" s="61">
        <v>283</v>
      </c>
      <c r="N77" s="61" t="s">
        <v>82</v>
      </c>
      <c r="O77" s="61">
        <v>0</v>
      </c>
      <c r="P77" s="8">
        <v>1839193787</v>
      </c>
      <c r="Q77" s="8">
        <v>1839193787</v>
      </c>
      <c r="R77" s="8">
        <v>0</v>
      </c>
      <c r="S77" s="8">
        <v>0</v>
      </c>
      <c r="T77" s="12">
        <f t="shared" si="12"/>
        <v>0</v>
      </c>
      <c r="U77">
        <f t="shared" si="13"/>
        <v>0</v>
      </c>
      <c r="V77" s="12">
        <f t="shared" si="14"/>
        <v>0</v>
      </c>
      <c r="W77" s="12">
        <f t="shared" si="15"/>
        <v>0</v>
      </c>
      <c r="X77" s="61">
        <v>283</v>
      </c>
      <c r="Y77" s="61" t="s">
        <v>82</v>
      </c>
      <c r="Z77" s="3">
        <v>3.8504999999999998E-5</v>
      </c>
      <c r="AA77" s="4">
        <v>70818.02</v>
      </c>
      <c r="AB77" s="4">
        <f t="shared" si="9"/>
        <v>70818.156768435001</v>
      </c>
      <c r="AC77" s="13">
        <f t="shared" si="16"/>
        <v>-0.13676843499706592</v>
      </c>
    </row>
    <row r="78" spans="1:29" x14ac:dyDescent="0.25">
      <c r="A78" s="61" t="s">
        <v>83</v>
      </c>
      <c r="B78" s="61">
        <v>284</v>
      </c>
      <c r="C78" s="62">
        <v>92012185</v>
      </c>
      <c r="D78" s="62">
        <v>92012185</v>
      </c>
      <c r="E78" s="62">
        <v>0</v>
      </c>
      <c r="F78" s="62">
        <v>0</v>
      </c>
      <c r="G78" s="62">
        <v>92012185</v>
      </c>
      <c r="H78" s="62">
        <v>92012185</v>
      </c>
      <c r="I78" s="62">
        <v>0</v>
      </c>
      <c r="J78">
        <f t="shared" si="10"/>
        <v>0</v>
      </c>
      <c r="K78">
        <f t="shared" si="10"/>
        <v>0</v>
      </c>
      <c r="L78">
        <f t="shared" si="11"/>
        <v>0</v>
      </c>
      <c r="M78" s="61">
        <v>284</v>
      </c>
      <c r="N78" s="61" t="s">
        <v>83</v>
      </c>
      <c r="O78" s="61">
        <v>0</v>
      </c>
      <c r="P78" s="8">
        <v>92012185</v>
      </c>
      <c r="Q78" s="8">
        <v>92012185</v>
      </c>
      <c r="R78" s="8">
        <v>0</v>
      </c>
      <c r="S78" s="8">
        <v>0</v>
      </c>
      <c r="T78" s="12">
        <f t="shared" si="12"/>
        <v>0</v>
      </c>
      <c r="U78">
        <f t="shared" si="13"/>
        <v>0</v>
      </c>
      <c r="V78" s="12">
        <f t="shared" si="14"/>
        <v>0</v>
      </c>
      <c r="W78" s="12">
        <f t="shared" si="15"/>
        <v>0</v>
      </c>
      <c r="X78" s="61">
        <v>284</v>
      </c>
      <c r="Y78" s="61" t="s">
        <v>83</v>
      </c>
      <c r="Z78" s="3">
        <v>5.0161599999999998E-4</v>
      </c>
      <c r="AA78" s="4">
        <v>46154.77</v>
      </c>
      <c r="AB78" s="4">
        <f t="shared" si="9"/>
        <v>46154.784190959996</v>
      </c>
      <c r="AC78" s="13">
        <f t="shared" si="16"/>
        <v>-1.4190959998813923E-2</v>
      </c>
    </row>
    <row r="79" spans="1:29" x14ac:dyDescent="0.25">
      <c r="A79" s="61" t="s">
        <v>84</v>
      </c>
      <c r="B79" s="61">
        <v>285</v>
      </c>
      <c r="C79" s="62">
        <v>2121896</v>
      </c>
      <c r="D79" s="62">
        <v>2121896</v>
      </c>
      <c r="E79" s="62">
        <v>0</v>
      </c>
      <c r="F79" s="62">
        <v>0</v>
      </c>
      <c r="G79" s="62">
        <v>2121896</v>
      </c>
      <c r="H79" s="62">
        <v>2121896</v>
      </c>
      <c r="I79" s="62">
        <v>0</v>
      </c>
      <c r="J79">
        <f t="shared" si="10"/>
        <v>0</v>
      </c>
      <c r="K79">
        <f t="shared" si="10"/>
        <v>0</v>
      </c>
      <c r="L79">
        <f t="shared" si="11"/>
        <v>0</v>
      </c>
      <c r="M79" s="61">
        <v>285</v>
      </c>
      <c r="N79" s="61" t="s">
        <v>84</v>
      </c>
      <c r="O79" s="61">
        <v>0</v>
      </c>
      <c r="P79" s="8">
        <v>2121896</v>
      </c>
      <c r="Q79" s="8">
        <v>2121896</v>
      </c>
      <c r="R79" s="8">
        <v>0</v>
      </c>
      <c r="S79" s="8">
        <v>0</v>
      </c>
      <c r="T79" s="12">
        <f t="shared" si="12"/>
        <v>0</v>
      </c>
      <c r="U79">
        <f t="shared" si="13"/>
        <v>0</v>
      </c>
      <c r="V79" s="12">
        <f t="shared" si="14"/>
        <v>0</v>
      </c>
      <c r="W79" s="12">
        <f t="shared" si="15"/>
        <v>0</v>
      </c>
      <c r="X79" s="61">
        <v>285</v>
      </c>
      <c r="Y79" s="61" t="s">
        <v>84</v>
      </c>
      <c r="Z79" s="3">
        <v>5.5721500000000001E-4</v>
      </c>
      <c r="AA79" s="4">
        <v>1182.3699999999999</v>
      </c>
      <c r="AB79" s="4">
        <f t="shared" si="9"/>
        <v>1182.35227964</v>
      </c>
      <c r="AC79" s="13">
        <f t="shared" si="16"/>
        <v>1.7720359999884749E-2</v>
      </c>
    </row>
    <row r="80" spans="1:29" x14ac:dyDescent="0.25">
      <c r="A80" s="61" t="s">
        <v>85</v>
      </c>
      <c r="B80" s="61">
        <v>301</v>
      </c>
      <c r="C80" s="62">
        <v>323035967</v>
      </c>
      <c r="D80" s="62">
        <v>323035967</v>
      </c>
      <c r="E80" s="62">
        <v>0</v>
      </c>
      <c r="F80" s="62">
        <v>0</v>
      </c>
      <c r="G80" s="62">
        <v>323035967</v>
      </c>
      <c r="H80" s="62">
        <v>323035967</v>
      </c>
      <c r="I80" s="62">
        <v>0</v>
      </c>
      <c r="J80">
        <f t="shared" si="10"/>
        <v>0</v>
      </c>
      <c r="K80">
        <f t="shared" si="10"/>
        <v>0</v>
      </c>
      <c r="L80">
        <f t="shared" si="11"/>
        <v>0</v>
      </c>
      <c r="M80" s="61">
        <v>301</v>
      </c>
      <c r="N80" s="61" t="s">
        <v>85</v>
      </c>
      <c r="O80" s="61">
        <v>0</v>
      </c>
      <c r="P80" s="8">
        <v>323035967</v>
      </c>
      <c r="Q80" s="8">
        <v>323035967</v>
      </c>
      <c r="R80" s="8">
        <v>0</v>
      </c>
      <c r="S80" s="8">
        <v>0</v>
      </c>
      <c r="T80" s="12">
        <f t="shared" si="12"/>
        <v>0</v>
      </c>
      <c r="U80">
        <f t="shared" si="13"/>
        <v>0</v>
      </c>
      <c r="V80" s="12">
        <f t="shared" si="14"/>
        <v>0</v>
      </c>
      <c r="W80" s="12">
        <f t="shared" si="15"/>
        <v>0</v>
      </c>
      <c r="X80" s="61">
        <v>301</v>
      </c>
      <c r="Y80" s="61" t="s">
        <v>85</v>
      </c>
      <c r="Z80" s="3">
        <v>1.06222E-4</v>
      </c>
      <c r="AA80" s="4">
        <v>34313.31</v>
      </c>
      <c r="AB80" s="4">
        <f t="shared" si="9"/>
        <v>34313.526486674004</v>
      </c>
      <c r="AC80" s="13">
        <f t="shared" si="16"/>
        <v>-0.21648667400586419</v>
      </c>
    </row>
    <row r="81" spans="1:29" x14ac:dyDescent="0.25">
      <c r="A81" s="61" t="s">
        <v>86</v>
      </c>
      <c r="B81" s="61">
        <v>1138</v>
      </c>
      <c r="C81" s="62">
        <v>1868383740</v>
      </c>
      <c r="D81" s="62">
        <v>1868383740</v>
      </c>
      <c r="E81" s="62">
        <v>0</v>
      </c>
      <c r="F81" s="62">
        <v>0</v>
      </c>
      <c r="G81" s="62">
        <v>1868383740</v>
      </c>
      <c r="H81" s="62">
        <v>1868383740</v>
      </c>
      <c r="I81" s="62">
        <v>0</v>
      </c>
      <c r="J81">
        <f t="shared" si="10"/>
        <v>0</v>
      </c>
      <c r="K81">
        <f t="shared" si="10"/>
        <v>0</v>
      </c>
      <c r="L81">
        <f t="shared" si="11"/>
        <v>0</v>
      </c>
      <c r="M81" s="61">
        <v>1138</v>
      </c>
      <c r="N81" s="61" t="s">
        <v>86</v>
      </c>
      <c r="O81" s="61">
        <v>0</v>
      </c>
      <c r="P81" s="8">
        <v>1868383740</v>
      </c>
      <c r="Q81" s="8">
        <v>1868383740</v>
      </c>
      <c r="R81" s="8">
        <v>0</v>
      </c>
      <c r="S81" s="8">
        <v>0</v>
      </c>
      <c r="T81" s="12">
        <f t="shared" si="12"/>
        <v>0</v>
      </c>
      <c r="U81">
        <f t="shared" si="13"/>
        <v>0</v>
      </c>
      <c r="V81" s="12">
        <f t="shared" si="14"/>
        <v>0</v>
      </c>
      <c r="W81" s="12">
        <f t="shared" si="15"/>
        <v>0</v>
      </c>
      <c r="X81" s="61">
        <v>1138</v>
      </c>
      <c r="Y81" s="61" t="s">
        <v>86</v>
      </c>
      <c r="Z81" s="3">
        <v>6.6903000000000006E-5</v>
      </c>
      <c r="AA81" s="4">
        <v>125000.67</v>
      </c>
      <c r="AB81" s="4">
        <f t="shared" si="9"/>
        <v>125000.47735722001</v>
      </c>
      <c r="AC81" s="13">
        <f t="shared" si="16"/>
        <v>0.19264277999172918</v>
      </c>
    </row>
    <row r="82" spans="1:29" x14ac:dyDescent="0.25">
      <c r="A82" s="61" t="s">
        <v>87</v>
      </c>
      <c r="B82" s="61">
        <v>351</v>
      </c>
      <c r="C82" s="62">
        <v>25634092813</v>
      </c>
      <c r="D82" s="62">
        <v>27455772459</v>
      </c>
      <c r="E82" s="62">
        <v>518585545</v>
      </c>
      <c r="F82" s="62">
        <v>1821679646</v>
      </c>
      <c r="G82" s="62">
        <v>25634092813</v>
      </c>
      <c r="H82" s="62">
        <v>27455772459</v>
      </c>
      <c r="I82" s="62">
        <v>1821679646</v>
      </c>
      <c r="J82">
        <f t="shared" si="10"/>
        <v>0</v>
      </c>
      <c r="K82">
        <f t="shared" si="10"/>
        <v>0</v>
      </c>
      <c r="L82">
        <f t="shared" si="11"/>
        <v>0</v>
      </c>
      <c r="M82" s="61">
        <v>351</v>
      </c>
      <c r="N82" s="61" t="s">
        <v>87</v>
      </c>
      <c r="O82" s="61">
        <v>0</v>
      </c>
      <c r="P82" s="8">
        <v>25634092813</v>
      </c>
      <c r="Q82" s="8">
        <v>27455772459</v>
      </c>
      <c r="R82" s="8">
        <v>518585545</v>
      </c>
      <c r="S82" s="8">
        <v>1821679646</v>
      </c>
      <c r="T82" s="12">
        <f t="shared" si="12"/>
        <v>0</v>
      </c>
      <c r="U82">
        <f t="shared" si="13"/>
        <v>0</v>
      </c>
      <c r="V82" s="12">
        <f t="shared" si="14"/>
        <v>0</v>
      </c>
      <c r="W82" s="12">
        <f t="shared" si="15"/>
        <v>0</v>
      </c>
      <c r="X82" s="61">
        <v>351</v>
      </c>
      <c r="Y82" s="61" t="s">
        <v>87</v>
      </c>
      <c r="Z82" s="3">
        <v>6.4950499999999998E-4</v>
      </c>
      <c r="AA82" s="4">
        <v>16649472.75</v>
      </c>
      <c r="AB82" s="4">
        <f t="shared" si="9"/>
        <v>16649471.452507565</v>
      </c>
      <c r="AC82" s="13">
        <f t="shared" si="16"/>
        <v>1.2974924352020025</v>
      </c>
    </row>
    <row r="83" spans="1:29" x14ac:dyDescent="0.25">
      <c r="A83" s="61" t="s">
        <v>88</v>
      </c>
      <c r="B83" s="61">
        <v>354</v>
      </c>
      <c r="C83" s="62">
        <v>25634092813</v>
      </c>
      <c r="D83" s="62">
        <v>27455772459</v>
      </c>
      <c r="E83" s="62">
        <v>518585545</v>
      </c>
      <c r="F83" s="62">
        <v>1821679646</v>
      </c>
      <c r="G83" s="62">
        <v>25634092813</v>
      </c>
      <c r="H83" s="62">
        <v>27455772459</v>
      </c>
      <c r="I83" s="62">
        <v>1821679646</v>
      </c>
      <c r="J83">
        <f t="shared" ref="J83" si="17">IF(C83&lt;&gt;G83,1,0)</f>
        <v>0</v>
      </c>
      <c r="K83">
        <f t="shared" ref="K83" si="18">IF(D83&lt;&gt;H83,1,0)</f>
        <v>0</v>
      </c>
      <c r="L83">
        <f t="shared" ref="L83" si="19">IF(F83&lt;&gt;I83,1,0)</f>
        <v>0</v>
      </c>
      <c r="M83" s="61">
        <v>354</v>
      </c>
      <c r="N83" s="61" t="s">
        <v>88</v>
      </c>
      <c r="O83" s="61">
        <v>0</v>
      </c>
      <c r="P83" s="8">
        <v>25634092813</v>
      </c>
      <c r="Q83" s="8">
        <v>27455772459</v>
      </c>
      <c r="R83" s="8">
        <v>518585545</v>
      </c>
      <c r="S83" s="8">
        <v>1821679646</v>
      </c>
      <c r="T83" s="12">
        <f t="shared" si="12"/>
        <v>0</v>
      </c>
      <c r="U83">
        <f t="shared" ref="U83" si="20">IF(D83&lt;&gt;Q83,1,0)</f>
        <v>0</v>
      </c>
      <c r="V83" s="12">
        <f t="shared" si="14"/>
        <v>0</v>
      </c>
      <c r="W83" s="12">
        <f t="shared" si="15"/>
        <v>0</v>
      </c>
      <c r="X83" s="61">
        <v>354</v>
      </c>
      <c r="Y83" s="61" t="s">
        <v>88</v>
      </c>
      <c r="Z83" s="3">
        <v>1.1561300000000001E-4</v>
      </c>
      <c r="AA83" s="4">
        <v>2963638.86</v>
      </c>
      <c r="AB83" s="4">
        <f t="shared" si="9"/>
        <v>2963634.3723893692</v>
      </c>
      <c r="AC83" s="13">
        <f t="shared" si="16"/>
        <v>4.4876106306910515</v>
      </c>
    </row>
    <row r="84" spans="1:29" x14ac:dyDescent="0.25">
      <c r="C84" s="8"/>
      <c r="D84" s="8"/>
      <c r="E84" s="8"/>
      <c r="F84" s="8"/>
      <c r="G84" s="8"/>
      <c r="H84" s="8"/>
      <c r="I84" s="8"/>
      <c r="M84" s="61"/>
      <c r="N84" s="61"/>
      <c r="O84" s="61"/>
      <c r="P84" s="61"/>
      <c r="Q84" s="61"/>
      <c r="R84" s="3"/>
      <c r="S84" s="4"/>
      <c r="T84" s="4"/>
      <c r="U84" s="4"/>
      <c r="X84" s="12"/>
      <c r="Y84" s="12"/>
      <c r="Z84" s="12"/>
      <c r="AA84" s="12"/>
      <c r="AB84"/>
    </row>
    <row r="85" spans="1:29" x14ac:dyDescent="0.25">
      <c r="C85" s="8"/>
      <c r="D85" s="8"/>
      <c r="E85" s="8"/>
      <c r="F85" s="8"/>
      <c r="G85" s="8"/>
      <c r="H85" s="8"/>
      <c r="I85" s="8" t="s">
        <v>1102</v>
      </c>
      <c r="J85">
        <f>SUM(J5:J83)</f>
        <v>0</v>
      </c>
      <c r="K85">
        <f>SUM(K5:K83)</f>
        <v>0</v>
      </c>
      <c r="L85">
        <f>SUM(L5:L83)</f>
        <v>0</v>
      </c>
      <c r="M85" s="61"/>
      <c r="N85" s="61"/>
      <c r="O85" s="61"/>
      <c r="P85" s="61"/>
      <c r="Q85" s="8"/>
      <c r="R85" s="3"/>
      <c r="S85" s="4"/>
      <c r="T85">
        <f>SUM(T5:T83)</f>
        <v>0</v>
      </c>
      <c r="U85">
        <f>SUM(U5:U83)</f>
        <v>0</v>
      </c>
      <c r="V85">
        <f>SUM(V5:V83)</f>
        <v>0</v>
      </c>
      <c r="W85">
        <f>SUM(W5:W83)</f>
        <v>0</v>
      </c>
      <c r="X85" s="12"/>
      <c r="Y85" s="12"/>
      <c r="Z85" s="12"/>
      <c r="AA85" s="12"/>
      <c r="AB85" s="12"/>
      <c r="AC85" s="12"/>
    </row>
    <row r="86" spans="1:29" x14ac:dyDescent="0.25">
      <c r="C86" s="8"/>
      <c r="D86" s="8"/>
      <c r="E86" s="8"/>
      <c r="F86" s="8"/>
      <c r="G86" s="8"/>
      <c r="H86" s="8"/>
      <c r="I86" s="8"/>
      <c r="M86" s="61"/>
      <c r="N86" s="61"/>
      <c r="O86" s="61"/>
      <c r="P86" s="61"/>
      <c r="Q86" s="61"/>
      <c r="R86" s="3"/>
      <c r="S86" s="4"/>
      <c r="T86" s="4"/>
      <c r="U86" s="4"/>
      <c r="X86" s="12"/>
      <c r="Y86" s="12"/>
      <c r="Z86" s="12"/>
      <c r="AA86" s="12"/>
      <c r="AB86"/>
    </row>
    <row r="87" spans="1:29" x14ac:dyDescent="0.25">
      <c r="A87" s="61" t="s">
        <v>98</v>
      </c>
      <c r="B87" s="61" t="s">
        <v>99</v>
      </c>
      <c r="C87" s="62">
        <v>89013919</v>
      </c>
      <c r="D87" s="62">
        <v>90403048</v>
      </c>
      <c r="E87" s="62">
        <v>1389129</v>
      </c>
      <c r="F87" s="62">
        <v>89013919</v>
      </c>
      <c r="G87" s="62">
        <v>90403048</v>
      </c>
      <c r="H87" s="62">
        <v>1389129</v>
      </c>
      <c r="I87" s="62">
        <v>89013919</v>
      </c>
      <c r="M87" s="61"/>
      <c r="N87" s="61" t="s">
        <v>98</v>
      </c>
      <c r="O87" s="61">
        <v>0</v>
      </c>
      <c r="P87" s="8">
        <v>89013919</v>
      </c>
      <c r="Q87" s="8">
        <v>89013919</v>
      </c>
      <c r="R87" s="8">
        <v>0</v>
      </c>
      <c r="S87" s="8">
        <v>89013919</v>
      </c>
      <c r="T87" s="8">
        <f t="shared" ref="T87:T99" si="21">IF(O87=0,IF(C87=P87,0,1),IF(O87=1,IF(P87=(C87+F87),0,1),IF(O87=2,IF((C87+F87)=(P87+S87),0,1))))</f>
        <v>0</v>
      </c>
      <c r="V87">
        <f t="shared" ref="V87:V99" si="22">IF(O87=0,IF(F87=S87,0,1),IF(O87=1,IF(S87&lt;&gt;0,1,0),IF(O87=2,IF((F87+E87)=(S87+R87),0,1))))</f>
        <v>0</v>
      </c>
      <c r="X87" s="61">
        <v>2</v>
      </c>
      <c r="Y87" s="61" t="s">
        <v>98</v>
      </c>
      <c r="Z87" s="12" t="s">
        <v>99</v>
      </c>
      <c r="AA87" s="4">
        <v>746371.15</v>
      </c>
      <c r="AB87" s="12"/>
    </row>
    <row r="88" spans="1:29" x14ac:dyDescent="0.25">
      <c r="A88" s="61" t="s">
        <v>100</v>
      </c>
      <c r="B88" s="61" t="s">
        <v>99</v>
      </c>
      <c r="C88" s="62">
        <v>65992154</v>
      </c>
      <c r="D88" s="62">
        <v>72560621</v>
      </c>
      <c r="E88" s="62">
        <v>6568467</v>
      </c>
      <c r="F88" s="62">
        <v>65992154</v>
      </c>
      <c r="G88" s="62">
        <v>72560621</v>
      </c>
      <c r="H88" s="62">
        <v>6568467</v>
      </c>
      <c r="I88" s="62">
        <v>65992154</v>
      </c>
      <c r="M88" s="61"/>
      <c r="N88" s="61" t="s">
        <v>100</v>
      </c>
      <c r="O88" s="61">
        <v>0</v>
      </c>
      <c r="P88" s="8">
        <v>65992154</v>
      </c>
      <c r="Q88" s="8">
        <v>65992154</v>
      </c>
      <c r="R88" s="8">
        <v>0</v>
      </c>
      <c r="S88" s="8">
        <v>65992154</v>
      </c>
      <c r="T88" s="8">
        <f t="shared" si="21"/>
        <v>0</v>
      </c>
      <c r="V88">
        <f t="shared" si="22"/>
        <v>0</v>
      </c>
      <c r="X88" s="61">
        <v>3</v>
      </c>
      <c r="Y88" s="61" t="s">
        <v>100</v>
      </c>
      <c r="Z88" s="12" t="s">
        <v>99</v>
      </c>
      <c r="AA88" s="4">
        <v>553336.36</v>
      </c>
      <c r="AB88" s="12"/>
    </row>
    <row r="89" spans="1:29" x14ac:dyDescent="0.25">
      <c r="A89" s="61" t="s">
        <v>101</v>
      </c>
      <c r="B89" s="61" t="s">
        <v>99</v>
      </c>
      <c r="C89" s="62">
        <v>433010037</v>
      </c>
      <c r="D89" s="62">
        <v>508086348</v>
      </c>
      <c r="E89" s="62">
        <v>75076311</v>
      </c>
      <c r="F89" s="62">
        <v>433010037</v>
      </c>
      <c r="G89" s="62">
        <v>508083233</v>
      </c>
      <c r="H89" s="62">
        <v>75073196</v>
      </c>
      <c r="I89" s="62">
        <v>433010037</v>
      </c>
      <c r="M89" s="61"/>
      <c r="N89" s="61" t="s">
        <v>101</v>
      </c>
      <c r="O89" s="61">
        <v>0</v>
      </c>
      <c r="P89" s="8">
        <v>433010037</v>
      </c>
      <c r="Q89" s="8">
        <v>433010037</v>
      </c>
      <c r="R89" s="8">
        <v>0</v>
      </c>
      <c r="S89" s="9">
        <v>433010037</v>
      </c>
      <c r="T89" s="8">
        <f t="shared" si="21"/>
        <v>0</v>
      </c>
      <c r="V89">
        <f t="shared" si="22"/>
        <v>0</v>
      </c>
      <c r="X89" s="61">
        <v>4</v>
      </c>
      <c r="Y89" s="61" t="s">
        <v>101</v>
      </c>
      <c r="Z89" s="12" t="s">
        <v>99</v>
      </c>
      <c r="AA89" s="4">
        <v>3619941.43</v>
      </c>
      <c r="AB89" s="12"/>
    </row>
    <row r="90" spans="1:29" s="12" customFormat="1" x14ac:dyDescent="0.25">
      <c r="A90" s="61" t="s">
        <v>102</v>
      </c>
      <c r="B90" s="61" t="s">
        <v>99</v>
      </c>
      <c r="C90" s="62">
        <v>749986678</v>
      </c>
      <c r="D90" s="62">
        <v>870411816</v>
      </c>
      <c r="E90" s="62">
        <v>120425138</v>
      </c>
      <c r="F90" s="62">
        <v>749986678</v>
      </c>
      <c r="G90" s="62">
        <v>870411816</v>
      </c>
      <c r="H90" s="62">
        <v>120425138</v>
      </c>
      <c r="I90" s="62">
        <v>749986678</v>
      </c>
      <c r="M90" s="61"/>
      <c r="N90" s="61" t="s">
        <v>102</v>
      </c>
      <c r="O90" s="61">
        <v>0</v>
      </c>
      <c r="P90" s="8">
        <v>749986678</v>
      </c>
      <c r="Q90" s="8">
        <v>749986678</v>
      </c>
      <c r="R90" s="8">
        <v>0</v>
      </c>
      <c r="S90" s="8">
        <v>749986678</v>
      </c>
      <c r="T90" s="8">
        <f t="shared" si="21"/>
        <v>0</v>
      </c>
      <c r="V90" s="12">
        <f t="shared" si="22"/>
        <v>0</v>
      </c>
      <c r="X90" s="61">
        <v>7</v>
      </c>
      <c r="Y90" s="61" t="s">
        <v>102</v>
      </c>
      <c r="Z90" s="12" t="s">
        <v>99</v>
      </c>
      <c r="AA90" s="4">
        <v>5132439.72</v>
      </c>
      <c r="AC90" s="10"/>
    </row>
    <row r="91" spans="1:29" s="61" customFormat="1" x14ac:dyDescent="0.25">
      <c r="A91" s="61" t="s">
        <v>103</v>
      </c>
      <c r="B91" s="61" t="s">
        <v>99</v>
      </c>
      <c r="C91" s="62">
        <v>229627396</v>
      </c>
      <c r="D91" s="62">
        <v>235966632</v>
      </c>
      <c r="E91" s="62">
        <v>6339236</v>
      </c>
      <c r="F91" s="62">
        <v>229627396</v>
      </c>
      <c r="G91" s="62">
        <v>235966632</v>
      </c>
      <c r="H91" s="62">
        <v>6339236</v>
      </c>
      <c r="I91" s="62">
        <v>229627396</v>
      </c>
      <c r="N91" s="61" t="s">
        <v>103</v>
      </c>
      <c r="P91" s="8">
        <v>229627396</v>
      </c>
      <c r="Q91" s="8">
        <v>229627396</v>
      </c>
      <c r="R91" s="8">
        <v>0</v>
      </c>
      <c r="S91" s="8">
        <v>229627396</v>
      </c>
      <c r="T91" s="8">
        <f t="shared" si="21"/>
        <v>0</v>
      </c>
      <c r="V91" s="61">
        <f t="shared" si="22"/>
        <v>0</v>
      </c>
      <c r="X91" s="61">
        <v>8</v>
      </c>
      <c r="Y91" s="61" t="s">
        <v>103</v>
      </c>
      <c r="AA91" s="4">
        <v>1497780.49</v>
      </c>
      <c r="AC91" s="44"/>
    </row>
    <row r="92" spans="1:29" s="12" customFormat="1" x14ac:dyDescent="0.25">
      <c r="A92" s="61" t="s">
        <v>104</v>
      </c>
      <c r="B92" s="61" t="s">
        <v>99</v>
      </c>
      <c r="C92" s="62">
        <v>148424300</v>
      </c>
      <c r="D92" s="62">
        <v>194936749</v>
      </c>
      <c r="E92" s="62">
        <v>46512449</v>
      </c>
      <c r="F92" s="62">
        <v>148424300</v>
      </c>
      <c r="G92" s="62">
        <v>194935969</v>
      </c>
      <c r="H92" s="62">
        <v>46511923</v>
      </c>
      <c r="I92" s="62">
        <v>148424046</v>
      </c>
      <c r="M92" s="61"/>
      <c r="N92" s="61" t="s">
        <v>104</v>
      </c>
      <c r="O92" s="61">
        <v>0</v>
      </c>
      <c r="P92" s="8">
        <v>148424300</v>
      </c>
      <c r="Q92" s="8">
        <v>148424300</v>
      </c>
      <c r="R92" s="8">
        <v>0</v>
      </c>
      <c r="S92" s="8">
        <v>148424300</v>
      </c>
      <c r="T92" s="8">
        <f t="shared" si="21"/>
        <v>0</v>
      </c>
      <c r="V92" s="12">
        <f t="shared" si="22"/>
        <v>0</v>
      </c>
      <c r="X92" s="61">
        <v>9</v>
      </c>
      <c r="Y92" s="61" t="s">
        <v>104</v>
      </c>
      <c r="Z92" s="12" t="s">
        <v>99</v>
      </c>
      <c r="AA92" s="4">
        <v>786241</v>
      </c>
      <c r="AC92" s="10"/>
    </row>
    <row r="93" spans="1:29" x14ac:dyDescent="0.25">
      <c r="A93" s="61" t="s">
        <v>105</v>
      </c>
      <c r="B93" s="61" t="s">
        <v>99</v>
      </c>
      <c r="C93" s="62">
        <v>46682792</v>
      </c>
      <c r="D93" s="62">
        <v>53408160</v>
      </c>
      <c r="E93" s="62">
        <v>6725368</v>
      </c>
      <c r="F93" s="62">
        <v>46682792</v>
      </c>
      <c r="G93" s="62">
        <v>53225861</v>
      </c>
      <c r="H93" s="62">
        <v>6562832</v>
      </c>
      <c r="I93" s="62">
        <v>46663029</v>
      </c>
      <c r="M93" s="61"/>
      <c r="N93" s="61" t="s">
        <v>105</v>
      </c>
      <c r="O93" s="61">
        <v>0</v>
      </c>
      <c r="P93" s="8">
        <v>46682792</v>
      </c>
      <c r="Q93" s="8">
        <v>46682792</v>
      </c>
      <c r="R93" s="8">
        <v>0</v>
      </c>
      <c r="S93" s="8">
        <v>46682792</v>
      </c>
      <c r="T93" s="8">
        <f t="shared" si="21"/>
        <v>0</v>
      </c>
      <c r="V93">
        <f t="shared" si="22"/>
        <v>0</v>
      </c>
      <c r="X93" s="61">
        <v>11</v>
      </c>
      <c r="Y93" s="61" t="s">
        <v>105</v>
      </c>
      <c r="Z93" s="12" t="s">
        <v>99</v>
      </c>
      <c r="AA93" s="4">
        <v>351618.55</v>
      </c>
      <c r="AB93" s="12"/>
    </row>
    <row r="94" spans="1:29" x14ac:dyDescent="0.25">
      <c r="A94" s="61" t="s">
        <v>106</v>
      </c>
      <c r="B94" s="61" t="s">
        <v>99</v>
      </c>
      <c r="C94" s="62">
        <v>96062</v>
      </c>
      <c r="D94" s="62">
        <v>1715966</v>
      </c>
      <c r="E94" s="62">
        <v>1619904</v>
      </c>
      <c r="F94" s="62">
        <v>96062</v>
      </c>
      <c r="G94" s="62">
        <v>1604891</v>
      </c>
      <c r="H94" s="62">
        <v>1508829</v>
      </c>
      <c r="I94" s="62">
        <v>96062</v>
      </c>
      <c r="M94" s="61"/>
      <c r="N94" s="61" t="s">
        <v>106</v>
      </c>
      <c r="O94" s="61">
        <v>0</v>
      </c>
      <c r="P94" s="8">
        <v>96062</v>
      </c>
      <c r="Q94" s="8">
        <v>96062</v>
      </c>
      <c r="R94" s="8">
        <v>0</v>
      </c>
      <c r="S94" s="8">
        <v>96062</v>
      </c>
      <c r="T94" s="8">
        <f t="shared" si="21"/>
        <v>0</v>
      </c>
      <c r="V94">
        <f t="shared" si="22"/>
        <v>0</v>
      </c>
      <c r="X94" s="61">
        <v>13</v>
      </c>
      <c r="Y94" s="61" t="s">
        <v>106</v>
      </c>
      <c r="Z94" s="12" t="s">
        <v>99</v>
      </c>
      <c r="AA94" s="4">
        <v>697.32</v>
      </c>
      <c r="AB94" s="12"/>
    </row>
    <row r="95" spans="1:29" x14ac:dyDescent="0.25">
      <c r="A95" s="61" t="s">
        <v>1161</v>
      </c>
      <c r="B95" s="61" t="s">
        <v>99</v>
      </c>
      <c r="C95" s="62">
        <v>137416</v>
      </c>
      <c r="D95" s="62">
        <v>849626</v>
      </c>
      <c r="E95" s="62">
        <v>712210</v>
      </c>
      <c r="F95" s="62">
        <v>137416</v>
      </c>
      <c r="G95" s="62">
        <v>849626</v>
      </c>
      <c r="H95" s="62">
        <v>712210</v>
      </c>
      <c r="I95" s="62">
        <v>137416</v>
      </c>
      <c r="M95" s="61"/>
      <c r="N95" s="61" t="s">
        <v>1161</v>
      </c>
      <c r="O95" s="61">
        <v>0</v>
      </c>
      <c r="P95" s="8">
        <v>137416</v>
      </c>
      <c r="Q95" s="8">
        <v>137416</v>
      </c>
      <c r="R95" s="8">
        <v>0</v>
      </c>
      <c r="S95" s="8">
        <v>137416</v>
      </c>
      <c r="T95" s="8">
        <f t="shared" si="21"/>
        <v>0</v>
      </c>
      <c r="V95">
        <f t="shared" si="22"/>
        <v>0</v>
      </c>
      <c r="X95" s="61">
        <v>14</v>
      </c>
      <c r="Y95" s="61" t="s">
        <v>1161</v>
      </c>
      <c r="Z95" s="12" t="s">
        <v>99</v>
      </c>
      <c r="AA95" s="4">
        <v>1080.9100000000001</v>
      </c>
      <c r="AB95" s="12"/>
    </row>
    <row r="96" spans="1:29" x14ac:dyDescent="0.25">
      <c r="A96" s="61" t="s">
        <v>1159</v>
      </c>
      <c r="B96" s="61" t="s">
        <v>99</v>
      </c>
      <c r="C96" s="62">
        <v>3220018</v>
      </c>
      <c r="D96" s="62">
        <v>6451858</v>
      </c>
      <c r="E96" s="62">
        <v>3231840</v>
      </c>
      <c r="F96" s="62">
        <v>3220018</v>
      </c>
      <c r="G96" s="62">
        <v>6451858</v>
      </c>
      <c r="H96" s="62">
        <v>3231840</v>
      </c>
      <c r="I96" s="62">
        <v>3220018</v>
      </c>
      <c r="M96" s="61"/>
      <c r="N96" s="61" t="s">
        <v>1159</v>
      </c>
      <c r="O96" s="61">
        <v>0</v>
      </c>
      <c r="P96" s="8">
        <v>3220018</v>
      </c>
      <c r="Q96" s="8">
        <v>3220018</v>
      </c>
      <c r="R96" s="8">
        <v>0</v>
      </c>
      <c r="S96" s="8">
        <v>3220018</v>
      </c>
      <c r="T96" s="8">
        <f t="shared" si="21"/>
        <v>0</v>
      </c>
      <c r="V96">
        <f t="shared" si="22"/>
        <v>0</v>
      </c>
      <c r="X96" s="61">
        <v>16</v>
      </c>
      <c r="Y96" s="61" t="s">
        <v>1159</v>
      </c>
      <c r="Z96" s="12" t="s">
        <v>99</v>
      </c>
      <c r="AA96" s="4">
        <v>21241.05</v>
      </c>
      <c r="AB96" s="12"/>
    </row>
    <row r="97" spans="1:28" x14ac:dyDescent="0.25">
      <c r="A97" s="61" t="s">
        <v>1160</v>
      </c>
      <c r="B97" s="61" t="s">
        <v>99</v>
      </c>
      <c r="C97" s="62">
        <v>23877107</v>
      </c>
      <c r="D97" s="62">
        <v>61494832</v>
      </c>
      <c r="E97" s="62">
        <v>37617725</v>
      </c>
      <c r="F97" s="62">
        <v>23877107</v>
      </c>
      <c r="G97" s="62">
        <v>61494832</v>
      </c>
      <c r="H97" s="62">
        <v>37617725</v>
      </c>
      <c r="I97" s="62">
        <v>23877107</v>
      </c>
      <c r="M97" s="61"/>
      <c r="N97" s="61" t="s">
        <v>1160</v>
      </c>
      <c r="O97" s="61">
        <v>0</v>
      </c>
      <c r="P97" s="8">
        <v>23877107</v>
      </c>
      <c r="Q97" s="8">
        <v>23877107</v>
      </c>
      <c r="R97" s="8">
        <v>0</v>
      </c>
      <c r="S97" s="8">
        <v>23877107</v>
      </c>
      <c r="T97" s="8">
        <f t="shared" si="21"/>
        <v>0</v>
      </c>
      <c r="V97">
        <f t="shared" si="22"/>
        <v>0</v>
      </c>
      <c r="X97" s="61">
        <v>17</v>
      </c>
      <c r="Y97" s="61" t="s">
        <v>1160</v>
      </c>
      <c r="Z97" s="12" t="s">
        <v>99</v>
      </c>
      <c r="AA97" s="4">
        <v>200207.12</v>
      </c>
      <c r="AB97" s="12"/>
    </row>
    <row r="98" spans="1:28" x14ac:dyDescent="0.25">
      <c r="A98" s="61" t="s">
        <v>1162</v>
      </c>
      <c r="B98" s="61" t="s">
        <v>99</v>
      </c>
      <c r="C98" s="62">
        <v>30811593</v>
      </c>
      <c r="D98" s="62">
        <v>240391704</v>
      </c>
      <c r="E98" s="62">
        <v>209580111</v>
      </c>
      <c r="F98" s="62">
        <v>30811593</v>
      </c>
      <c r="G98" s="62">
        <v>240391704</v>
      </c>
      <c r="H98" s="62">
        <v>209580111</v>
      </c>
      <c r="I98" s="62">
        <v>30811593</v>
      </c>
      <c r="M98" s="61"/>
      <c r="N98" s="61" t="s">
        <v>1162</v>
      </c>
      <c r="O98" s="61">
        <v>0</v>
      </c>
      <c r="P98" s="8">
        <v>30811593</v>
      </c>
      <c r="Q98" s="8">
        <v>30811593</v>
      </c>
      <c r="R98" s="8">
        <v>0</v>
      </c>
      <c r="S98" s="8">
        <v>30811593</v>
      </c>
      <c r="T98" s="8">
        <f t="shared" si="21"/>
        <v>0</v>
      </c>
      <c r="V98">
        <f t="shared" si="22"/>
        <v>0</v>
      </c>
      <c r="X98" s="61">
        <v>18</v>
      </c>
      <c r="Y98" s="61" t="s">
        <v>1162</v>
      </c>
      <c r="Z98" s="12" t="s">
        <v>99</v>
      </c>
      <c r="AA98" s="4">
        <v>205647.37</v>
      </c>
      <c r="AB98" s="12"/>
    </row>
    <row r="99" spans="1:28" x14ac:dyDescent="0.25">
      <c r="A99" s="61" t="s">
        <v>1179</v>
      </c>
      <c r="B99" s="61" t="s">
        <v>99</v>
      </c>
      <c r="C99" s="62">
        <v>800174</v>
      </c>
      <c r="D99" s="62">
        <v>3587831</v>
      </c>
      <c r="E99" s="62">
        <v>2787657</v>
      </c>
      <c r="F99" s="62">
        <v>800174</v>
      </c>
      <c r="G99" s="62">
        <v>3587831</v>
      </c>
      <c r="H99" s="62">
        <v>2787657</v>
      </c>
      <c r="I99" s="62">
        <v>800174</v>
      </c>
      <c r="M99" s="61"/>
      <c r="N99" s="61" t="s">
        <v>1179</v>
      </c>
      <c r="O99" s="61">
        <v>0</v>
      </c>
      <c r="P99" s="9">
        <v>800174</v>
      </c>
      <c r="Q99" s="8">
        <v>800174</v>
      </c>
      <c r="R99" s="8">
        <v>0</v>
      </c>
      <c r="S99" s="8">
        <v>800174</v>
      </c>
      <c r="T99" s="8">
        <f t="shared" si="21"/>
        <v>0</v>
      </c>
      <c r="V99">
        <f t="shared" si="22"/>
        <v>0</v>
      </c>
      <c r="X99" s="61">
        <v>20</v>
      </c>
      <c r="Y99" s="61" t="s">
        <v>1179</v>
      </c>
      <c r="Z99" s="12" t="s">
        <v>99</v>
      </c>
      <c r="AA99" s="4">
        <v>6366.74</v>
      </c>
      <c r="AB99" s="12"/>
    </row>
    <row r="100" spans="1:28" x14ac:dyDescent="0.25">
      <c r="A100" t="s">
        <v>107</v>
      </c>
      <c r="C100" s="1">
        <f>SUM(C87:C99)</f>
        <v>1821679646</v>
      </c>
      <c r="D100" s="1">
        <f t="shared" ref="D100:I100" si="23">SUM(D87:D99)</f>
        <v>2340265191</v>
      </c>
      <c r="E100" s="1">
        <f t="shared" si="23"/>
        <v>518585545</v>
      </c>
      <c r="F100" s="1">
        <f t="shared" si="23"/>
        <v>1821679646</v>
      </c>
      <c r="G100" s="8">
        <f t="shared" si="23"/>
        <v>2339967922</v>
      </c>
      <c r="H100" s="8">
        <f t="shared" si="23"/>
        <v>518308293</v>
      </c>
      <c r="I100" s="8">
        <f t="shared" si="23"/>
        <v>1821659629</v>
      </c>
      <c r="M100" s="61"/>
      <c r="N100" s="61" t="s">
        <v>1085</v>
      </c>
      <c r="O100" s="61"/>
      <c r="P100" s="8">
        <f t="shared" ref="P100:Q100" si="24">SUM(P87:P99)</f>
        <v>1821679646</v>
      </c>
      <c r="Q100" s="8">
        <f t="shared" si="24"/>
        <v>1821679646</v>
      </c>
      <c r="R100" s="8"/>
      <c r="S100" s="8">
        <f t="shared" ref="S100" si="25">SUM(S87:S99)</f>
        <v>1821679646</v>
      </c>
      <c r="T100" s="8"/>
      <c r="X100" s="12"/>
      <c r="Y100" s="12"/>
      <c r="Z100" s="12"/>
      <c r="AA100" s="4">
        <f>SUM(AA87:AA99)</f>
        <v>13122969.210000001</v>
      </c>
      <c r="AB100"/>
    </row>
    <row r="101" spans="1:28" x14ac:dyDescent="0.25">
      <c r="M101" s="61"/>
      <c r="N101" s="61"/>
      <c r="O101" s="61"/>
      <c r="P101" s="61"/>
      <c r="Q101" s="61"/>
      <c r="R101" s="3"/>
      <c r="S101" s="4"/>
      <c r="T101" s="4"/>
      <c r="X101" s="12"/>
      <c r="Y101" s="12"/>
      <c r="Z101" s="12"/>
      <c r="AA101" s="12"/>
      <c r="AB101"/>
    </row>
    <row r="102" spans="1:28" x14ac:dyDescent="0.25">
      <c r="M102" s="61"/>
      <c r="N102" s="61"/>
      <c r="O102" s="61"/>
      <c r="P102" s="61"/>
      <c r="Q102" s="61"/>
      <c r="R102" s="3"/>
      <c r="S102" s="4">
        <f>C100-S100</f>
        <v>0</v>
      </c>
      <c r="T102" s="4"/>
      <c r="X102" s="12"/>
      <c r="Y102" s="12"/>
      <c r="Z102" s="12"/>
      <c r="AA102" s="12"/>
      <c r="AB102"/>
    </row>
    <row r="103" spans="1:28" x14ac:dyDescent="0.25">
      <c r="M103" s="61"/>
      <c r="N103" s="61"/>
      <c r="O103" s="61"/>
      <c r="P103" s="8"/>
      <c r="Q103" s="8"/>
      <c r="R103" s="8"/>
      <c r="S103" s="8"/>
      <c r="X103" s="12"/>
      <c r="Y103" s="12"/>
    </row>
    <row r="104" spans="1:28" x14ac:dyDescent="0.25">
      <c r="A104" s="23" t="s">
        <v>1163</v>
      </c>
      <c r="B104" s="23"/>
      <c r="C104" s="14"/>
      <c r="M104" s="61"/>
      <c r="N104" s="61"/>
      <c r="O104" s="61"/>
      <c r="P104" s="8"/>
      <c r="Q104" s="8"/>
      <c r="R104" s="8"/>
      <c r="S104" s="8"/>
      <c r="X104" s="12"/>
      <c r="Y104" s="12"/>
    </row>
    <row r="105" spans="1:28" x14ac:dyDescent="0.25">
      <c r="A105" s="23" t="s">
        <v>1164</v>
      </c>
      <c r="B105" s="23"/>
      <c r="C105" s="14"/>
      <c r="M105" s="61"/>
      <c r="N105" s="61"/>
      <c r="O105" s="61"/>
      <c r="P105" s="8"/>
      <c r="Q105" s="8"/>
      <c r="R105" s="8"/>
      <c r="S105" s="8"/>
      <c r="X105" s="12"/>
      <c r="Y105" s="12"/>
    </row>
    <row r="106" spans="1:28" x14ac:dyDescent="0.25">
      <c r="A106" s="23" t="s">
        <v>1165</v>
      </c>
      <c r="B106" s="23"/>
      <c r="C106" s="14">
        <v>96062</v>
      </c>
      <c r="M106" s="61"/>
      <c r="N106" s="61"/>
      <c r="O106" s="61"/>
      <c r="P106" s="8"/>
      <c r="Q106" s="8"/>
      <c r="R106" s="8"/>
      <c r="S106" s="8"/>
      <c r="X106" s="12"/>
      <c r="Y106" s="12"/>
    </row>
    <row r="107" spans="1:28" x14ac:dyDescent="0.25">
      <c r="A107" s="23" t="s">
        <v>1170</v>
      </c>
      <c r="B107" s="23"/>
      <c r="C107" s="14">
        <v>137416</v>
      </c>
      <c r="M107" s="61"/>
      <c r="N107" s="61"/>
      <c r="O107" s="61"/>
      <c r="P107" s="8"/>
      <c r="Q107" s="8"/>
      <c r="R107" s="8"/>
      <c r="S107" s="8"/>
      <c r="X107" s="12"/>
      <c r="Y107" s="12"/>
    </row>
    <row r="108" spans="1:28" x14ac:dyDescent="0.25">
      <c r="A108" s="23" t="s">
        <v>1166</v>
      </c>
      <c r="B108" s="23"/>
      <c r="C108" s="14">
        <v>0</v>
      </c>
      <c r="M108" s="61"/>
      <c r="N108" s="61"/>
      <c r="O108" s="61"/>
      <c r="P108" s="8"/>
      <c r="Q108" s="8"/>
      <c r="R108" s="8"/>
      <c r="S108" s="8"/>
      <c r="X108" s="12"/>
      <c r="Y108" s="12"/>
    </row>
    <row r="109" spans="1:28" x14ac:dyDescent="0.25">
      <c r="A109" s="23" t="s">
        <v>1188</v>
      </c>
      <c r="B109" s="23"/>
      <c r="C109" s="14">
        <v>800174</v>
      </c>
      <c r="X109" s="12"/>
      <c r="Y109" s="12"/>
    </row>
    <row r="110" spans="1:28" x14ac:dyDescent="0.25">
      <c r="A110" s="23" t="s">
        <v>1171</v>
      </c>
      <c r="B110" s="23"/>
      <c r="C110" s="14">
        <v>3375283</v>
      </c>
      <c r="X110" s="12"/>
      <c r="Y110" s="12"/>
    </row>
    <row r="111" spans="1:28" x14ac:dyDescent="0.25">
      <c r="A111" s="23" t="s">
        <v>1167</v>
      </c>
      <c r="B111" s="23"/>
      <c r="C111" s="14">
        <f>SUM(C106:C110)</f>
        <v>4408935</v>
      </c>
    </row>
    <row r="112" spans="1:28" x14ac:dyDescent="0.25">
      <c r="A112" s="23"/>
      <c r="B112" s="23"/>
      <c r="C112" s="14"/>
    </row>
    <row r="113" spans="1:3" x14ac:dyDescent="0.25">
      <c r="A113" s="23" t="s">
        <v>52</v>
      </c>
      <c r="B113" s="23"/>
      <c r="C113" s="14"/>
    </row>
    <row r="114" spans="1:3" x14ac:dyDescent="0.25">
      <c r="A114" s="23" t="s">
        <v>1171</v>
      </c>
      <c r="B114" s="23"/>
      <c r="C114" s="14">
        <v>3375283</v>
      </c>
    </row>
    <row r="115" spans="1:3" x14ac:dyDescent="0.25">
      <c r="A115" s="23" t="s">
        <v>1172</v>
      </c>
      <c r="B115" s="23"/>
      <c r="C115" s="14">
        <v>137416</v>
      </c>
    </row>
    <row r="116" spans="1:3" x14ac:dyDescent="0.25">
      <c r="A116" s="23" t="s">
        <v>1188</v>
      </c>
      <c r="B116" s="23"/>
      <c r="C116" s="14">
        <v>800174</v>
      </c>
    </row>
    <row r="117" spans="1:3" x14ac:dyDescent="0.25">
      <c r="A117" s="23" t="s">
        <v>1173</v>
      </c>
      <c r="B117" s="23"/>
      <c r="C117" s="14">
        <f>SUM(C114:C116)</f>
        <v>4312873</v>
      </c>
    </row>
    <row r="118" spans="1:3" x14ac:dyDescent="0.25">
      <c r="A118" s="23"/>
      <c r="B118" s="23"/>
      <c r="C118" s="14"/>
    </row>
    <row r="119" spans="1:3" x14ac:dyDescent="0.25">
      <c r="A119" s="23" t="s">
        <v>1168</v>
      </c>
      <c r="B119" s="23"/>
      <c r="C119" s="14"/>
    </row>
    <row r="120" spans="1:3" x14ac:dyDescent="0.25">
      <c r="A120" s="23" t="s">
        <v>1169</v>
      </c>
      <c r="B120" s="23"/>
      <c r="C120" s="14">
        <v>3375283</v>
      </c>
    </row>
  </sheetData>
  <mergeCells count="7">
    <mergeCell ref="Z3:AC3"/>
    <mergeCell ref="A1:L1"/>
    <mergeCell ref="C3:F3"/>
    <mergeCell ref="G3:I3"/>
    <mergeCell ref="J3:L3"/>
    <mergeCell ref="P3:S3"/>
    <mergeCell ref="T3:V3"/>
  </mergeCells>
  <pageMargins left="0.7" right="0.7" top="0.75" bottom="0.75" header="0.3" footer="0.3"/>
  <pageSetup paperSize="17" scale="7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7"/>
  <sheetViews>
    <sheetView workbookViewId="0">
      <pane ySplit="615" topLeftCell="A435" activePane="bottomLeft"/>
      <selection activeCell="O1" sqref="O1:P1048576"/>
      <selection pane="bottomLeft" activeCell="Y2" sqref="Y2"/>
    </sheetView>
  </sheetViews>
  <sheetFormatPr defaultRowHeight="15" x14ac:dyDescent="0.25"/>
  <cols>
    <col min="6" max="11" width="0" hidden="1" customWidth="1"/>
    <col min="15" max="19" width="0" hidden="1" customWidth="1"/>
  </cols>
  <sheetData>
    <row r="1" spans="1:25" x14ac:dyDescent="0.25">
      <c r="A1" t="s">
        <v>125</v>
      </c>
      <c r="B1" t="s">
        <v>126</v>
      </c>
      <c r="C1" t="s">
        <v>127</v>
      </c>
      <c r="D1" t="s">
        <v>10</v>
      </c>
      <c r="E1" t="s">
        <v>119</v>
      </c>
      <c r="F1" t="s">
        <v>114</v>
      </c>
      <c r="G1" t="s">
        <v>115</v>
      </c>
      <c r="H1" t="s">
        <v>128</v>
      </c>
      <c r="I1" t="s">
        <v>129</v>
      </c>
      <c r="J1" t="s">
        <v>130</v>
      </c>
      <c r="K1" t="s">
        <v>131</v>
      </c>
      <c r="L1" t="s">
        <v>10</v>
      </c>
      <c r="M1" t="s">
        <v>132</v>
      </c>
      <c r="N1" t="s">
        <v>110</v>
      </c>
      <c r="O1" t="s">
        <v>90</v>
      </c>
      <c r="P1" t="s">
        <v>91</v>
      </c>
      <c r="Q1" t="s">
        <v>133</v>
      </c>
      <c r="R1" t="s">
        <v>134</v>
      </c>
      <c r="S1" t="s">
        <v>135</v>
      </c>
    </row>
    <row r="2" spans="1:25" x14ac:dyDescent="0.25">
      <c r="A2">
        <v>6484</v>
      </c>
      <c r="B2" t="s">
        <v>136</v>
      </c>
      <c r="C2">
        <v>153618</v>
      </c>
      <c r="D2">
        <v>29989</v>
      </c>
      <c r="E2">
        <v>29989</v>
      </c>
      <c r="F2">
        <v>0</v>
      </c>
      <c r="G2">
        <v>0</v>
      </c>
      <c r="H2">
        <v>6484</v>
      </c>
      <c r="I2" t="s">
        <v>137</v>
      </c>
      <c r="J2">
        <v>153618</v>
      </c>
      <c r="K2" t="s">
        <v>111</v>
      </c>
      <c r="L2">
        <v>29989</v>
      </c>
      <c r="M2">
        <v>29989</v>
      </c>
      <c r="N2">
        <v>29989</v>
      </c>
      <c r="O2">
        <v>0</v>
      </c>
      <c r="P2">
        <v>0</v>
      </c>
      <c r="Q2">
        <v>29989</v>
      </c>
      <c r="R2">
        <v>0</v>
      </c>
      <c r="S2">
        <v>0</v>
      </c>
      <c r="T2">
        <f t="shared" ref="T2:T65" si="0">IF(D2&lt;&gt;L2,1,0)</f>
        <v>0</v>
      </c>
      <c r="U2">
        <v>6484</v>
      </c>
      <c r="V2">
        <v>29989</v>
      </c>
      <c r="W2">
        <v>29989</v>
      </c>
      <c r="X2">
        <v>0</v>
      </c>
      <c r="Y2">
        <v>0</v>
      </c>
    </row>
    <row r="3" spans="1:25" x14ac:dyDescent="0.25">
      <c r="A3">
        <v>6486</v>
      </c>
      <c r="B3" t="s">
        <v>138</v>
      </c>
      <c r="C3">
        <v>103247</v>
      </c>
      <c r="D3">
        <v>0</v>
      </c>
      <c r="E3">
        <v>0</v>
      </c>
      <c r="F3">
        <v>0</v>
      </c>
      <c r="G3">
        <v>0</v>
      </c>
      <c r="H3">
        <v>6486</v>
      </c>
      <c r="I3" t="s">
        <v>139</v>
      </c>
      <c r="J3">
        <v>103247</v>
      </c>
      <c r="K3" t="s">
        <v>111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si="0"/>
        <v>0</v>
      </c>
      <c r="U3">
        <v>6486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6487</v>
      </c>
      <c r="B4" t="s">
        <v>142</v>
      </c>
      <c r="C4">
        <v>134062</v>
      </c>
      <c r="D4">
        <v>1000</v>
      </c>
      <c r="E4">
        <v>1000</v>
      </c>
      <c r="F4">
        <v>0</v>
      </c>
      <c r="G4">
        <v>0</v>
      </c>
      <c r="H4">
        <v>6487</v>
      </c>
      <c r="I4" t="s">
        <v>143</v>
      </c>
      <c r="J4">
        <v>134062</v>
      </c>
      <c r="K4" t="s">
        <v>111</v>
      </c>
      <c r="L4">
        <v>1000</v>
      </c>
      <c r="M4">
        <v>1000</v>
      </c>
      <c r="N4">
        <v>1000</v>
      </c>
      <c r="O4">
        <v>0</v>
      </c>
      <c r="P4">
        <v>0</v>
      </c>
      <c r="Q4">
        <v>1000</v>
      </c>
      <c r="R4">
        <v>0</v>
      </c>
      <c r="S4">
        <v>0</v>
      </c>
      <c r="T4">
        <f t="shared" si="0"/>
        <v>0</v>
      </c>
      <c r="U4">
        <v>6487</v>
      </c>
      <c r="V4">
        <v>1000</v>
      </c>
      <c r="W4">
        <v>1000</v>
      </c>
      <c r="X4">
        <v>0</v>
      </c>
      <c r="Y4">
        <v>0</v>
      </c>
    </row>
    <row r="5" spans="1:25" x14ac:dyDescent="0.25">
      <c r="A5">
        <v>6488</v>
      </c>
      <c r="B5" t="s">
        <v>144</v>
      </c>
      <c r="C5">
        <v>179912</v>
      </c>
      <c r="D5">
        <v>82158</v>
      </c>
      <c r="E5">
        <v>82158</v>
      </c>
      <c r="F5">
        <v>0</v>
      </c>
      <c r="G5">
        <v>0</v>
      </c>
      <c r="H5">
        <v>6488</v>
      </c>
      <c r="I5" t="s">
        <v>145</v>
      </c>
      <c r="J5">
        <v>179912</v>
      </c>
      <c r="K5" t="s">
        <v>111</v>
      </c>
      <c r="L5">
        <v>82158</v>
      </c>
      <c r="M5">
        <v>82158</v>
      </c>
      <c r="N5">
        <v>82158</v>
      </c>
      <c r="O5">
        <v>0</v>
      </c>
      <c r="P5">
        <v>0</v>
      </c>
      <c r="Q5">
        <v>82158</v>
      </c>
      <c r="R5">
        <v>0</v>
      </c>
      <c r="S5">
        <v>0</v>
      </c>
      <c r="T5">
        <f t="shared" si="0"/>
        <v>0</v>
      </c>
      <c r="U5">
        <v>6488</v>
      </c>
      <c r="V5">
        <v>82158</v>
      </c>
      <c r="W5">
        <v>82158</v>
      </c>
      <c r="X5">
        <v>0</v>
      </c>
      <c r="Y5">
        <v>0</v>
      </c>
    </row>
    <row r="6" spans="1:25" x14ac:dyDescent="0.25">
      <c r="A6">
        <v>6490</v>
      </c>
      <c r="B6" t="s">
        <v>150</v>
      </c>
      <c r="C6">
        <v>153635</v>
      </c>
      <c r="D6">
        <v>0</v>
      </c>
      <c r="E6">
        <v>0</v>
      </c>
      <c r="F6">
        <v>0</v>
      </c>
      <c r="G6">
        <v>0</v>
      </c>
      <c r="H6">
        <v>6490</v>
      </c>
      <c r="I6" t="s">
        <v>151</v>
      </c>
      <c r="J6">
        <v>153635</v>
      </c>
      <c r="K6" t="s">
        <v>111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0</v>
      </c>
      <c r="U6">
        <v>6490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6491</v>
      </c>
      <c r="B7" t="s">
        <v>152</v>
      </c>
      <c r="C7">
        <v>135786</v>
      </c>
      <c r="D7">
        <v>260269</v>
      </c>
      <c r="E7">
        <v>260269</v>
      </c>
      <c r="F7">
        <v>0</v>
      </c>
      <c r="G7">
        <v>0</v>
      </c>
      <c r="H7">
        <v>6491</v>
      </c>
      <c r="I7" t="s">
        <v>153</v>
      </c>
      <c r="J7">
        <v>135786</v>
      </c>
      <c r="K7" t="s">
        <v>111</v>
      </c>
      <c r="L7">
        <v>260269</v>
      </c>
      <c r="M7">
        <v>260269</v>
      </c>
      <c r="N7">
        <v>260269</v>
      </c>
      <c r="O7">
        <v>0</v>
      </c>
      <c r="P7">
        <v>0</v>
      </c>
      <c r="Q7">
        <v>260269</v>
      </c>
      <c r="R7">
        <v>0</v>
      </c>
      <c r="S7">
        <v>0</v>
      </c>
      <c r="T7">
        <f t="shared" si="0"/>
        <v>0</v>
      </c>
      <c r="U7">
        <v>6491</v>
      </c>
      <c r="V7">
        <v>260269</v>
      </c>
      <c r="W7">
        <v>260269</v>
      </c>
      <c r="X7">
        <v>0</v>
      </c>
      <c r="Y7">
        <v>0</v>
      </c>
    </row>
    <row r="8" spans="1:25" x14ac:dyDescent="0.25">
      <c r="A8">
        <v>6492</v>
      </c>
      <c r="B8" t="s">
        <v>154</v>
      </c>
      <c r="C8">
        <v>133230</v>
      </c>
      <c r="D8">
        <v>37869</v>
      </c>
      <c r="E8">
        <v>37869</v>
      </c>
      <c r="F8">
        <v>0</v>
      </c>
      <c r="G8">
        <v>0</v>
      </c>
      <c r="H8">
        <v>6492</v>
      </c>
      <c r="I8" t="s">
        <v>155</v>
      </c>
      <c r="J8">
        <v>133230</v>
      </c>
      <c r="K8" t="s">
        <v>111</v>
      </c>
      <c r="L8">
        <v>37869</v>
      </c>
      <c r="M8">
        <v>37869</v>
      </c>
      <c r="N8">
        <v>37869</v>
      </c>
      <c r="O8">
        <v>0</v>
      </c>
      <c r="P8">
        <v>0</v>
      </c>
      <c r="Q8">
        <v>37869</v>
      </c>
      <c r="R8">
        <v>0</v>
      </c>
      <c r="S8">
        <v>0</v>
      </c>
      <c r="T8">
        <f t="shared" si="0"/>
        <v>0</v>
      </c>
      <c r="U8">
        <v>6492</v>
      </c>
      <c r="V8">
        <v>37869</v>
      </c>
      <c r="W8">
        <v>37869</v>
      </c>
      <c r="X8">
        <v>0</v>
      </c>
      <c r="Y8">
        <v>0</v>
      </c>
    </row>
    <row r="9" spans="1:25" x14ac:dyDescent="0.25">
      <c r="A9">
        <v>6493</v>
      </c>
      <c r="B9" t="s">
        <v>156</v>
      </c>
      <c r="C9">
        <v>153614</v>
      </c>
      <c r="D9">
        <v>78971</v>
      </c>
      <c r="E9">
        <v>78971</v>
      </c>
      <c r="F9">
        <v>0</v>
      </c>
      <c r="G9">
        <v>0</v>
      </c>
      <c r="H9">
        <v>6493</v>
      </c>
      <c r="I9" t="s">
        <v>157</v>
      </c>
      <c r="J9">
        <v>153614</v>
      </c>
      <c r="K9" t="s">
        <v>111</v>
      </c>
      <c r="L9">
        <v>78971</v>
      </c>
      <c r="M9">
        <v>78971</v>
      </c>
      <c r="N9">
        <v>78971</v>
      </c>
      <c r="O9">
        <v>0</v>
      </c>
      <c r="P9">
        <v>0</v>
      </c>
      <c r="Q9">
        <v>78971</v>
      </c>
      <c r="R9">
        <v>0</v>
      </c>
      <c r="S9">
        <v>0</v>
      </c>
      <c r="T9">
        <f t="shared" si="0"/>
        <v>0</v>
      </c>
      <c r="U9">
        <v>6493</v>
      </c>
      <c r="V9">
        <v>78971</v>
      </c>
      <c r="W9">
        <v>78971</v>
      </c>
      <c r="X9">
        <v>0</v>
      </c>
      <c r="Y9">
        <v>0</v>
      </c>
    </row>
    <row r="10" spans="1:25" x14ac:dyDescent="0.25">
      <c r="A10">
        <v>6494</v>
      </c>
      <c r="B10" t="s">
        <v>158</v>
      </c>
      <c r="C10">
        <v>153615</v>
      </c>
      <c r="D10">
        <v>69550</v>
      </c>
      <c r="E10">
        <v>69550</v>
      </c>
      <c r="F10">
        <v>0</v>
      </c>
      <c r="G10">
        <v>0</v>
      </c>
      <c r="H10">
        <v>6494</v>
      </c>
      <c r="I10" t="s">
        <v>159</v>
      </c>
      <c r="J10">
        <v>153615</v>
      </c>
      <c r="K10" t="s">
        <v>111</v>
      </c>
      <c r="L10">
        <v>69550</v>
      </c>
      <c r="M10">
        <v>69550</v>
      </c>
      <c r="N10">
        <v>69550</v>
      </c>
      <c r="O10">
        <v>0</v>
      </c>
      <c r="P10">
        <v>0</v>
      </c>
      <c r="Q10">
        <v>69550</v>
      </c>
      <c r="R10">
        <v>0</v>
      </c>
      <c r="S10">
        <v>0</v>
      </c>
      <c r="T10">
        <f t="shared" si="0"/>
        <v>0</v>
      </c>
      <c r="U10">
        <v>6494</v>
      </c>
      <c r="V10">
        <v>69550</v>
      </c>
      <c r="W10">
        <v>69550</v>
      </c>
      <c r="X10">
        <v>0</v>
      </c>
      <c r="Y10">
        <v>0</v>
      </c>
    </row>
    <row r="11" spans="1:25" x14ac:dyDescent="0.25">
      <c r="A11">
        <v>6495</v>
      </c>
      <c r="B11" t="s">
        <v>160</v>
      </c>
      <c r="C11">
        <v>153616</v>
      </c>
      <c r="D11">
        <v>28985</v>
      </c>
      <c r="E11">
        <v>28985</v>
      </c>
      <c r="F11">
        <v>0</v>
      </c>
      <c r="G11">
        <v>0</v>
      </c>
      <c r="H11">
        <v>6495</v>
      </c>
      <c r="I11" t="s">
        <v>161</v>
      </c>
      <c r="J11">
        <v>153616</v>
      </c>
      <c r="K11" t="s">
        <v>111</v>
      </c>
      <c r="L11">
        <v>28985</v>
      </c>
      <c r="M11">
        <v>28985</v>
      </c>
      <c r="N11">
        <v>28985</v>
      </c>
      <c r="O11">
        <v>0</v>
      </c>
      <c r="P11">
        <v>0</v>
      </c>
      <c r="Q11">
        <v>28985</v>
      </c>
      <c r="R11">
        <v>0</v>
      </c>
      <c r="S11">
        <v>0</v>
      </c>
      <c r="T11">
        <f t="shared" si="0"/>
        <v>0</v>
      </c>
      <c r="U11">
        <v>6495</v>
      </c>
      <c r="V11">
        <v>28985</v>
      </c>
      <c r="W11">
        <v>28985</v>
      </c>
      <c r="X11">
        <v>0</v>
      </c>
      <c r="Y11">
        <v>0</v>
      </c>
    </row>
    <row r="12" spans="1:25" x14ac:dyDescent="0.25">
      <c r="A12">
        <v>6496</v>
      </c>
      <c r="B12" t="s">
        <v>172</v>
      </c>
      <c r="C12">
        <v>162199</v>
      </c>
      <c r="D12">
        <v>0</v>
      </c>
      <c r="E12">
        <v>0</v>
      </c>
      <c r="F12">
        <v>0</v>
      </c>
      <c r="G12">
        <v>0</v>
      </c>
      <c r="H12">
        <v>6496</v>
      </c>
      <c r="I12" t="s">
        <v>173</v>
      </c>
      <c r="J12">
        <v>162199</v>
      </c>
      <c r="K12" t="s">
        <v>111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</v>
      </c>
      <c r="U12">
        <v>6496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6497</v>
      </c>
      <c r="B13" t="s">
        <v>174</v>
      </c>
      <c r="C13">
        <v>124169</v>
      </c>
      <c r="D13">
        <v>23299</v>
      </c>
      <c r="E13">
        <v>23299</v>
      </c>
      <c r="F13">
        <v>0</v>
      </c>
      <c r="G13">
        <v>0</v>
      </c>
      <c r="H13">
        <v>6497</v>
      </c>
      <c r="I13" t="s">
        <v>175</v>
      </c>
      <c r="J13">
        <v>124169</v>
      </c>
      <c r="K13" t="s">
        <v>111</v>
      </c>
      <c r="L13">
        <v>23299</v>
      </c>
      <c r="M13">
        <v>23299</v>
      </c>
      <c r="N13">
        <v>23299</v>
      </c>
      <c r="O13">
        <v>0</v>
      </c>
      <c r="P13">
        <v>0</v>
      </c>
      <c r="Q13">
        <v>23299</v>
      </c>
      <c r="R13">
        <v>0</v>
      </c>
      <c r="S13">
        <v>0</v>
      </c>
      <c r="T13">
        <f t="shared" si="0"/>
        <v>0</v>
      </c>
      <c r="U13">
        <v>6497</v>
      </c>
      <c r="V13">
        <v>23299</v>
      </c>
      <c r="W13">
        <v>23299</v>
      </c>
      <c r="X13">
        <v>0</v>
      </c>
      <c r="Y13">
        <v>0</v>
      </c>
    </row>
    <row r="14" spans="1:25" x14ac:dyDescent="0.25">
      <c r="A14">
        <v>6498</v>
      </c>
      <c r="B14" t="s">
        <v>176</v>
      </c>
      <c r="C14">
        <v>153612</v>
      </c>
      <c r="D14">
        <v>26890</v>
      </c>
      <c r="E14">
        <v>26890</v>
      </c>
      <c r="F14">
        <v>0</v>
      </c>
      <c r="G14">
        <v>0</v>
      </c>
      <c r="H14">
        <v>6498</v>
      </c>
      <c r="I14" t="s">
        <v>177</v>
      </c>
      <c r="J14">
        <v>153612</v>
      </c>
      <c r="K14" t="s">
        <v>111</v>
      </c>
      <c r="L14">
        <v>26890</v>
      </c>
      <c r="M14">
        <v>26890</v>
      </c>
      <c r="N14">
        <v>26890</v>
      </c>
      <c r="O14">
        <v>0</v>
      </c>
      <c r="P14">
        <v>0</v>
      </c>
      <c r="Q14">
        <v>26890</v>
      </c>
      <c r="R14">
        <v>0</v>
      </c>
      <c r="S14">
        <v>0</v>
      </c>
      <c r="T14">
        <f t="shared" si="0"/>
        <v>0</v>
      </c>
      <c r="U14">
        <v>6498</v>
      </c>
      <c r="V14">
        <v>26890</v>
      </c>
      <c r="W14">
        <v>26890</v>
      </c>
      <c r="X14">
        <v>0</v>
      </c>
      <c r="Y14">
        <v>0</v>
      </c>
    </row>
    <row r="15" spans="1:25" x14ac:dyDescent="0.25">
      <c r="A15">
        <v>6499</v>
      </c>
      <c r="B15" t="s">
        <v>180</v>
      </c>
      <c r="C15">
        <v>145086</v>
      </c>
      <c r="D15">
        <v>59454</v>
      </c>
      <c r="E15">
        <v>59454</v>
      </c>
      <c r="F15">
        <v>0</v>
      </c>
      <c r="G15">
        <v>0</v>
      </c>
      <c r="H15">
        <v>6499</v>
      </c>
      <c r="I15" t="s">
        <v>181</v>
      </c>
      <c r="J15">
        <v>145086</v>
      </c>
      <c r="K15" t="s">
        <v>111</v>
      </c>
      <c r="L15">
        <v>59454</v>
      </c>
      <c r="M15">
        <v>59454</v>
      </c>
      <c r="N15">
        <v>59454</v>
      </c>
      <c r="O15">
        <v>0</v>
      </c>
      <c r="P15">
        <v>0</v>
      </c>
      <c r="Q15">
        <v>59454</v>
      </c>
      <c r="R15">
        <v>0</v>
      </c>
      <c r="S15">
        <v>0</v>
      </c>
      <c r="T15">
        <f t="shared" si="0"/>
        <v>0</v>
      </c>
      <c r="U15">
        <v>6499</v>
      </c>
      <c r="V15">
        <v>59454</v>
      </c>
      <c r="W15">
        <v>59454</v>
      </c>
      <c r="X15">
        <v>0</v>
      </c>
      <c r="Y15">
        <v>0</v>
      </c>
    </row>
    <row r="16" spans="1:25" x14ac:dyDescent="0.25">
      <c r="A16">
        <v>6500</v>
      </c>
      <c r="B16" t="s">
        <v>182</v>
      </c>
      <c r="C16">
        <v>129603</v>
      </c>
      <c r="D16">
        <v>3532</v>
      </c>
      <c r="E16">
        <v>3532</v>
      </c>
      <c r="F16">
        <v>0</v>
      </c>
      <c r="G16">
        <v>0</v>
      </c>
      <c r="H16">
        <v>6500</v>
      </c>
      <c r="I16" t="s">
        <v>183</v>
      </c>
      <c r="J16">
        <v>129603</v>
      </c>
      <c r="K16" t="s">
        <v>111</v>
      </c>
      <c r="L16">
        <v>3532</v>
      </c>
      <c r="M16">
        <v>0</v>
      </c>
      <c r="N16">
        <v>3532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6500</v>
      </c>
      <c r="V16">
        <v>3532</v>
      </c>
      <c r="W16">
        <v>3532</v>
      </c>
      <c r="X16">
        <v>0</v>
      </c>
      <c r="Y16">
        <v>0</v>
      </c>
    </row>
    <row r="17" spans="1:25" x14ac:dyDescent="0.25">
      <c r="A17">
        <v>6501</v>
      </c>
      <c r="B17" t="s">
        <v>184</v>
      </c>
      <c r="C17">
        <v>140685</v>
      </c>
      <c r="D17">
        <v>8500</v>
      </c>
      <c r="E17">
        <v>8500</v>
      </c>
      <c r="F17">
        <v>0</v>
      </c>
      <c r="G17">
        <v>0</v>
      </c>
      <c r="H17">
        <v>6501</v>
      </c>
      <c r="I17" t="s">
        <v>185</v>
      </c>
      <c r="J17">
        <v>140685</v>
      </c>
      <c r="K17" t="s">
        <v>111</v>
      </c>
      <c r="L17">
        <v>8500</v>
      </c>
      <c r="M17">
        <v>8500</v>
      </c>
      <c r="N17">
        <v>8500</v>
      </c>
      <c r="O17">
        <v>0</v>
      </c>
      <c r="P17">
        <v>0</v>
      </c>
      <c r="Q17">
        <v>8500</v>
      </c>
      <c r="R17">
        <v>0</v>
      </c>
      <c r="S17">
        <v>0</v>
      </c>
      <c r="T17">
        <f t="shared" si="0"/>
        <v>0</v>
      </c>
      <c r="U17">
        <v>6501</v>
      </c>
      <c r="V17">
        <v>8500</v>
      </c>
      <c r="W17">
        <v>8500</v>
      </c>
      <c r="X17">
        <v>0</v>
      </c>
      <c r="Y17">
        <v>0</v>
      </c>
    </row>
    <row r="18" spans="1:25" x14ac:dyDescent="0.25">
      <c r="A18">
        <v>6502</v>
      </c>
      <c r="B18" t="s">
        <v>186</v>
      </c>
      <c r="C18">
        <v>125754</v>
      </c>
      <c r="D18">
        <v>8500</v>
      </c>
      <c r="E18">
        <v>8500</v>
      </c>
      <c r="F18">
        <v>0</v>
      </c>
      <c r="G18">
        <v>0</v>
      </c>
      <c r="H18">
        <v>6502</v>
      </c>
      <c r="I18" t="s">
        <v>187</v>
      </c>
      <c r="J18">
        <v>125754</v>
      </c>
      <c r="K18" t="s">
        <v>111</v>
      </c>
      <c r="L18">
        <v>8500</v>
      </c>
      <c r="M18">
        <v>8500</v>
      </c>
      <c r="N18">
        <v>8500</v>
      </c>
      <c r="O18">
        <v>0</v>
      </c>
      <c r="P18">
        <v>0</v>
      </c>
      <c r="Q18">
        <v>8500</v>
      </c>
      <c r="R18">
        <v>0</v>
      </c>
      <c r="S18">
        <v>0</v>
      </c>
      <c r="T18">
        <f t="shared" si="0"/>
        <v>0</v>
      </c>
      <c r="U18">
        <v>6502</v>
      </c>
      <c r="V18">
        <v>8500</v>
      </c>
      <c r="W18">
        <v>8500</v>
      </c>
      <c r="X18">
        <v>0</v>
      </c>
      <c r="Y18">
        <v>0</v>
      </c>
    </row>
    <row r="19" spans="1:25" x14ac:dyDescent="0.25">
      <c r="A19">
        <v>6503</v>
      </c>
      <c r="B19" t="s">
        <v>188</v>
      </c>
      <c r="C19">
        <v>135045</v>
      </c>
      <c r="D19">
        <v>17000</v>
      </c>
      <c r="E19">
        <v>17000</v>
      </c>
      <c r="F19">
        <v>0</v>
      </c>
      <c r="G19">
        <v>0</v>
      </c>
      <c r="H19">
        <v>6503</v>
      </c>
      <c r="I19" t="s">
        <v>189</v>
      </c>
      <c r="J19">
        <v>135045</v>
      </c>
      <c r="K19" t="s">
        <v>111</v>
      </c>
      <c r="L19">
        <v>17000</v>
      </c>
      <c r="M19">
        <v>17000</v>
      </c>
      <c r="N19">
        <v>17000</v>
      </c>
      <c r="O19">
        <v>0</v>
      </c>
      <c r="P19">
        <v>0</v>
      </c>
      <c r="Q19">
        <v>17000</v>
      </c>
      <c r="R19">
        <v>0</v>
      </c>
      <c r="S19">
        <v>0</v>
      </c>
      <c r="T19">
        <f t="shared" si="0"/>
        <v>0</v>
      </c>
      <c r="U19">
        <v>6503</v>
      </c>
      <c r="V19">
        <v>17000</v>
      </c>
      <c r="W19">
        <v>17000</v>
      </c>
      <c r="X19">
        <v>0</v>
      </c>
      <c r="Y19">
        <v>0</v>
      </c>
    </row>
    <row r="20" spans="1:25" x14ac:dyDescent="0.25">
      <c r="A20">
        <v>6504</v>
      </c>
      <c r="B20" t="s">
        <v>190</v>
      </c>
      <c r="C20">
        <v>108745</v>
      </c>
      <c r="D20">
        <v>22579</v>
      </c>
      <c r="E20">
        <v>22579</v>
      </c>
      <c r="F20">
        <v>0</v>
      </c>
      <c r="G20">
        <v>0</v>
      </c>
      <c r="H20">
        <v>6504</v>
      </c>
      <c r="I20" t="s">
        <v>191</v>
      </c>
      <c r="J20">
        <v>108745</v>
      </c>
      <c r="K20" t="s">
        <v>111</v>
      </c>
      <c r="L20">
        <v>22579</v>
      </c>
      <c r="M20">
        <v>22579</v>
      </c>
      <c r="N20">
        <v>22579</v>
      </c>
      <c r="O20">
        <v>0</v>
      </c>
      <c r="P20">
        <v>0</v>
      </c>
      <c r="Q20">
        <v>22579</v>
      </c>
      <c r="R20">
        <v>0</v>
      </c>
      <c r="S20">
        <v>0</v>
      </c>
      <c r="T20">
        <f t="shared" si="0"/>
        <v>0</v>
      </c>
      <c r="U20">
        <v>6504</v>
      </c>
      <c r="V20">
        <v>22579</v>
      </c>
      <c r="W20">
        <v>22579</v>
      </c>
      <c r="X20">
        <v>0</v>
      </c>
      <c r="Y20">
        <v>0</v>
      </c>
    </row>
    <row r="21" spans="1:25" x14ac:dyDescent="0.25">
      <c r="A21">
        <v>6505</v>
      </c>
      <c r="B21" t="s">
        <v>194</v>
      </c>
      <c r="C21">
        <v>128757</v>
      </c>
      <c r="D21">
        <v>93726</v>
      </c>
      <c r="E21">
        <v>93726</v>
      </c>
      <c r="F21">
        <v>0</v>
      </c>
      <c r="G21">
        <v>0</v>
      </c>
      <c r="H21">
        <v>6505</v>
      </c>
      <c r="I21" t="s">
        <v>195</v>
      </c>
      <c r="J21">
        <v>128757</v>
      </c>
      <c r="K21" t="s">
        <v>111</v>
      </c>
      <c r="L21">
        <v>93726</v>
      </c>
      <c r="M21">
        <v>93726</v>
      </c>
      <c r="N21">
        <v>93726</v>
      </c>
      <c r="O21">
        <v>0</v>
      </c>
      <c r="P21">
        <v>0</v>
      </c>
      <c r="Q21">
        <v>93726</v>
      </c>
      <c r="R21">
        <v>0</v>
      </c>
      <c r="S21">
        <v>0</v>
      </c>
      <c r="T21">
        <f t="shared" si="0"/>
        <v>0</v>
      </c>
      <c r="U21">
        <v>6505</v>
      </c>
      <c r="V21">
        <v>93726</v>
      </c>
      <c r="W21">
        <v>93726</v>
      </c>
      <c r="X21">
        <v>0</v>
      </c>
      <c r="Y21">
        <v>0</v>
      </c>
    </row>
    <row r="22" spans="1:25" x14ac:dyDescent="0.25">
      <c r="A22">
        <v>6506</v>
      </c>
      <c r="B22" t="s">
        <v>200</v>
      </c>
      <c r="C22">
        <v>204294</v>
      </c>
      <c r="D22">
        <v>0</v>
      </c>
      <c r="E22">
        <v>0</v>
      </c>
      <c r="F22">
        <v>0</v>
      </c>
      <c r="G22">
        <v>0</v>
      </c>
      <c r="H22">
        <v>6506</v>
      </c>
      <c r="I22" t="s">
        <v>201</v>
      </c>
      <c r="J22">
        <v>204294</v>
      </c>
      <c r="K22" t="s">
        <v>111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</v>
      </c>
      <c r="U22">
        <v>6506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6507</v>
      </c>
      <c r="B23" t="s">
        <v>202</v>
      </c>
      <c r="C23">
        <v>136346</v>
      </c>
      <c r="D23">
        <v>44612</v>
      </c>
      <c r="E23">
        <v>44612</v>
      </c>
      <c r="F23">
        <v>0</v>
      </c>
      <c r="G23">
        <v>0</v>
      </c>
      <c r="H23">
        <v>6507</v>
      </c>
      <c r="I23" t="s">
        <v>203</v>
      </c>
      <c r="J23">
        <v>136346</v>
      </c>
      <c r="K23" t="s">
        <v>111</v>
      </c>
      <c r="L23">
        <v>44612</v>
      </c>
      <c r="M23">
        <v>44612</v>
      </c>
      <c r="N23">
        <v>44612</v>
      </c>
      <c r="O23">
        <v>0</v>
      </c>
      <c r="P23">
        <v>0</v>
      </c>
      <c r="Q23">
        <v>44612</v>
      </c>
      <c r="R23">
        <v>0</v>
      </c>
      <c r="S23">
        <v>0</v>
      </c>
      <c r="T23">
        <f t="shared" si="0"/>
        <v>0</v>
      </c>
      <c r="U23">
        <v>6507</v>
      </c>
      <c r="V23">
        <v>44612</v>
      </c>
      <c r="W23">
        <v>44612</v>
      </c>
      <c r="X23">
        <v>0</v>
      </c>
      <c r="Y23">
        <v>0</v>
      </c>
    </row>
    <row r="24" spans="1:25" x14ac:dyDescent="0.25">
      <c r="A24">
        <v>6508</v>
      </c>
      <c r="B24" t="s">
        <v>208</v>
      </c>
      <c r="C24">
        <v>142188</v>
      </c>
      <c r="D24">
        <v>20315</v>
      </c>
      <c r="E24">
        <v>20315</v>
      </c>
      <c r="F24">
        <v>0</v>
      </c>
      <c r="G24">
        <v>0</v>
      </c>
      <c r="H24">
        <v>6508</v>
      </c>
      <c r="I24" t="s">
        <v>209</v>
      </c>
      <c r="J24">
        <v>142188</v>
      </c>
      <c r="K24" t="s">
        <v>111</v>
      </c>
      <c r="L24">
        <v>20315</v>
      </c>
      <c r="M24">
        <v>20315</v>
      </c>
      <c r="N24">
        <v>20315</v>
      </c>
      <c r="O24">
        <v>0</v>
      </c>
      <c r="P24">
        <v>0</v>
      </c>
      <c r="Q24">
        <v>20315</v>
      </c>
      <c r="R24">
        <v>0</v>
      </c>
      <c r="S24">
        <v>0</v>
      </c>
      <c r="T24">
        <f t="shared" si="0"/>
        <v>0</v>
      </c>
      <c r="U24">
        <v>6508</v>
      </c>
      <c r="V24">
        <v>20315</v>
      </c>
      <c r="W24">
        <v>20315</v>
      </c>
      <c r="X24">
        <v>0</v>
      </c>
      <c r="Y24">
        <v>0</v>
      </c>
    </row>
    <row r="25" spans="1:25" x14ac:dyDescent="0.25">
      <c r="A25">
        <v>6509</v>
      </c>
      <c r="B25" t="s">
        <v>210</v>
      </c>
      <c r="C25">
        <v>125896</v>
      </c>
      <c r="D25">
        <v>30005</v>
      </c>
      <c r="E25">
        <v>30005</v>
      </c>
      <c r="F25">
        <v>0</v>
      </c>
      <c r="G25">
        <v>0</v>
      </c>
      <c r="H25">
        <v>6509</v>
      </c>
      <c r="I25" t="s">
        <v>211</v>
      </c>
      <c r="J25">
        <v>125896</v>
      </c>
      <c r="K25" t="s">
        <v>111</v>
      </c>
      <c r="L25">
        <v>30005</v>
      </c>
      <c r="M25">
        <v>30005</v>
      </c>
      <c r="N25">
        <v>30005</v>
      </c>
      <c r="O25">
        <v>0</v>
      </c>
      <c r="P25">
        <v>0</v>
      </c>
      <c r="Q25">
        <v>30005</v>
      </c>
      <c r="R25">
        <v>0</v>
      </c>
      <c r="S25">
        <v>0</v>
      </c>
      <c r="T25">
        <f t="shared" si="0"/>
        <v>0</v>
      </c>
      <c r="U25">
        <v>6509</v>
      </c>
      <c r="V25">
        <v>30005</v>
      </c>
      <c r="W25">
        <v>30005</v>
      </c>
      <c r="X25">
        <v>0</v>
      </c>
      <c r="Y25">
        <v>0</v>
      </c>
    </row>
    <row r="26" spans="1:25" x14ac:dyDescent="0.25">
      <c r="A26">
        <v>6510</v>
      </c>
      <c r="B26" t="s">
        <v>212</v>
      </c>
      <c r="C26">
        <v>116815</v>
      </c>
      <c r="D26">
        <v>58430</v>
      </c>
      <c r="E26">
        <v>58430</v>
      </c>
      <c r="F26">
        <v>0</v>
      </c>
      <c r="G26">
        <v>0</v>
      </c>
      <c r="H26">
        <v>6510</v>
      </c>
      <c r="I26" t="s">
        <v>213</v>
      </c>
      <c r="J26">
        <v>116815</v>
      </c>
      <c r="K26" t="s">
        <v>111</v>
      </c>
      <c r="L26">
        <v>58430</v>
      </c>
      <c r="M26">
        <v>58430</v>
      </c>
      <c r="N26">
        <v>58430</v>
      </c>
      <c r="O26">
        <v>0</v>
      </c>
      <c r="P26">
        <v>0</v>
      </c>
      <c r="Q26">
        <v>58430</v>
      </c>
      <c r="R26">
        <v>0</v>
      </c>
      <c r="S26">
        <v>0</v>
      </c>
      <c r="T26">
        <f t="shared" si="0"/>
        <v>0</v>
      </c>
      <c r="U26">
        <v>6510</v>
      </c>
      <c r="V26">
        <v>58430</v>
      </c>
      <c r="W26">
        <v>58430</v>
      </c>
      <c r="X26">
        <v>0</v>
      </c>
      <c r="Y26">
        <v>0</v>
      </c>
    </row>
    <row r="27" spans="1:25" x14ac:dyDescent="0.25">
      <c r="A27">
        <v>6511</v>
      </c>
      <c r="B27" t="s">
        <v>214</v>
      </c>
      <c r="C27">
        <v>137268</v>
      </c>
      <c r="D27">
        <v>9470</v>
      </c>
      <c r="E27">
        <v>9470</v>
      </c>
      <c r="F27">
        <v>0</v>
      </c>
      <c r="G27">
        <v>0</v>
      </c>
      <c r="H27">
        <v>6511</v>
      </c>
      <c r="I27" t="s">
        <v>215</v>
      </c>
      <c r="J27">
        <v>137268</v>
      </c>
      <c r="K27" t="s">
        <v>111</v>
      </c>
      <c r="L27">
        <v>9470</v>
      </c>
      <c r="M27">
        <v>9470</v>
      </c>
      <c r="N27">
        <v>9470</v>
      </c>
      <c r="O27">
        <v>0</v>
      </c>
      <c r="P27">
        <v>0</v>
      </c>
      <c r="Q27">
        <v>9470</v>
      </c>
      <c r="R27">
        <v>0</v>
      </c>
      <c r="S27">
        <v>0</v>
      </c>
      <c r="T27">
        <f t="shared" si="0"/>
        <v>0</v>
      </c>
      <c r="U27">
        <v>6511</v>
      </c>
      <c r="V27">
        <v>9470</v>
      </c>
      <c r="W27">
        <v>9470</v>
      </c>
      <c r="X27">
        <v>0</v>
      </c>
      <c r="Y27">
        <v>0</v>
      </c>
    </row>
    <row r="28" spans="1:25" x14ac:dyDescent="0.25">
      <c r="A28">
        <v>6512</v>
      </c>
      <c r="B28" t="s">
        <v>216</v>
      </c>
      <c r="C28">
        <v>146747</v>
      </c>
      <c r="D28">
        <v>9370</v>
      </c>
      <c r="E28">
        <v>9370</v>
      </c>
      <c r="F28">
        <v>0</v>
      </c>
      <c r="G28">
        <v>0</v>
      </c>
      <c r="H28">
        <v>6512</v>
      </c>
      <c r="I28" t="s">
        <v>217</v>
      </c>
      <c r="J28">
        <v>146747</v>
      </c>
      <c r="K28" t="s">
        <v>111</v>
      </c>
      <c r="L28">
        <v>9370</v>
      </c>
      <c r="M28">
        <v>9370</v>
      </c>
      <c r="N28">
        <v>9370</v>
      </c>
      <c r="O28">
        <v>0</v>
      </c>
      <c r="P28">
        <v>0</v>
      </c>
      <c r="Q28">
        <v>9370</v>
      </c>
      <c r="R28">
        <v>0</v>
      </c>
      <c r="S28">
        <v>0</v>
      </c>
      <c r="T28">
        <f t="shared" si="0"/>
        <v>0</v>
      </c>
      <c r="U28">
        <v>6512</v>
      </c>
      <c r="V28">
        <v>9370</v>
      </c>
      <c r="W28">
        <v>9370</v>
      </c>
      <c r="X28">
        <v>0</v>
      </c>
      <c r="Y28">
        <v>0</v>
      </c>
    </row>
    <row r="29" spans="1:25" x14ac:dyDescent="0.25">
      <c r="A29">
        <v>6513</v>
      </c>
      <c r="B29" t="s">
        <v>218</v>
      </c>
      <c r="C29">
        <v>103975</v>
      </c>
      <c r="D29">
        <v>9390</v>
      </c>
      <c r="E29">
        <v>9390</v>
      </c>
      <c r="F29">
        <v>0</v>
      </c>
      <c r="G29">
        <v>0</v>
      </c>
      <c r="H29">
        <v>6513</v>
      </c>
      <c r="I29" t="s">
        <v>219</v>
      </c>
      <c r="J29">
        <v>103975</v>
      </c>
      <c r="K29" t="s">
        <v>111</v>
      </c>
      <c r="L29">
        <v>9390</v>
      </c>
      <c r="M29">
        <v>9390</v>
      </c>
      <c r="N29">
        <v>9390</v>
      </c>
      <c r="O29">
        <v>0</v>
      </c>
      <c r="P29">
        <v>0</v>
      </c>
      <c r="Q29">
        <v>9390</v>
      </c>
      <c r="R29">
        <v>0</v>
      </c>
      <c r="S29">
        <v>0</v>
      </c>
      <c r="T29">
        <f t="shared" si="0"/>
        <v>0</v>
      </c>
      <c r="U29">
        <v>6513</v>
      </c>
      <c r="V29">
        <v>9390</v>
      </c>
      <c r="W29">
        <v>9390</v>
      </c>
      <c r="X29">
        <v>0</v>
      </c>
      <c r="Y29">
        <v>0</v>
      </c>
    </row>
    <row r="30" spans="1:25" x14ac:dyDescent="0.25">
      <c r="A30">
        <v>6514</v>
      </c>
      <c r="B30" t="s">
        <v>220</v>
      </c>
      <c r="C30">
        <v>148997</v>
      </c>
      <c r="D30">
        <v>9390</v>
      </c>
      <c r="E30">
        <v>9390</v>
      </c>
      <c r="F30">
        <v>0</v>
      </c>
      <c r="G30">
        <v>0</v>
      </c>
      <c r="H30">
        <v>6514</v>
      </c>
      <c r="I30" t="s">
        <v>221</v>
      </c>
      <c r="J30">
        <v>148997</v>
      </c>
      <c r="K30" t="s">
        <v>111</v>
      </c>
      <c r="L30">
        <v>9390</v>
      </c>
      <c r="M30">
        <v>9390</v>
      </c>
      <c r="N30">
        <v>9390</v>
      </c>
      <c r="O30">
        <v>0</v>
      </c>
      <c r="P30">
        <v>0</v>
      </c>
      <c r="Q30">
        <v>9390</v>
      </c>
      <c r="R30">
        <v>0</v>
      </c>
      <c r="S30">
        <v>0</v>
      </c>
      <c r="T30">
        <f t="shared" si="0"/>
        <v>0</v>
      </c>
      <c r="U30">
        <v>6514</v>
      </c>
      <c r="V30">
        <v>9390</v>
      </c>
      <c r="W30">
        <v>9390</v>
      </c>
      <c r="X30">
        <v>0</v>
      </c>
      <c r="Y30">
        <v>0</v>
      </c>
    </row>
    <row r="31" spans="1:25" x14ac:dyDescent="0.25">
      <c r="A31">
        <v>6515</v>
      </c>
      <c r="B31" t="s">
        <v>222</v>
      </c>
      <c r="C31">
        <v>121133</v>
      </c>
      <c r="D31">
        <v>38500</v>
      </c>
      <c r="E31">
        <v>38500</v>
      </c>
      <c r="F31">
        <v>0</v>
      </c>
      <c r="G31">
        <v>0</v>
      </c>
      <c r="H31">
        <v>6515</v>
      </c>
      <c r="I31" t="s">
        <v>223</v>
      </c>
      <c r="J31">
        <v>121133</v>
      </c>
      <c r="K31" t="s">
        <v>111</v>
      </c>
      <c r="L31">
        <v>38500</v>
      </c>
      <c r="M31">
        <v>38500</v>
      </c>
      <c r="N31">
        <v>38500</v>
      </c>
      <c r="O31">
        <v>0</v>
      </c>
      <c r="P31">
        <v>0</v>
      </c>
      <c r="Q31">
        <v>38500</v>
      </c>
      <c r="R31">
        <v>0</v>
      </c>
      <c r="S31">
        <v>0</v>
      </c>
      <c r="T31">
        <f t="shared" si="0"/>
        <v>0</v>
      </c>
      <c r="U31">
        <v>6515</v>
      </c>
      <c r="V31">
        <v>38500</v>
      </c>
      <c r="W31">
        <v>38500</v>
      </c>
      <c r="X31">
        <v>0</v>
      </c>
      <c r="Y31">
        <v>0</v>
      </c>
    </row>
    <row r="32" spans="1:25" x14ac:dyDescent="0.25">
      <c r="A32">
        <v>6516</v>
      </c>
      <c r="B32" t="s">
        <v>224</v>
      </c>
      <c r="C32">
        <v>119531</v>
      </c>
      <c r="D32">
        <v>5000</v>
      </c>
      <c r="E32">
        <v>5000</v>
      </c>
      <c r="F32">
        <v>0</v>
      </c>
      <c r="G32">
        <v>0</v>
      </c>
      <c r="H32">
        <v>6516</v>
      </c>
      <c r="I32" t="s">
        <v>225</v>
      </c>
      <c r="J32">
        <v>119531</v>
      </c>
      <c r="K32" t="s">
        <v>111</v>
      </c>
      <c r="L32">
        <v>5000</v>
      </c>
      <c r="M32">
        <v>5000</v>
      </c>
      <c r="N32">
        <v>5000</v>
      </c>
      <c r="O32">
        <v>0</v>
      </c>
      <c r="P32">
        <v>0</v>
      </c>
      <c r="Q32">
        <v>5000</v>
      </c>
      <c r="R32">
        <v>0</v>
      </c>
      <c r="S32">
        <v>0</v>
      </c>
      <c r="T32">
        <f t="shared" si="0"/>
        <v>0</v>
      </c>
      <c r="U32">
        <v>6516</v>
      </c>
      <c r="V32">
        <v>5000</v>
      </c>
      <c r="W32">
        <v>5000</v>
      </c>
      <c r="X32">
        <v>0</v>
      </c>
      <c r="Y32">
        <v>0</v>
      </c>
    </row>
    <row r="33" spans="1:25" x14ac:dyDescent="0.25">
      <c r="A33">
        <v>6517</v>
      </c>
      <c r="B33" t="s">
        <v>226</v>
      </c>
      <c r="C33">
        <v>141586</v>
      </c>
      <c r="D33">
        <v>48620</v>
      </c>
      <c r="E33">
        <v>48620</v>
      </c>
      <c r="F33">
        <v>0</v>
      </c>
      <c r="G33">
        <v>0</v>
      </c>
      <c r="H33">
        <v>6517</v>
      </c>
      <c r="I33" t="s">
        <v>227</v>
      </c>
      <c r="J33">
        <v>141586</v>
      </c>
      <c r="K33" t="s">
        <v>111</v>
      </c>
      <c r="L33">
        <v>48620</v>
      </c>
      <c r="M33">
        <v>48620</v>
      </c>
      <c r="N33">
        <v>48620</v>
      </c>
      <c r="O33">
        <v>0</v>
      </c>
      <c r="P33">
        <v>0</v>
      </c>
      <c r="Q33">
        <v>48620</v>
      </c>
      <c r="R33">
        <v>0</v>
      </c>
      <c r="S33">
        <v>0</v>
      </c>
      <c r="T33">
        <f t="shared" si="0"/>
        <v>0</v>
      </c>
      <c r="U33">
        <v>6517</v>
      </c>
      <c r="V33">
        <v>48620</v>
      </c>
      <c r="W33">
        <v>48620</v>
      </c>
      <c r="X33">
        <v>0</v>
      </c>
      <c r="Y33">
        <v>0</v>
      </c>
    </row>
    <row r="34" spans="1:25" x14ac:dyDescent="0.25">
      <c r="A34">
        <v>6518</v>
      </c>
      <c r="B34" t="s">
        <v>232</v>
      </c>
      <c r="C34">
        <v>103361</v>
      </c>
      <c r="D34">
        <v>47500</v>
      </c>
      <c r="E34">
        <v>47500</v>
      </c>
      <c r="F34">
        <v>0</v>
      </c>
      <c r="G34">
        <v>0</v>
      </c>
      <c r="H34">
        <v>6518</v>
      </c>
      <c r="I34" t="s">
        <v>233</v>
      </c>
      <c r="J34">
        <v>103361</v>
      </c>
      <c r="K34" t="s">
        <v>111</v>
      </c>
      <c r="L34">
        <v>47500</v>
      </c>
      <c r="M34">
        <v>47500</v>
      </c>
      <c r="N34">
        <v>47500</v>
      </c>
      <c r="O34">
        <v>0</v>
      </c>
      <c r="P34">
        <v>0</v>
      </c>
      <c r="Q34">
        <v>47500</v>
      </c>
      <c r="R34">
        <v>0</v>
      </c>
      <c r="S34">
        <v>0</v>
      </c>
      <c r="T34">
        <f t="shared" si="0"/>
        <v>0</v>
      </c>
      <c r="U34">
        <v>6518</v>
      </c>
      <c r="V34">
        <v>47500</v>
      </c>
      <c r="W34">
        <v>47500</v>
      </c>
      <c r="X34">
        <v>0</v>
      </c>
      <c r="Y34">
        <v>0</v>
      </c>
    </row>
    <row r="35" spans="1:25" x14ac:dyDescent="0.25">
      <c r="A35">
        <v>6519</v>
      </c>
      <c r="B35" t="s">
        <v>234</v>
      </c>
      <c r="C35">
        <v>122897</v>
      </c>
      <c r="D35">
        <v>1000</v>
      </c>
      <c r="E35">
        <v>1000</v>
      </c>
      <c r="F35">
        <v>0</v>
      </c>
      <c r="G35">
        <v>0</v>
      </c>
      <c r="H35">
        <v>6519</v>
      </c>
      <c r="I35" t="s">
        <v>235</v>
      </c>
      <c r="J35">
        <v>122897</v>
      </c>
      <c r="K35" t="s">
        <v>111</v>
      </c>
      <c r="L35">
        <v>1000</v>
      </c>
      <c r="M35">
        <v>1000</v>
      </c>
      <c r="N35">
        <v>1000</v>
      </c>
      <c r="O35">
        <v>0</v>
      </c>
      <c r="P35">
        <v>0</v>
      </c>
      <c r="Q35">
        <v>1000</v>
      </c>
      <c r="R35">
        <v>0</v>
      </c>
      <c r="S35">
        <v>0</v>
      </c>
      <c r="T35">
        <f t="shared" si="0"/>
        <v>0</v>
      </c>
      <c r="U35">
        <v>6519</v>
      </c>
      <c r="V35">
        <v>1000</v>
      </c>
      <c r="W35">
        <v>1000</v>
      </c>
      <c r="X35">
        <v>0</v>
      </c>
      <c r="Y35">
        <v>0</v>
      </c>
    </row>
    <row r="36" spans="1:25" x14ac:dyDescent="0.25">
      <c r="A36">
        <v>6520</v>
      </c>
      <c r="B36" t="s">
        <v>236</v>
      </c>
      <c r="C36">
        <v>148953</v>
      </c>
      <c r="D36">
        <v>1000</v>
      </c>
      <c r="E36">
        <v>1000</v>
      </c>
      <c r="F36">
        <v>0</v>
      </c>
      <c r="G36">
        <v>0</v>
      </c>
      <c r="H36">
        <v>6520</v>
      </c>
      <c r="I36" t="s">
        <v>237</v>
      </c>
      <c r="J36">
        <v>148953</v>
      </c>
      <c r="K36" t="s">
        <v>111</v>
      </c>
      <c r="L36">
        <v>1000</v>
      </c>
      <c r="M36">
        <v>1000</v>
      </c>
      <c r="N36">
        <v>1000</v>
      </c>
      <c r="O36">
        <v>0</v>
      </c>
      <c r="P36">
        <v>0</v>
      </c>
      <c r="Q36">
        <v>1000</v>
      </c>
      <c r="R36">
        <v>0</v>
      </c>
      <c r="S36">
        <v>0</v>
      </c>
      <c r="T36">
        <f t="shared" si="0"/>
        <v>0</v>
      </c>
      <c r="U36">
        <v>6520</v>
      </c>
      <c r="V36">
        <v>1000</v>
      </c>
      <c r="W36">
        <v>1000</v>
      </c>
      <c r="X36">
        <v>0</v>
      </c>
      <c r="Y36">
        <v>0</v>
      </c>
    </row>
    <row r="37" spans="1:25" x14ac:dyDescent="0.25">
      <c r="A37">
        <v>6521</v>
      </c>
      <c r="B37" t="s">
        <v>240</v>
      </c>
      <c r="C37">
        <v>103323</v>
      </c>
      <c r="D37">
        <v>934423</v>
      </c>
      <c r="E37">
        <v>934423</v>
      </c>
      <c r="F37">
        <v>0</v>
      </c>
      <c r="G37">
        <v>0</v>
      </c>
      <c r="H37">
        <v>6521</v>
      </c>
      <c r="I37" t="s">
        <v>241</v>
      </c>
      <c r="J37">
        <v>103323</v>
      </c>
      <c r="K37" t="s">
        <v>111</v>
      </c>
      <c r="L37">
        <v>934423</v>
      </c>
      <c r="M37">
        <v>934423</v>
      </c>
      <c r="N37">
        <v>934423</v>
      </c>
      <c r="O37">
        <v>0</v>
      </c>
      <c r="P37">
        <v>0</v>
      </c>
      <c r="Q37">
        <v>934423</v>
      </c>
      <c r="R37">
        <v>0</v>
      </c>
      <c r="S37">
        <v>0</v>
      </c>
      <c r="T37">
        <f t="shared" si="0"/>
        <v>0</v>
      </c>
      <c r="U37">
        <v>6521</v>
      </c>
      <c r="V37">
        <v>934423</v>
      </c>
      <c r="W37">
        <v>934423</v>
      </c>
      <c r="X37">
        <v>0</v>
      </c>
      <c r="Y37">
        <v>0</v>
      </c>
    </row>
    <row r="38" spans="1:25" x14ac:dyDescent="0.25">
      <c r="A38">
        <v>6522</v>
      </c>
      <c r="B38" t="s">
        <v>242</v>
      </c>
      <c r="C38">
        <v>107122</v>
      </c>
      <c r="D38">
        <v>66018</v>
      </c>
      <c r="E38">
        <v>66018</v>
      </c>
      <c r="F38">
        <v>0</v>
      </c>
      <c r="G38">
        <v>0</v>
      </c>
      <c r="H38">
        <v>6522</v>
      </c>
      <c r="I38" t="s">
        <v>243</v>
      </c>
      <c r="J38">
        <v>107122</v>
      </c>
      <c r="K38" t="s">
        <v>111</v>
      </c>
      <c r="L38">
        <v>66018</v>
      </c>
      <c r="M38">
        <v>66018</v>
      </c>
      <c r="N38">
        <v>66018</v>
      </c>
      <c r="O38">
        <v>0</v>
      </c>
      <c r="P38">
        <v>0</v>
      </c>
      <c r="Q38">
        <v>66018</v>
      </c>
      <c r="R38">
        <v>0</v>
      </c>
      <c r="S38">
        <v>0</v>
      </c>
      <c r="T38">
        <f t="shared" si="0"/>
        <v>0</v>
      </c>
      <c r="U38">
        <v>6522</v>
      </c>
      <c r="V38">
        <v>66018</v>
      </c>
      <c r="W38">
        <v>66018</v>
      </c>
      <c r="X38">
        <v>0</v>
      </c>
      <c r="Y38">
        <v>0</v>
      </c>
    </row>
    <row r="39" spans="1:25" x14ac:dyDescent="0.25">
      <c r="A39">
        <v>6523</v>
      </c>
      <c r="B39" t="s">
        <v>244</v>
      </c>
      <c r="C39">
        <v>142665</v>
      </c>
      <c r="D39">
        <v>93875</v>
      </c>
      <c r="E39">
        <v>93875</v>
      </c>
      <c r="F39">
        <v>0</v>
      </c>
      <c r="G39">
        <v>0</v>
      </c>
      <c r="H39">
        <v>6523</v>
      </c>
      <c r="I39" t="s">
        <v>245</v>
      </c>
      <c r="J39">
        <v>142665</v>
      </c>
      <c r="K39" t="s">
        <v>111</v>
      </c>
      <c r="L39">
        <v>93875</v>
      </c>
      <c r="M39">
        <v>93875</v>
      </c>
      <c r="N39">
        <v>93875</v>
      </c>
      <c r="O39">
        <v>0</v>
      </c>
      <c r="P39">
        <v>0</v>
      </c>
      <c r="Q39">
        <v>93875</v>
      </c>
      <c r="R39">
        <v>0</v>
      </c>
      <c r="S39">
        <v>0</v>
      </c>
      <c r="T39">
        <f t="shared" si="0"/>
        <v>0</v>
      </c>
      <c r="U39">
        <v>6523</v>
      </c>
      <c r="V39">
        <v>93875</v>
      </c>
      <c r="W39">
        <v>93875</v>
      </c>
      <c r="X39">
        <v>0</v>
      </c>
      <c r="Y39">
        <v>0</v>
      </c>
    </row>
    <row r="40" spans="1:25" x14ac:dyDescent="0.25">
      <c r="A40">
        <v>6524</v>
      </c>
      <c r="B40" t="s">
        <v>246</v>
      </c>
      <c r="C40">
        <v>129281</v>
      </c>
      <c r="D40">
        <v>79114</v>
      </c>
      <c r="E40">
        <v>79114</v>
      </c>
      <c r="F40">
        <v>0</v>
      </c>
      <c r="G40">
        <v>0</v>
      </c>
      <c r="H40">
        <v>6524</v>
      </c>
      <c r="I40" t="s">
        <v>247</v>
      </c>
      <c r="J40">
        <v>129281</v>
      </c>
      <c r="K40" t="s">
        <v>111</v>
      </c>
      <c r="L40">
        <v>79114</v>
      </c>
      <c r="M40">
        <v>79114</v>
      </c>
      <c r="N40">
        <v>79114</v>
      </c>
      <c r="O40">
        <v>0</v>
      </c>
      <c r="P40">
        <v>0</v>
      </c>
      <c r="Q40">
        <v>79114</v>
      </c>
      <c r="R40">
        <v>0</v>
      </c>
      <c r="S40">
        <v>0</v>
      </c>
      <c r="T40">
        <f t="shared" si="0"/>
        <v>0</v>
      </c>
      <c r="U40">
        <v>6524</v>
      </c>
      <c r="V40">
        <v>79114</v>
      </c>
      <c r="W40">
        <v>79114</v>
      </c>
      <c r="X40">
        <v>0</v>
      </c>
      <c r="Y40">
        <v>0</v>
      </c>
    </row>
    <row r="41" spans="1:25" x14ac:dyDescent="0.25">
      <c r="A41">
        <v>6525</v>
      </c>
      <c r="B41" t="s">
        <v>248</v>
      </c>
      <c r="C41">
        <v>135680</v>
      </c>
      <c r="D41">
        <v>102252</v>
      </c>
      <c r="E41">
        <v>102252</v>
      </c>
      <c r="F41">
        <v>0</v>
      </c>
      <c r="G41">
        <v>0</v>
      </c>
      <c r="H41">
        <v>6525</v>
      </c>
      <c r="I41" t="s">
        <v>249</v>
      </c>
      <c r="J41">
        <v>135680</v>
      </c>
      <c r="K41" t="s">
        <v>111</v>
      </c>
      <c r="L41">
        <v>102252</v>
      </c>
      <c r="M41">
        <v>102252</v>
      </c>
      <c r="N41">
        <v>102252</v>
      </c>
      <c r="O41">
        <v>0</v>
      </c>
      <c r="P41">
        <v>0</v>
      </c>
      <c r="Q41">
        <v>102252</v>
      </c>
      <c r="R41">
        <v>0</v>
      </c>
      <c r="S41">
        <v>0</v>
      </c>
      <c r="T41">
        <f t="shared" si="0"/>
        <v>0</v>
      </c>
      <c r="U41">
        <v>6525</v>
      </c>
      <c r="V41">
        <v>102252</v>
      </c>
      <c r="W41">
        <v>102252</v>
      </c>
      <c r="X41">
        <v>0</v>
      </c>
      <c r="Y41">
        <v>0</v>
      </c>
    </row>
    <row r="42" spans="1:25" x14ac:dyDescent="0.25">
      <c r="A42">
        <v>6526</v>
      </c>
      <c r="B42" t="s">
        <v>250</v>
      </c>
      <c r="C42">
        <v>109687</v>
      </c>
      <c r="D42">
        <v>36944</v>
      </c>
      <c r="E42">
        <v>36944</v>
      </c>
      <c r="F42">
        <v>0</v>
      </c>
      <c r="G42">
        <v>0</v>
      </c>
      <c r="H42">
        <v>6526</v>
      </c>
      <c r="I42" t="s">
        <v>251</v>
      </c>
      <c r="J42">
        <v>109687</v>
      </c>
      <c r="K42" t="s">
        <v>111</v>
      </c>
      <c r="L42">
        <v>36944</v>
      </c>
      <c r="M42">
        <v>36944</v>
      </c>
      <c r="N42">
        <v>36944</v>
      </c>
      <c r="O42">
        <v>0</v>
      </c>
      <c r="P42">
        <v>0</v>
      </c>
      <c r="Q42">
        <v>36944</v>
      </c>
      <c r="R42">
        <v>0</v>
      </c>
      <c r="S42">
        <v>0</v>
      </c>
      <c r="T42">
        <f t="shared" si="0"/>
        <v>0</v>
      </c>
      <c r="U42">
        <v>6526</v>
      </c>
      <c r="V42">
        <v>36944</v>
      </c>
      <c r="W42">
        <v>36944</v>
      </c>
      <c r="X42">
        <v>0</v>
      </c>
      <c r="Y42">
        <v>0</v>
      </c>
    </row>
    <row r="43" spans="1:25" x14ac:dyDescent="0.25">
      <c r="A43">
        <v>6527</v>
      </c>
      <c r="B43" t="s">
        <v>252</v>
      </c>
      <c r="C43">
        <v>137119</v>
      </c>
      <c r="D43">
        <v>48194</v>
      </c>
      <c r="E43">
        <v>48194</v>
      </c>
      <c r="F43">
        <v>0</v>
      </c>
      <c r="G43">
        <v>0</v>
      </c>
      <c r="H43">
        <v>6527</v>
      </c>
      <c r="I43" t="s">
        <v>253</v>
      </c>
      <c r="J43">
        <v>137119</v>
      </c>
      <c r="K43" t="s">
        <v>111</v>
      </c>
      <c r="L43">
        <v>48194</v>
      </c>
      <c r="M43">
        <v>48194</v>
      </c>
      <c r="N43">
        <v>48194</v>
      </c>
      <c r="O43">
        <v>0</v>
      </c>
      <c r="P43">
        <v>0</v>
      </c>
      <c r="Q43">
        <v>48194</v>
      </c>
      <c r="R43">
        <v>0</v>
      </c>
      <c r="S43">
        <v>0</v>
      </c>
      <c r="T43">
        <f t="shared" si="0"/>
        <v>0</v>
      </c>
      <c r="U43">
        <v>6527</v>
      </c>
      <c r="V43">
        <v>48194</v>
      </c>
      <c r="W43">
        <v>48194</v>
      </c>
      <c r="X43">
        <v>0</v>
      </c>
      <c r="Y43">
        <v>0</v>
      </c>
    </row>
    <row r="44" spans="1:25" x14ac:dyDescent="0.25">
      <c r="A44">
        <v>6528</v>
      </c>
      <c r="B44" t="s">
        <v>254</v>
      </c>
      <c r="C44">
        <v>137719</v>
      </c>
      <c r="D44">
        <v>71805</v>
      </c>
      <c r="E44">
        <v>71805</v>
      </c>
      <c r="F44">
        <v>0</v>
      </c>
      <c r="G44">
        <v>0</v>
      </c>
      <c r="H44">
        <v>6528</v>
      </c>
      <c r="I44" t="s">
        <v>255</v>
      </c>
      <c r="J44">
        <v>137719</v>
      </c>
      <c r="K44" t="s">
        <v>111</v>
      </c>
      <c r="L44">
        <v>71805</v>
      </c>
      <c r="M44">
        <v>71805</v>
      </c>
      <c r="N44">
        <v>71805</v>
      </c>
      <c r="O44">
        <v>0</v>
      </c>
      <c r="P44">
        <v>0</v>
      </c>
      <c r="Q44">
        <v>71805</v>
      </c>
      <c r="R44">
        <v>0</v>
      </c>
      <c r="S44">
        <v>0</v>
      </c>
      <c r="T44">
        <f t="shared" si="0"/>
        <v>0</v>
      </c>
      <c r="U44">
        <v>6528</v>
      </c>
      <c r="V44">
        <v>71805</v>
      </c>
      <c r="W44">
        <v>71805</v>
      </c>
      <c r="X44">
        <v>0</v>
      </c>
      <c r="Y44">
        <v>0</v>
      </c>
    </row>
    <row r="45" spans="1:25" x14ac:dyDescent="0.25">
      <c r="A45">
        <v>6529</v>
      </c>
      <c r="B45" t="s">
        <v>256</v>
      </c>
      <c r="C45">
        <v>124084</v>
      </c>
      <c r="D45">
        <v>118762</v>
      </c>
      <c r="E45">
        <v>118762</v>
      </c>
      <c r="F45">
        <v>0</v>
      </c>
      <c r="G45">
        <v>0</v>
      </c>
      <c r="H45">
        <v>6529</v>
      </c>
      <c r="I45" t="s">
        <v>257</v>
      </c>
      <c r="J45">
        <v>124084</v>
      </c>
      <c r="K45" t="s">
        <v>111</v>
      </c>
      <c r="L45">
        <v>118762</v>
      </c>
      <c r="M45">
        <v>118762</v>
      </c>
      <c r="N45">
        <v>118762</v>
      </c>
      <c r="O45">
        <v>0</v>
      </c>
      <c r="P45">
        <v>0</v>
      </c>
      <c r="Q45">
        <v>118762</v>
      </c>
      <c r="R45">
        <v>0</v>
      </c>
      <c r="S45">
        <v>0</v>
      </c>
      <c r="T45">
        <f t="shared" si="0"/>
        <v>0</v>
      </c>
      <c r="U45">
        <v>6529</v>
      </c>
      <c r="V45">
        <v>118762</v>
      </c>
      <c r="W45">
        <v>118762</v>
      </c>
      <c r="X45">
        <v>0</v>
      </c>
      <c r="Y45">
        <v>0</v>
      </c>
    </row>
    <row r="46" spans="1:25" x14ac:dyDescent="0.25">
      <c r="A46">
        <v>6530</v>
      </c>
      <c r="B46" t="s">
        <v>258</v>
      </c>
      <c r="C46">
        <v>111374</v>
      </c>
      <c r="D46">
        <v>37017</v>
      </c>
      <c r="E46">
        <v>37017</v>
      </c>
      <c r="F46">
        <v>0</v>
      </c>
      <c r="G46">
        <v>0</v>
      </c>
      <c r="H46">
        <v>6530</v>
      </c>
      <c r="I46" t="s">
        <v>259</v>
      </c>
      <c r="J46">
        <v>111374</v>
      </c>
      <c r="K46" t="s">
        <v>111</v>
      </c>
      <c r="L46">
        <v>37017</v>
      </c>
      <c r="M46">
        <v>37017</v>
      </c>
      <c r="N46">
        <v>37017</v>
      </c>
      <c r="O46">
        <v>0</v>
      </c>
      <c r="P46">
        <v>0</v>
      </c>
      <c r="Q46">
        <v>37017</v>
      </c>
      <c r="R46">
        <v>0</v>
      </c>
      <c r="S46">
        <v>0</v>
      </c>
      <c r="T46">
        <f t="shared" si="0"/>
        <v>0</v>
      </c>
      <c r="U46">
        <v>6530</v>
      </c>
      <c r="V46">
        <v>37017</v>
      </c>
      <c r="W46">
        <v>37017</v>
      </c>
      <c r="X46">
        <v>0</v>
      </c>
      <c r="Y46">
        <v>0</v>
      </c>
    </row>
    <row r="47" spans="1:25" x14ac:dyDescent="0.25">
      <c r="A47">
        <v>6532</v>
      </c>
      <c r="B47" t="s">
        <v>260</v>
      </c>
      <c r="C47">
        <v>117799</v>
      </c>
      <c r="D47">
        <v>27861</v>
      </c>
      <c r="E47">
        <v>27861</v>
      </c>
      <c r="F47">
        <v>0</v>
      </c>
      <c r="G47">
        <v>0</v>
      </c>
      <c r="H47">
        <v>6532</v>
      </c>
      <c r="I47" t="s">
        <v>261</v>
      </c>
      <c r="J47">
        <v>117799</v>
      </c>
      <c r="K47" t="s">
        <v>111</v>
      </c>
      <c r="L47">
        <v>27861</v>
      </c>
      <c r="M47">
        <v>27861</v>
      </c>
      <c r="N47">
        <v>27861</v>
      </c>
      <c r="O47">
        <v>0</v>
      </c>
      <c r="P47">
        <v>0</v>
      </c>
      <c r="Q47">
        <v>27861</v>
      </c>
      <c r="R47">
        <v>0</v>
      </c>
      <c r="S47">
        <v>0</v>
      </c>
      <c r="T47">
        <f t="shared" si="0"/>
        <v>0</v>
      </c>
      <c r="U47">
        <v>6532</v>
      </c>
      <c r="V47">
        <v>27861</v>
      </c>
      <c r="W47">
        <v>27861</v>
      </c>
      <c r="X47">
        <v>0</v>
      </c>
      <c r="Y47">
        <v>0</v>
      </c>
    </row>
    <row r="48" spans="1:25" x14ac:dyDescent="0.25">
      <c r="A48">
        <v>6533</v>
      </c>
      <c r="B48" t="s">
        <v>262</v>
      </c>
      <c r="C48">
        <v>133310</v>
      </c>
      <c r="D48">
        <v>27858</v>
      </c>
      <c r="E48">
        <v>27858</v>
      </c>
      <c r="F48">
        <v>0</v>
      </c>
      <c r="G48">
        <v>0</v>
      </c>
      <c r="H48">
        <v>6533</v>
      </c>
      <c r="I48" t="s">
        <v>263</v>
      </c>
      <c r="J48">
        <v>133310</v>
      </c>
      <c r="K48" t="s">
        <v>111</v>
      </c>
      <c r="L48">
        <v>27858</v>
      </c>
      <c r="M48">
        <v>27858</v>
      </c>
      <c r="N48">
        <v>27858</v>
      </c>
      <c r="O48">
        <v>0</v>
      </c>
      <c r="P48">
        <v>0</v>
      </c>
      <c r="Q48">
        <v>27858</v>
      </c>
      <c r="R48">
        <v>0</v>
      </c>
      <c r="S48">
        <v>0</v>
      </c>
      <c r="T48">
        <f t="shared" si="0"/>
        <v>0</v>
      </c>
      <c r="U48">
        <v>6533</v>
      </c>
      <c r="V48">
        <v>27858</v>
      </c>
      <c r="W48">
        <v>27858</v>
      </c>
      <c r="X48">
        <v>0</v>
      </c>
      <c r="Y48">
        <v>0</v>
      </c>
    </row>
    <row r="49" spans="1:25" x14ac:dyDescent="0.25">
      <c r="A49">
        <v>6534</v>
      </c>
      <c r="B49" t="s">
        <v>264</v>
      </c>
      <c r="C49">
        <v>140855</v>
      </c>
      <c r="D49">
        <v>174542</v>
      </c>
      <c r="E49">
        <v>174542</v>
      </c>
      <c r="F49">
        <v>0</v>
      </c>
      <c r="G49">
        <v>0</v>
      </c>
      <c r="H49">
        <v>6534</v>
      </c>
      <c r="I49" t="s">
        <v>265</v>
      </c>
      <c r="J49">
        <v>140855</v>
      </c>
      <c r="K49" t="s">
        <v>111</v>
      </c>
      <c r="L49">
        <v>174542</v>
      </c>
      <c r="M49">
        <v>174542</v>
      </c>
      <c r="N49">
        <v>174542</v>
      </c>
      <c r="O49">
        <v>0</v>
      </c>
      <c r="P49">
        <v>0</v>
      </c>
      <c r="Q49">
        <v>174542</v>
      </c>
      <c r="R49">
        <v>0</v>
      </c>
      <c r="S49">
        <v>0</v>
      </c>
      <c r="T49">
        <f t="shared" si="0"/>
        <v>0</v>
      </c>
      <c r="U49">
        <v>6534</v>
      </c>
      <c r="V49">
        <v>174542</v>
      </c>
      <c r="W49">
        <v>174542</v>
      </c>
      <c r="X49">
        <v>0</v>
      </c>
      <c r="Y49">
        <v>0</v>
      </c>
    </row>
    <row r="50" spans="1:25" x14ac:dyDescent="0.25">
      <c r="A50">
        <v>6535</v>
      </c>
      <c r="B50" t="s">
        <v>266</v>
      </c>
      <c r="C50">
        <v>101822</v>
      </c>
      <c r="D50">
        <v>88362</v>
      </c>
      <c r="E50">
        <v>88362</v>
      </c>
      <c r="F50">
        <v>0</v>
      </c>
      <c r="G50">
        <v>0</v>
      </c>
      <c r="H50">
        <v>6535</v>
      </c>
      <c r="I50" t="s">
        <v>267</v>
      </c>
      <c r="J50">
        <v>101822</v>
      </c>
      <c r="K50" t="s">
        <v>111</v>
      </c>
      <c r="L50">
        <v>88362</v>
      </c>
      <c r="M50">
        <v>88362</v>
      </c>
      <c r="N50">
        <v>88362</v>
      </c>
      <c r="O50">
        <v>0</v>
      </c>
      <c r="P50">
        <v>0</v>
      </c>
      <c r="Q50">
        <v>88362</v>
      </c>
      <c r="R50">
        <v>0</v>
      </c>
      <c r="S50">
        <v>0</v>
      </c>
      <c r="T50">
        <f t="shared" si="0"/>
        <v>0</v>
      </c>
      <c r="U50">
        <v>6535</v>
      </c>
      <c r="V50">
        <v>88362</v>
      </c>
      <c r="W50">
        <v>88362</v>
      </c>
      <c r="X50">
        <v>0</v>
      </c>
      <c r="Y50">
        <v>0</v>
      </c>
    </row>
    <row r="51" spans="1:25" x14ac:dyDescent="0.25">
      <c r="A51">
        <v>6536</v>
      </c>
      <c r="B51" t="s">
        <v>268</v>
      </c>
      <c r="C51">
        <v>117844</v>
      </c>
      <c r="D51">
        <v>46582</v>
      </c>
      <c r="E51">
        <v>46582</v>
      </c>
      <c r="F51">
        <v>0</v>
      </c>
      <c r="G51">
        <v>0</v>
      </c>
      <c r="H51">
        <v>6536</v>
      </c>
      <c r="I51" t="s">
        <v>269</v>
      </c>
      <c r="J51">
        <v>117844</v>
      </c>
      <c r="K51" t="s">
        <v>111</v>
      </c>
      <c r="L51">
        <v>46582</v>
      </c>
      <c r="M51">
        <v>46582</v>
      </c>
      <c r="N51">
        <v>46582</v>
      </c>
      <c r="O51">
        <v>0</v>
      </c>
      <c r="P51">
        <v>0</v>
      </c>
      <c r="Q51">
        <v>46582</v>
      </c>
      <c r="R51">
        <v>0</v>
      </c>
      <c r="S51">
        <v>0</v>
      </c>
      <c r="T51">
        <f t="shared" si="0"/>
        <v>0</v>
      </c>
      <c r="U51">
        <v>6536</v>
      </c>
      <c r="V51">
        <v>46582</v>
      </c>
      <c r="W51">
        <v>46582</v>
      </c>
      <c r="X51">
        <v>0</v>
      </c>
      <c r="Y51">
        <v>0</v>
      </c>
    </row>
    <row r="52" spans="1:25" x14ac:dyDescent="0.25">
      <c r="A52">
        <v>6537</v>
      </c>
      <c r="B52" t="s">
        <v>270</v>
      </c>
      <c r="C52">
        <v>175733</v>
      </c>
      <c r="D52">
        <v>43159</v>
      </c>
      <c r="E52">
        <v>43159</v>
      </c>
      <c r="F52">
        <v>0</v>
      </c>
      <c r="G52">
        <v>0</v>
      </c>
      <c r="H52">
        <v>6537</v>
      </c>
      <c r="I52" t="s">
        <v>271</v>
      </c>
      <c r="J52">
        <v>175733</v>
      </c>
      <c r="K52" t="s">
        <v>111</v>
      </c>
      <c r="L52">
        <v>43159</v>
      </c>
      <c r="M52">
        <v>43159</v>
      </c>
      <c r="N52">
        <v>43159</v>
      </c>
      <c r="O52">
        <v>0</v>
      </c>
      <c r="P52">
        <v>0</v>
      </c>
      <c r="Q52">
        <v>43159</v>
      </c>
      <c r="R52">
        <v>0</v>
      </c>
      <c r="S52">
        <v>0</v>
      </c>
      <c r="T52">
        <f t="shared" si="0"/>
        <v>0</v>
      </c>
      <c r="U52">
        <v>6537</v>
      </c>
      <c r="V52">
        <v>43159</v>
      </c>
      <c r="W52">
        <v>43159</v>
      </c>
      <c r="X52">
        <v>0</v>
      </c>
      <c r="Y52">
        <v>0</v>
      </c>
    </row>
    <row r="53" spans="1:25" x14ac:dyDescent="0.25">
      <c r="A53">
        <v>6538</v>
      </c>
      <c r="B53" t="s">
        <v>272</v>
      </c>
      <c r="C53">
        <v>179926</v>
      </c>
      <c r="D53">
        <v>33949</v>
      </c>
      <c r="E53">
        <v>33949</v>
      </c>
      <c r="F53">
        <v>0</v>
      </c>
      <c r="G53">
        <v>0</v>
      </c>
      <c r="H53">
        <v>6538</v>
      </c>
      <c r="I53" t="s">
        <v>273</v>
      </c>
      <c r="J53">
        <v>179926</v>
      </c>
      <c r="K53" t="s">
        <v>111</v>
      </c>
      <c r="L53">
        <v>33949</v>
      </c>
      <c r="M53">
        <v>33949</v>
      </c>
      <c r="N53">
        <v>33949</v>
      </c>
      <c r="O53">
        <v>0</v>
      </c>
      <c r="P53">
        <v>0</v>
      </c>
      <c r="Q53">
        <v>33949</v>
      </c>
      <c r="R53">
        <v>0</v>
      </c>
      <c r="S53">
        <v>0</v>
      </c>
      <c r="T53">
        <f t="shared" si="0"/>
        <v>0</v>
      </c>
      <c r="U53">
        <v>6538</v>
      </c>
      <c r="V53">
        <v>33949</v>
      </c>
      <c r="W53">
        <v>33949</v>
      </c>
      <c r="X53">
        <v>0</v>
      </c>
      <c r="Y53">
        <v>0</v>
      </c>
    </row>
    <row r="54" spans="1:25" x14ac:dyDescent="0.25">
      <c r="A54">
        <v>6539</v>
      </c>
      <c r="B54" t="s">
        <v>274</v>
      </c>
      <c r="C54">
        <v>132469</v>
      </c>
      <c r="D54">
        <v>29450</v>
      </c>
      <c r="E54">
        <v>29450</v>
      </c>
      <c r="F54">
        <v>0</v>
      </c>
      <c r="G54">
        <v>0</v>
      </c>
      <c r="H54">
        <v>6539</v>
      </c>
      <c r="I54" t="s">
        <v>275</v>
      </c>
      <c r="J54">
        <v>132469</v>
      </c>
      <c r="K54" t="s">
        <v>111</v>
      </c>
      <c r="L54">
        <v>29450</v>
      </c>
      <c r="M54">
        <v>29450</v>
      </c>
      <c r="N54">
        <v>29450</v>
      </c>
      <c r="O54">
        <v>0</v>
      </c>
      <c r="P54">
        <v>0</v>
      </c>
      <c r="Q54">
        <v>29450</v>
      </c>
      <c r="R54">
        <v>0</v>
      </c>
      <c r="S54">
        <v>0</v>
      </c>
      <c r="T54">
        <f t="shared" si="0"/>
        <v>0</v>
      </c>
      <c r="U54">
        <v>6539</v>
      </c>
      <c r="V54">
        <v>29450</v>
      </c>
      <c r="W54">
        <v>29450</v>
      </c>
      <c r="X54">
        <v>0</v>
      </c>
      <c r="Y54">
        <v>0</v>
      </c>
    </row>
    <row r="55" spans="1:25" x14ac:dyDescent="0.25">
      <c r="A55">
        <v>6540</v>
      </c>
      <c r="B55" t="s">
        <v>276</v>
      </c>
      <c r="C55">
        <v>142604</v>
      </c>
      <c r="D55">
        <v>17000</v>
      </c>
      <c r="E55">
        <v>17000</v>
      </c>
      <c r="F55">
        <v>0</v>
      </c>
      <c r="G55">
        <v>0</v>
      </c>
      <c r="H55">
        <v>6540</v>
      </c>
      <c r="I55" t="s">
        <v>277</v>
      </c>
      <c r="J55">
        <v>142604</v>
      </c>
      <c r="K55" t="s">
        <v>111</v>
      </c>
      <c r="L55">
        <v>17000</v>
      </c>
      <c r="M55">
        <v>17000</v>
      </c>
      <c r="N55">
        <v>17000</v>
      </c>
      <c r="O55">
        <v>0</v>
      </c>
      <c r="P55">
        <v>0</v>
      </c>
      <c r="Q55">
        <v>17000</v>
      </c>
      <c r="R55">
        <v>0</v>
      </c>
      <c r="S55">
        <v>0</v>
      </c>
      <c r="T55">
        <f t="shared" si="0"/>
        <v>0</v>
      </c>
      <c r="U55">
        <v>6540</v>
      </c>
      <c r="V55">
        <v>17000</v>
      </c>
      <c r="W55">
        <v>17000</v>
      </c>
      <c r="X55">
        <v>0</v>
      </c>
      <c r="Y55">
        <v>0</v>
      </c>
    </row>
    <row r="56" spans="1:25" x14ac:dyDescent="0.25">
      <c r="A56">
        <v>6541</v>
      </c>
      <c r="B56" t="s">
        <v>278</v>
      </c>
      <c r="C56">
        <v>135734</v>
      </c>
      <c r="D56">
        <v>42475</v>
      </c>
      <c r="E56">
        <v>42475</v>
      </c>
      <c r="F56">
        <v>0</v>
      </c>
      <c r="G56">
        <v>0</v>
      </c>
      <c r="H56">
        <v>6541</v>
      </c>
      <c r="I56" t="s">
        <v>279</v>
      </c>
      <c r="J56">
        <v>135734</v>
      </c>
      <c r="K56" t="s">
        <v>111</v>
      </c>
      <c r="L56">
        <v>42475</v>
      </c>
      <c r="M56">
        <v>42475</v>
      </c>
      <c r="N56">
        <v>42475</v>
      </c>
      <c r="O56">
        <v>0</v>
      </c>
      <c r="P56">
        <v>0</v>
      </c>
      <c r="Q56">
        <v>42475</v>
      </c>
      <c r="R56">
        <v>0</v>
      </c>
      <c r="S56">
        <v>0</v>
      </c>
      <c r="T56">
        <f t="shared" si="0"/>
        <v>0</v>
      </c>
      <c r="U56">
        <v>6541</v>
      </c>
      <c r="V56">
        <v>42475</v>
      </c>
      <c r="W56">
        <v>42475</v>
      </c>
      <c r="X56">
        <v>0</v>
      </c>
      <c r="Y56">
        <v>0</v>
      </c>
    </row>
    <row r="57" spans="1:25" x14ac:dyDescent="0.25">
      <c r="A57">
        <v>6542</v>
      </c>
      <c r="B57" t="s">
        <v>280</v>
      </c>
      <c r="C57">
        <v>107751</v>
      </c>
      <c r="D57">
        <v>17000</v>
      </c>
      <c r="E57">
        <v>17000</v>
      </c>
      <c r="F57">
        <v>0</v>
      </c>
      <c r="G57">
        <v>0</v>
      </c>
      <c r="H57">
        <v>6542</v>
      </c>
      <c r="I57" t="s">
        <v>281</v>
      </c>
      <c r="J57">
        <v>107751</v>
      </c>
      <c r="K57" t="s">
        <v>111</v>
      </c>
      <c r="L57">
        <v>17000</v>
      </c>
      <c r="M57">
        <v>17000</v>
      </c>
      <c r="N57">
        <v>17000</v>
      </c>
      <c r="O57">
        <v>0</v>
      </c>
      <c r="P57">
        <v>0</v>
      </c>
      <c r="Q57">
        <v>17000</v>
      </c>
      <c r="R57">
        <v>0</v>
      </c>
      <c r="S57">
        <v>0</v>
      </c>
      <c r="T57">
        <f t="shared" si="0"/>
        <v>0</v>
      </c>
      <c r="U57">
        <v>6542</v>
      </c>
      <c r="V57">
        <v>17000</v>
      </c>
      <c r="W57">
        <v>17000</v>
      </c>
      <c r="X57">
        <v>0</v>
      </c>
      <c r="Y57">
        <v>0</v>
      </c>
    </row>
    <row r="58" spans="1:25" x14ac:dyDescent="0.25">
      <c r="A58">
        <v>6543</v>
      </c>
      <c r="B58" t="s">
        <v>282</v>
      </c>
      <c r="C58">
        <v>111136</v>
      </c>
      <c r="D58">
        <v>9475</v>
      </c>
      <c r="E58">
        <v>9475</v>
      </c>
      <c r="F58">
        <v>0</v>
      </c>
      <c r="G58">
        <v>0</v>
      </c>
      <c r="H58">
        <v>6543</v>
      </c>
      <c r="I58" t="s">
        <v>283</v>
      </c>
      <c r="J58">
        <v>111136</v>
      </c>
      <c r="K58" t="s">
        <v>111</v>
      </c>
      <c r="L58">
        <v>9475</v>
      </c>
      <c r="M58">
        <v>9475</v>
      </c>
      <c r="N58">
        <v>9475</v>
      </c>
      <c r="O58">
        <v>0</v>
      </c>
      <c r="P58">
        <v>0</v>
      </c>
      <c r="Q58">
        <v>9475</v>
      </c>
      <c r="R58">
        <v>0</v>
      </c>
      <c r="S58">
        <v>0</v>
      </c>
      <c r="T58">
        <f t="shared" si="0"/>
        <v>0</v>
      </c>
      <c r="U58">
        <v>6543</v>
      </c>
      <c r="V58">
        <v>9475</v>
      </c>
      <c r="W58">
        <v>9475</v>
      </c>
      <c r="X58">
        <v>0</v>
      </c>
      <c r="Y58">
        <v>0</v>
      </c>
    </row>
    <row r="59" spans="1:25" x14ac:dyDescent="0.25">
      <c r="A59">
        <v>6544</v>
      </c>
      <c r="B59" t="s">
        <v>284</v>
      </c>
      <c r="C59">
        <v>131427</v>
      </c>
      <c r="D59">
        <v>6109</v>
      </c>
      <c r="E59">
        <v>6109</v>
      </c>
      <c r="F59">
        <v>0</v>
      </c>
      <c r="G59">
        <v>0</v>
      </c>
      <c r="H59">
        <v>6544</v>
      </c>
      <c r="I59" t="s">
        <v>285</v>
      </c>
      <c r="J59">
        <v>131427</v>
      </c>
      <c r="K59" t="s">
        <v>111</v>
      </c>
      <c r="L59">
        <v>6109</v>
      </c>
      <c r="M59">
        <v>6109</v>
      </c>
      <c r="N59">
        <v>6109</v>
      </c>
      <c r="O59">
        <v>0</v>
      </c>
      <c r="P59">
        <v>0</v>
      </c>
      <c r="Q59">
        <v>6109</v>
      </c>
      <c r="R59">
        <v>0</v>
      </c>
      <c r="S59">
        <v>0</v>
      </c>
      <c r="T59">
        <f t="shared" si="0"/>
        <v>0</v>
      </c>
      <c r="U59">
        <v>6544</v>
      </c>
      <c r="V59">
        <v>6109</v>
      </c>
      <c r="W59">
        <v>6109</v>
      </c>
      <c r="X59">
        <v>0</v>
      </c>
      <c r="Y59">
        <v>0</v>
      </c>
    </row>
    <row r="60" spans="1:25" x14ac:dyDescent="0.25">
      <c r="A60">
        <v>6545</v>
      </c>
      <c r="B60" t="s">
        <v>286</v>
      </c>
      <c r="C60">
        <v>135585</v>
      </c>
      <c r="D60">
        <v>52839</v>
      </c>
      <c r="E60">
        <v>52839</v>
      </c>
      <c r="F60">
        <v>0</v>
      </c>
      <c r="G60">
        <v>0</v>
      </c>
      <c r="H60">
        <v>6545</v>
      </c>
      <c r="I60" t="s">
        <v>287</v>
      </c>
      <c r="J60">
        <v>135585</v>
      </c>
      <c r="K60" t="s">
        <v>111</v>
      </c>
      <c r="L60">
        <v>52839</v>
      </c>
      <c r="M60">
        <v>52839</v>
      </c>
      <c r="N60">
        <v>52839</v>
      </c>
      <c r="O60">
        <v>0</v>
      </c>
      <c r="P60">
        <v>0</v>
      </c>
      <c r="Q60">
        <v>52839</v>
      </c>
      <c r="R60">
        <v>0</v>
      </c>
      <c r="S60">
        <v>0</v>
      </c>
      <c r="T60">
        <f t="shared" si="0"/>
        <v>0</v>
      </c>
      <c r="U60">
        <v>6545</v>
      </c>
      <c r="V60">
        <v>52839</v>
      </c>
      <c r="W60">
        <v>52839</v>
      </c>
      <c r="X60">
        <v>0</v>
      </c>
      <c r="Y60">
        <v>0</v>
      </c>
    </row>
    <row r="61" spans="1:25" x14ac:dyDescent="0.25">
      <c r="A61">
        <v>6546</v>
      </c>
      <c r="B61" t="s">
        <v>288</v>
      </c>
      <c r="C61">
        <v>111224</v>
      </c>
      <c r="D61">
        <v>40189</v>
      </c>
      <c r="E61">
        <v>40189</v>
      </c>
      <c r="F61">
        <v>0</v>
      </c>
      <c r="G61">
        <v>0</v>
      </c>
      <c r="H61">
        <v>6546</v>
      </c>
      <c r="I61" t="s">
        <v>289</v>
      </c>
      <c r="J61">
        <v>111224</v>
      </c>
      <c r="K61" t="s">
        <v>111</v>
      </c>
      <c r="L61">
        <v>40189</v>
      </c>
      <c r="M61">
        <v>40189</v>
      </c>
      <c r="N61">
        <v>40189</v>
      </c>
      <c r="O61">
        <v>0</v>
      </c>
      <c r="P61">
        <v>0</v>
      </c>
      <c r="Q61">
        <v>40189</v>
      </c>
      <c r="R61">
        <v>0</v>
      </c>
      <c r="S61">
        <v>0</v>
      </c>
      <c r="T61">
        <f t="shared" si="0"/>
        <v>0</v>
      </c>
      <c r="U61">
        <v>6546</v>
      </c>
      <c r="V61">
        <v>40189</v>
      </c>
      <c r="W61">
        <v>40189</v>
      </c>
      <c r="X61">
        <v>0</v>
      </c>
      <c r="Y61">
        <v>0</v>
      </c>
    </row>
    <row r="62" spans="1:25" x14ac:dyDescent="0.25">
      <c r="A62">
        <v>6547</v>
      </c>
      <c r="B62" t="s">
        <v>290</v>
      </c>
      <c r="C62">
        <v>118376</v>
      </c>
      <c r="D62">
        <v>13099</v>
      </c>
      <c r="E62">
        <v>13099</v>
      </c>
      <c r="F62">
        <v>0</v>
      </c>
      <c r="G62">
        <v>0</v>
      </c>
      <c r="H62">
        <v>6547</v>
      </c>
      <c r="I62" t="s">
        <v>291</v>
      </c>
      <c r="J62">
        <v>118376</v>
      </c>
      <c r="K62" t="s">
        <v>111</v>
      </c>
      <c r="L62">
        <v>13099</v>
      </c>
      <c r="M62">
        <v>13099</v>
      </c>
      <c r="N62">
        <v>13099</v>
      </c>
      <c r="O62">
        <v>0</v>
      </c>
      <c r="P62">
        <v>0</v>
      </c>
      <c r="Q62">
        <v>13099</v>
      </c>
      <c r="R62">
        <v>0</v>
      </c>
      <c r="S62">
        <v>0</v>
      </c>
      <c r="T62">
        <f t="shared" si="0"/>
        <v>0</v>
      </c>
      <c r="U62">
        <v>6547</v>
      </c>
      <c r="V62">
        <v>13099</v>
      </c>
      <c r="W62">
        <v>13099</v>
      </c>
      <c r="X62">
        <v>0</v>
      </c>
      <c r="Y62">
        <v>0</v>
      </c>
    </row>
    <row r="63" spans="1:25" x14ac:dyDescent="0.25">
      <c r="A63">
        <v>6548</v>
      </c>
      <c r="B63" t="s">
        <v>292</v>
      </c>
      <c r="C63">
        <v>123372</v>
      </c>
      <c r="D63">
        <v>29020</v>
      </c>
      <c r="E63">
        <v>29020</v>
      </c>
      <c r="F63">
        <v>0</v>
      </c>
      <c r="G63">
        <v>0</v>
      </c>
      <c r="H63">
        <v>6548</v>
      </c>
      <c r="I63" t="s">
        <v>293</v>
      </c>
      <c r="J63">
        <v>123372</v>
      </c>
      <c r="K63" t="s">
        <v>111</v>
      </c>
      <c r="L63">
        <v>29020</v>
      </c>
      <c r="M63">
        <v>29020</v>
      </c>
      <c r="N63">
        <v>29020</v>
      </c>
      <c r="O63">
        <v>0</v>
      </c>
      <c r="P63">
        <v>0</v>
      </c>
      <c r="Q63">
        <v>29020</v>
      </c>
      <c r="R63">
        <v>0</v>
      </c>
      <c r="S63">
        <v>0</v>
      </c>
      <c r="T63">
        <f t="shared" si="0"/>
        <v>0</v>
      </c>
      <c r="U63">
        <v>6548</v>
      </c>
      <c r="V63">
        <v>29020</v>
      </c>
      <c r="W63">
        <v>29020</v>
      </c>
      <c r="X63">
        <v>0</v>
      </c>
      <c r="Y63">
        <v>0</v>
      </c>
    </row>
    <row r="64" spans="1:25" x14ac:dyDescent="0.25">
      <c r="A64">
        <v>6549</v>
      </c>
      <c r="B64" t="s">
        <v>294</v>
      </c>
      <c r="C64">
        <v>143661</v>
      </c>
      <c r="D64">
        <v>17000</v>
      </c>
      <c r="E64">
        <v>17000</v>
      </c>
      <c r="F64">
        <v>0</v>
      </c>
      <c r="G64">
        <v>0</v>
      </c>
      <c r="H64">
        <v>6549</v>
      </c>
      <c r="I64" t="s">
        <v>295</v>
      </c>
      <c r="J64">
        <v>143661</v>
      </c>
      <c r="K64" t="s">
        <v>111</v>
      </c>
      <c r="L64">
        <v>17000</v>
      </c>
      <c r="M64">
        <v>17000</v>
      </c>
      <c r="N64">
        <v>17000</v>
      </c>
      <c r="O64">
        <v>0</v>
      </c>
      <c r="P64">
        <v>0</v>
      </c>
      <c r="Q64">
        <v>17000</v>
      </c>
      <c r="R64">
        <v>0</v>
      </c>
      <c r="S64">
        <v>0</v>
      </c>
      <c r="T64">
        <f t="shared" si="0"/>
        <v>0</v>
      </c>
      <c r="U64">
        <v>6549</v>
      </c>
      <c r="V64">
        <v>17000</v>
      </c>
      <c r="W64">
        <v>17000</v>
      </c>
      <c r="X64">
        <v>0</v>
      </c>
      <c r="Y64">
        <v>0</v>
      </c>
    </row>
    <row r="65" spans="1:25" x14ac:dyDescent="0.25">
      <c r="A65">
        <v>6550</v>
      </c>
      <c r="B65" t="s">
        <v>296</v>
      </c>
      <c r="C65">
        <v>147630</v>
      </c>
      <c r="D65">
        <v>17000</v>
      </c>
      <c r="E65">
        <v>17000</v>
      </c>
      <c r="F65">
        <v>0</v>
      </c>
      <c r="G65">
        <v>0</v>
      </c>
      <c r="H65">
        <v>6550</v>
      </c>
      <c r="I65" t="s">
        <v>297</v>
      </c>
      <c r="J65">
        <v>147630</v>
      </c>
      <c r="K65" t="s">
        <v>111</v>
      </c>
      <c r="L65">
        <v>17000</v>
      </c>
      <c r="M65">
        <v>17000</v>
      </c>
      <c r="N65">
        <v>17000</v>
      </c>
      <c r="O65">
        <v>0</v>
      </c>
      <c r="P65">
        <v>0</v>
      </c>
      <c r="Q65">
        <v>17000</v>
      </c>
      <c r="R65">
        <v>0</v>
      </c>
      <c r="S65">
        <v>0</v>
      </c>
      <c r="T65">
        <f t="shared" si="0"/>
        <v>0</v>
      </c>
      <c r="U65">
        <v>6550</v>
      </c>
      <c r="V65">
        <v>17000</v>
      </c>
      <c r="W65">
        <v>17000</v>
      </c>
      <c r="X65">
        <v>0</v>
      </c>
      <c r="Y65">
        <v>0</v>
      </c>
    </row>
    <row r="66" spans="1:25" x14ac:dyDescent="0.25">
      <c r="A66">
        <v>6551</v>
      </c>
      <c r="B66" t="s">
        <v>298</v>
      </c>
      <c r="C66">
        <v>123461</v>
      </c>
      <c r="D66">
        <v>8500</v>
      </c>
      <c r="E66">
        <v>8500</v>
      </c>
      <c r="F66">
        <v>0</v>
      </c>
      <c r="G66">
        <v>0</v>
      </c>
      <c r="H66">
        <v>6551</v>
      </c>
      <c r="I66" t="s">
        <v>299</v>
      </c>
      <c r="J66">
        <v>123461</v>
      </c>
      <c r="K66" t="s">
        <v>111</v>
      </c>
      <c r="L66">
        <v>8500</v>
      </c>
      <c r="M66">
        <v>8500</v>
      </c>
      <c r="N66">
        <v>8500</v>
      </c>
      <c r="O66">
        <v>0</v>
      </c>
      <c r="P66">
        <v>0</v>
      </c>
      <c r="Q66">
        <v>8500</v>
      </c>
      <c r="R66">
        <v>0</v>
      </c>
      <c r="S66">
        <v>0</v>
      </c>
      <c r="T66">
        <f t="shared" ref="T66:T129" si="1">IF(D66&lt;&gt;L66,1,0)</f>
        <v>0</v>
      </c>
      <c r="U66">
        <v>6551</v>
      </c>
      <c r="V66">
        <v>8500</v>
      </c>
      <c r="W66">
        <v>8500</v>
      </c>
      <c r="X66">
        <v>0</v>
      </c>
      <c r="Y66">
        <v>0</v>
      </c>
    </row>
    <row r="67" spans="1:25" x14ac:dyDescent="0.25">
      <c r="A67">
        <v>6552</v>
      </c>
      <c r="B67" t="s">
        <v>300</v>
      </c>
      <c r="C67">
        <v>130694</v>
      </c>
      <c r="D67">
        <v>8500</v>
      </c>
      <c r="E67">
        <v>8500</v>
      </c>
      <c r="F67">
        <v>0</v>
      </c>
      <c r="G67">
        <v>0</v>
      </c>
      <c r="H67">
        <v>6552</v>
      </c>
      <c r="I67" t="s">
        <v>301</v>
      </c>
      <c r="J67">
        <v>130694</v>
      </c>
      <c r="K67" t="s">
        <v>111</v>
      </c>
      <c r="L67">
        <v>8500</v>
      </c>
      <c r="M67">
        <v>8500</v>
      </c>
      <c r="N67">
        <v>8500</v>
      </c>
      <c r="O67">
        <v>0</v>
      </c>
      <c r="P67">
        <v>0</v>
      </c>
      <c r="Q67">
        <v>8500</v>
      </c>
      <c r="R67">
        <v>0</v>
      </c>
      <c r="S67">
        <v>0</v>
      </c>
      <c r="T67">
        <f t="shared" si="1"/>
        <v>0</v>
      </c>
      <c r="U67">
        <v>6552</v>
      </c>
      <c r="V67">
        <v>8500</v>
      </c>
      <c r="W67">
        <v>8500</v>
      </c>
      <c r="X67">
        <v>0</v>
      </c>
      <c r="Y67">
        <v>0</v>
      </c>
    </row>
    <row r="68" spans="1:25" x14ac:dyDescent="0.25">
      <c r="A68">
        <v>6553</v>
      </c>
      <c r="B68" t="s">
        <v>302</v>
      </c>
      <c r="C68">
        <v>121449</v>
      </c>
      <c r="D68">
        <v>8000</v>
      </c>
      <c r="E68">
        <v>8000</v>
      </c>
      <c r="F68">
        <v>0</v>
      </c>
      <c r="G68">
        <v>0</v>
      </c>
      <c r="H68">
        <v>6553</v>
      </c>
      <c r="I68" t="s">
        <v>303</v>
      </c>
      <c r="J68">
        <v>121449</v>
      </c>
      <c r="K68" t="s">
        <v>111</v>
      </c>
      <c r="L68">
        <v>8000</v>
      </c>
      <c r="M68">
        <v>8000</v>
      </c>
      <c r="N68">
        <v>8000</v>
      </c>
      <c r="O68">
        <v>0</v>
      </c>
      <c r="P68">
        <v>0</v>
      </c>
      <c r="Q68">
        <v>8000</v>
      </c>
      <c r="R68">
        <v>0</v>
      </c>
      <c r="S68">
        <v>0</v>
      </c>
      <c r="T68">
        <f t="shared" si="1"/>
        <v>0</v>
      </c>
      <c r="U68">
        <v>6553</v>
      </c>
      <c r="V68">
        <v>8000</v>
      </c>
      <c r="W68">
        <v>8000</v>
      </c>
      <c r="X68">
        <v>0</v>
      </c>
      <c r="Y68">
        <v>0</v>
      </c>
    </row>
    <row r="69" spans="1:25" x14ac:dyDescent="0.25">
      <c r="A69">
        <v>6554</v>
      </c>
      <c r="B69" t="s">
        <v>306</v>
      </c>
      <c r="C69">
        <v>130879</v>
      </c>
      <c r="D69">
        <v>33664</v>
      </c>
      <c r="E69">
        <v>33664</v>
      </c>
      <c r="F69">
        <v>0</v>
      </c>
      <c r="G69">
        <v>0</v>
      </c>
      <c r="H69">
        <v>6554</v>
      </c>
      <c r="I69" t="s">
        <v>307</v>
      </c>
      <c r="J69">
        <v>130879</v>
      </c>
      <c r="K69" t="s">
        <v>111</v>
      </c>
      <c r="L69">
        <v>33664</v>
      </c>
      <c r="M69">
        <v>33664</v>
      </c>
      <c r="N69">
        <v>33664</v>
      </c>
      <c r="O69">
        <v>0</v>
      </c>
      <c r="P69">
        <v>0</v>
      </c>
      <c r="Q69">
        <v>33664</v>
      </c>
      <c r="R69">
        <v>0</v>
      </c>
      <c r="S69">
        <v>0</v>
      </c>
      <c r="T69">
        <f t="shared" si="1"/>
        <v>0</v>
      </c>
      <c r="U69">
        <v>6554</v>
      </c>
      <c r="V69">
        <v>33664</v>
      </c>
      <c r="W69">
        <v>33664</v>
      </c>
      <c r="X69">
        <v>0</v>
      </c>
      <c r="Y69">
        <v>0</v>
      </c>
    </row>
    <row r="70" spans="1:25" x14ac:dyDescent="0.25">
      <c r="A70">
        <v>6555</v>
      </c>
      <c r="B70" t="s">
        <v>308</v>
      </c>
      <c r="C70">
        <v>145008</v>
      </c>
      <c r="D70">
        <v>6109</v>
      </c>
      <c r="E70">
        <v>6109</v>
      </c>
      <c r="F70">
        <v>0</v>
      </c>
      <c r="G70">
        <v>0</v>
      </c>
      <c r="H70">
        <v>6555</v>
      </c>
      <c r="I70" t="s">
        <v>309</v>
      </c>
      <c r="J70">
        <v>145008</v>
      </c>
      <c r="K70" t="s">
        <v>111</v>
      </c>
      <c r="L70">
        <v>6109</v>
      </c>
      <c r="M70">
        <v>6109</v>
      </c>
      <c r="N70">
        <v>6109</v>
      </c>
      <c r="O70">
        <v>0</v>
      </c>
      <c r="P70">
        <v>0</v>
      </c>
      <c r="Q70">
        <v>6109</v>
      </c>
      <c r="R70">
        <v>0</v>
      </c>
      <c r="S70">
        <v>0</v>
      </c>
      <c r="T70">
        <f t="shared" si="1"/>
        <v>0</v>
      </c>
      <c r="U70">
        <v>6555</v>
      </c>
      <c r="V70">
        <v>6109</v>
      </c>
      <c r="W70">
        <v>6109</v>
      </c>
      <c r="X70">
        <v>0</v>
      </c>
      <c r="Y70">
        <v>0</v>
      </c>
    </row>
    <row r="71" spans="1:25" x14ac:dyDescent="0.25">
      <c r="A71">
        <v>6556</v>
      </c>
      <c r="B71" t="s">
        <v>310</v>
      </c>
      <c r="C71">
        <v>131666</v>
      </c>
      <c r="D71">
        <v>10894</v>
      </c>
      <c r="E71">
        <v>10894</v>
      </c>
      <c r="F71">
        <v>0</v>
      </c>
      <c r="G71">
        <v>0</v>
      </c>
      <c r="H71">
        <v>6556</v>
      </c>
      <c r="I71" t="s">
        <v>311</v>
      </c>
      <c r="J71">
        <v>131666</v>
      </c>
      <c r="K71" t="s">
        <v>111</v>
      </c>
      <c r="L71">
        <v>10894</v>
      </c>
      <c r="M71">
        <v>10894</v>
      </c>
      <c r="N71">
        <v>10894</v>
      </c>
      <c r="O71">
        <v>0</v>
      </c>
      <c r="P71">
        <v>0</v>
      </c>
      <c r="Q71">
        <v>10894</v>
      </c>
      <c r="R71">
        <v>0</v>
      </c>
      <c r="S71">
        <v>0</v>
      </c>
      <c r="T71">
        <f t="shared" si="1"/>
        <v>0</v>
      </c>
      <c r="U71">
        <v>6556</v>
      </c>
      <c r="V71">
        <v>10894</v>
      </c>
      <c r="W71">
        <v>10894</v>
      </c>
      <c r="X71">
        <v>0</v>
      </c>
      <c r="Y71">
        <v>0</v>
      </c>
    </row>
    <row r="72" spans="1:25" x14ac:dyDescent="0.25">
      <c r="A72">
        <v>6557</v>
      </c>
      <c r="B72" t="s">
        <v>312</v>
      </c>
      <c r="C72">
        <v>145873</v>
      </c>
      <c r="D72">
        <v>12219</v>
      </c>
      <c r="E72">
        <v>12219</v>
      </c>
      <c r="F72">
        <v>0</v>
      </c>
      <c r="G72">
        <v>0</v>
      </c>
      <c r="H72">
        <v>6557</v>
      </c>
      <c r="I72" t="s">
        <v>313</v>
      </c>
      <c r="J72">
        <v>145873</v>
      </c>
      <c r="K72" t="s">
        <v>111</v>
      </c>
      <c r="L72">
        <v>12219</v>
      </c>
      <c r="M72">
        <v>12219</v>
      </c>
      <c r="N72">
        <v>12219</v>
      </c>
      <c r="O72">
        <v>0</v>
      </c>
      <c r="P72">
        <v>0</v>
      </c>
      <c r="Q72">
        <v>12219</v>
      </c>
      <c r="R72">
        <v>0</v>
      </c>
      <c r="S72">
        <v>0</v>
      </c>
      <c r="T72">
        <f t="shared" si="1"/>
        <v>0</v>
      </c>
      <c r="U72">
        <v>6557</v>
      </c>
      <c r="V72">
        <v>12219</v>
      </c>
      <c r="W72">
        <v>12219</v>
      </c>
      <c r="X72">
        <v>0</v>
      </c>
      <c r="Y72">
        <v>0</v>
      </c>
    </row>
    <row r="73" spans="1:25" x14ac:dyDescent="0.25">
      <c r="A73">
        <v>6558</v>
      </c>
      <c r="B73" t="s">
        <v>314</v>
      </c>
      <c r="C73">
        <v>145128</v>
      </c>
      <c r="D73">
        <v>12219</v>
      </c>
      <c r="E73">
        <v>12219</v>
      </c>
      <c r="F73">
        <v>0</v>
      </c>
      <c r="G73">
        <v>0</v>
      </c>
      <c r="H73">
        <v>6558</v>
      </c>
      <c r="I73" t="s">
        <v>315</v>
      </c>
      <c r="J73">
        <v>145128</v>
      </c>
      <c r="K73" t="s">
        <v>111</v>
      </c>
      <c r="L73">
        <v>12219</v>
      </c>
      <c r="M73">
        <v>12219</v>
      </c>
      <c r="N73">
        <v>12219</v>
      </c>
      <c r="O73">
        <v>0</v>
      </c>
      <c r="P73">
        <v>0</v>
      </c>
      <c r="Q73">
        <v>12219</v>
      </c>
      <c r="R73">
        <v>0</v>
      </c>
      <c r="S73">
        <v>0</v>
      </c>
      <c r="T73">
        <f t="shared" si="1"/>
        <v>0</v>
      </c>
      <c r="U73">
        <v>6558</v>
      </c>
      <c r="V73">
        <v>12219</v>
      </c>
      <c r="W73">
        <v>12219</v>
      </c>
      <c r="X73">
        <v>0</v>
      </c>
      <c r="Y73">
        <v>0</v>
      </c>
    </row>
    <row r="74" spans="1:25" x14ac:dyDescent="0.25">
      <c r="A74">
        <v>6559</v>
      </c>
      <c r="B74" t="s">
        <v>316</v>
      </c>
      <c r="C74">
        <v>143837</v>
      </c>
      <c r="D74">
        <v>64419</v>
      </c>
      <c r="E74">
        <v>64419</v>
      </c>
      <c r="F74">
        <v>0</v>
      </c>
      <c r="G74">
        <v>0</v>
      </c>
      <c r="H74">
        <v>6559</v>
      </c>
      <c r="I74" t="s">
        <v>317</v>
      </c>
      <c r="J74">
        <v>143837</v>
      </c>
      <c r="K74" t="s">
        <v>111</v>
      </c>
      <c r="L74">
        <v>64419</v>
      </c>
      <c r="M74">
        <v>64419</v>
      </c>
      <c r="N74">
        <v>64419</v>
      </c>
      <c r="O74">
        <v>0</v>
      </c>
      <c r="P74">
        <v>0</v>
      </c>
      <c r="Q74">
        <v>64419</v>
      </c>
      <c r="R74">
        <v>0</v>
      </c>
      <c r="S74">
        <v>0</v>
      </c>
      <c r="T74">
        <f t="shared" si="1"/>
        <v>0</v>
      </c>
      <c r="U74">
        <v>6559</v>
      </c>
      <c r="V74">
        <v>64419</v>
      </c>
      <c r="W74">
        <v>64419</v>
      </c>
      <c r="X74">
        <v>0</v>
      </c>
      <c r="Y74">
        <v>0</v>
      </c>
    </row>
    <row r="75" spans="1:25" x14ac:dyDescent="0.25">
      <c r="A75">
        <v>6560</v>
      </c>
      <c r="B75" t="s">
        <v>318</v>
      </c>
      <c r="C75">
        <v>146173</v>
      </c>
      <c r="D75">
        <v>38905</v>
      </c>
      <c r="E75">
        <v>38905</v>
      </c>
      <c r="F75">
        <v>0</v>
      </c>
      <c r="G75">
        <v>0</v>
      </c>
      <c r="H75">
        <v>6560</v>
      </c>
      <c r="I75" t="s">
        <v>319</v>
      </c>
      <c r="J75">
        <v>146173</v>
      </c>
      <c r="K75" t="s">
        <v>111</v>
      </c>
      <c r="L75">
        <v>38905</v>
      </c>
      <c r="M75">
        <v>38905</v>
      </c>
      <c r="N75">
        <v>38905</v>
      </c>
      <c r="O75">
        <v>0</v>
      </c>
      <c r="P75">
        <v>0</v>
      </c>
      <c r="Q75">
        <v>38905</v>
      </c>
      <c r="R75">
        <v>0</v>
      </c>
      <c r="S75">
        <v>0</v>
      </c>
      <c r="T75">
        <f t="shared" si="1"/>
        <v>0</v>
      </c>
      <c r="U75">
        <v>6560</v>
      </c>
      <c r="V75">
        <v>38905</v>
      </c>
      <c r="W75">
        <v>38905</v>
      </c>
      <c r="X75">
        <v>0</v>
      </c>
      <c r="Y75">
        <v>0</v>
      </c>
    </row>
    <row r="76" spans="1:25" x14ac:dyDescent="0.25">
      <c r="A76">
        <v>6561</v>
      </c>
      <c r="B76" t="s">
        <v>322</v>
      </c>
      <c r="C76">
        <v>123755</v>
      </c>
      <c r="D76">
        <v>18910</v>
      </c>
      <c r="E76">
        <v>18910</v>
      </c>
      <c r="F76">
        <v>0</v>
      </c>
      <c r="G76">
        <v>0</v>
      </c>
      <c r="H76">
        <v>6561</v>
      </c>
      <c r="I76" t="s">
        <v>323</v>
      </c>
      <c r="J76">
        <v>123755</v>
      </c>
      <c r="K76" t="s">
        <v>111</v>
      </c>
      <c r="L76">
        <v>18910</v>
      </c>
      <c r="M76">
        <v>18910</v>
      </c>
      <c r="N76">
        <v>18910</v>
      </c>
      <c r="O76">
        <v>0</v>
      </c>
      <c r="P76">
        <v>0</v>
      </c>
      <c r="Q76">
        <v>18910</v>
      </c>
      <c r="R76">
        <v>0</v>
      </c>
      <c r="S76">
        <v>0</v>
      </c>
      <c r="T76">
        <f t="shared" si="1"/>
        <v>0</v>
      </c>
      <c r="U76">
        <v>6561</v>
      </c>
      <c r="V76">
        <v>18910</v>
      </c>
      <c r="W76">
        <v>18910</v>
      </c>
      <c r="X76">
        <v>0</v>
      </c>
      <c r="Y76">
        <v>0</v>
      </c>
    </row>
    <row r="77" spans="1:25" x14ac:dyDescent="0.25">
      <c r="A77">
        <v>6562</v>
      </c>
      <c r="B77" t="s">
        <v>324</v>
      </c>
      <c r="C77">
        <v>105204</v>
      </c>
      <c r="D77">
        <v>17000</v>
      </c>
      <c r="E77">
        <v>17000</v>
      </c>
      <c r="F77">
        <v>0</v>
      </c>
      <c r="G77">
        <v>0</v>
      </c>
      <c r="H77">
        <v>6562</v>
      </c>
      <c r="I77" t="s">
        <v>325</v>
      </c>
      <c r="J77">
        <v>105204</v>
      </c>
      <c r="K77" t="s">
        <v>111</v>
      </c>
      <c r="L77">
        <v>17000</v>
      </c>
      <c r="M77">
        <v>17000</v>
      </c>
      <c r="N77">
        <v>17000</v>
      </c>
      <c r="O77">
        <v>0</v>
      </c>
      <c r="P77">
        <v>0</v>
      </c>
      <c r="Q77">
        <v>17000</v>
      </c>
      <c r="R77">
        <v>0</v>
      </c>
      <c r="S77">
        <v>0</v>
      </c>
      <c r="T77">
        <f t="shared" si="1"/>
        <v>0</v>
      </c>
      <c r="U77">
        <v>6562</v>
      </c>
      <c r="V77">
        <v>17000</v>
      </c>
      <c r="W77">
        <v>17000</v>
      </c>
      <c r="X77">
        <v>0</v>
      </c>
      <c r="Y77">
        <v>0</v>
      </c>
    </row>
    <row r="78" spans="1:25" x14ac:dyDescent="0.25">
      <c r="A78">
        <v>6563</v>
      </c>
      <c r="B78" t="s">
        <v>326</v>
      </c>
      <c r="C78">
        <v>144960</v>
      </c>
      <c r="D78">
        <v>10060</v>
      </c>
      <c r="E78">
        <v>10060</v>
      </c>
      <c r="F78">
        <v>0</v>
      </c>
      <c r="G78">
        <v>0</v>
      </c>
      <c r="H78">
        <v>6563</v>
      </c>
      <c r="I78" t="s">
        <v>327</v>
      </c>
      <c r="J78">
        <v>144960</v>
      </c>
      <c r="K78" t="s">
        <v>111</v>
      </c>
      <c r="L78">
        <v>10060</v>
      </c>
      <c r="M78">
        <v>10060</v>
      </c>
      <c r="N78">
        <v>10060</v>
      </c>
      <c r="O78">
        <v>0</v>
      </c>
      <c r="P78">
        <v>0</v>
      </c>
      <c r="Q78">
        <v>10060</v>
      </c>
      <c r="R78">
        <v>0</v>
      </c>
      <c r="S78">
        <v>0</v>
      </c>
      <c r="T78">
        <f t="shared" si="1"/>
        <v>0</v>
      </c>
      <c r="U78">
        <v>6563</v>
      </c>
      <c r="V78">
        <v>10060</v>
      </c>
      <c r="W78">
        <v>10060</v>
      </c>
      <c r="X78">
        <v>0</v>
      </c>
      <c r="Y78">
        <v>0</v>
      </c>
    </row>
    <row r="79" spans="1:25" x14ac:dyDescent="0.25">
      <c r="A79">
        <v>6564</v>
      </c>
      <c r="B79" t="s">
        <v>328</v>
      </c>
      <c r="C79">
        <v>146237</v>
      </c>
      <c r="D79">
        <v>12219</v>
      </c>
      <c r="E79">
        <v>12219</v>
      </c>
      <c r="F79">
        <v>0</v>
      </c>
      <c r="G79">
        <v>0</v>
      </c>
      <c r="H79">
        <v>6564</v>
      </c>
      <c r="I79" t="s">
        <v>329</v>
      </c>
      <c r="J79">
        <v>146237</v>
      </c>
      <c r="K79" t="s">
        <v>111</v>
      </c>
      <c r="L79">
        <v>12219</v>
      </c>
      <c r="M79">
        <v>12219</v>
      </c>
      <c r="N79">
        <v>12219</v>
      </c>
      <c r="O79">
        <v>0</v>
      </c>
      <c r="P79">
        <v>0</v>
      </c>
      <c r="Q79">
        <v>12219</v>
      </c>
      <c r="R79">
        <v>0</v>
      </c>
      <c r="S79">
        <v>0</v>
      </c>
      <c r="T79">
        <f t="shared" si="1"/>
        <v>0</v>
      </c>
      <c r="U79">
        <v>6564</v>
      </c>
      <c r="V79">
        <v>12219</v>
      </c>
      <c r="W79">
        <v>12219</v>
      </c>
      <c r="X79">
        <v>0</v>
      </c>
      <c r="Y79">
        <v>0</v>
      </c>
    </row>
    <row r="80" spans="1:25" x14ac:dyDescent="0.25">
      <c r="A80">
        <v>6565</v>
      </c>
      <c r="B80" t="s">
        <v>330</v>
      </c>
      <c r="C80">
        <v>110929</v>
      </c>
      <c r="D80">
        <v>37554</v>
      </c>
      <c r="E80">
        <v>37554</v>
      </c>
      <c r="F80">
        <v>0</v>
      </c>
      <c r="G80">
        <v>0</v>
      </c>
      <c r="H80">
        <v>6565</v>
      </c>
      <c r="I80" t="s">
        <v>331</v>
      </c>
      <c r="J80">
        <v>110929</v>
      </c>
      <c r="K80" t="s">
        <v>111</v>
      </c>
      <c r="L80">
        <v>37554</v>
      </c>
      <c r="M80">
        <v>37554</v>
      </c>
      <c r="N80">
        <v>37554</v>
      </c>
      <c r="O80">
        <v>0</v>
      </c>
      <c r="P80">
        <v>0</v>
      </c>
      <c r="Q80">
        <v>37554</v>
      </c>
      <c r="R80">
        <v>0</v>
      </c>
      <c r="S80">
        <v>0</v>
      </c>
      <c r="T80">
        <f t="shared" si="1"/>
        <v>0</v>
      </c>
      <c r="U80">
        <v>6565</v>
      </c>
      <c r="V80">
        <v>37554</v>
      </c>
      <c r="W80">
        <v>37554</v>
      </c>
      <c r="X80">
        <v>0</v>
      </c>
      <c r="Y80">
        <v>0</v>
      </c>
    </row>
    <row r="81" spans="1:25" x14ac:dyDescent="0.25">
      <c r="A81">
        <v>6566</v>
      </c>
      <c r="B81" t="s">
        <v>332</v>
      </c>
      <c r="C81">
        <v>110262</v>
      </c>
      <c r="D81">
        <v>48339</v>
      </c>
      <c r="E81">
        <v>48339</v>
      </c>
      <c r="F81">
        <v>0</v>
      </c>
      <c r="G81">
        <v>0</v>
      </c>
      <c r="H81">
        <v>6566</v>
      </c>
      <c r="I81" t="s">
        <v>333</v>
      </c>
      <c r="J81">
        <v>110262</v>
      </c>
      <c r="K81" t="s">
        <v>111</v>
      </c>
      <c r="L81">
        <v>48339</v>
      </c>
      <c r="M81">
        <v>48339</v>
      </c>
      <c r="N81">
        <v>48339</v>
      </c>
      <c r="O81">
        <v>0</v>
      </c>
      <c r="P81">
        <v>0</v>
      </c>
      <c r="Q81">
        <v>48339</v>
      </c>
      <c r="R81">
        <v>0</v>
      </c>
      <c r="S81">
        <v>0</v>
      </c>
      <c r="T81">
        <f t="shared" si="1"/>
        <v>0</v>
      </c>
      <c r="U81">
        <v>6566</v>
      </c>
      <c r="V81">
        <v>48339</v>
      </c>
      <c r="W81">
        <v>48339</v>
      </c>
      <c r="X81">
        <v>0</v>
      </c>
      <c r="Y81">
        <v>0</v>
      </c>
    </row>
    <row r="82" spans="1:25" x14ac:dyDescent="0.25">
      <c r="A82">
        <v>6567</v>
      </c>
      <c r="B82" t="s">
        <v>334</v>
      </c>
      <c r="C82">
        <v>126668</v>
      </c>
      <c r="D82">
        <v>28199</v>
      </c>
      <c r="E82">
        <v>28199</v>
      </c>
      <c r="F82">
        <v>0</v>
      </c>
      <c r="G82">
        <v>0</v>
      </c>
      <c r="H82">
        <v>6567</v>
      </c>
      <c r="I82" t="s">
        <v>335</v>
      </c>
      <c r="J82">
        <v>126668</v>
      </c>
      <c r="K82" t="s">
        <v>111</v>
      </c>
      <c r="L82">
        <v>28199</v>
      </c>
      <c r="M82">
        <v>28199</v>
      </c>
      <c r="N82">
        <v>28199</v>
      </c>
      <c r="O82">
        <v>0</v>
      </c>
      <c r="P82">
        <v>0</v>
      </c>
      <c r="Q82">
        <v>28199</v>
      </c>
      <c r="R82">
        <v>0</v>
      </c>
      <c r="S82">
        <v>0</v>
      </c>
      <c r="T82">
        <f t="shared" si="1"/>
        <v>0</v>
      </c>
      <c r="U82">
        <v>6567</v>
      </c>
      <c r="V82">
        <v>28199</v>
      </c>
      <c r="W82">
        <v>28199</v>
      </c>
      <c r="X82">
        <v>0</v>
      </c>
      <c r="Y82">
        <v>0</v>
      </c>
    </row>
    <row r="83" spans="1:25" x14ac:dyDescent="0.25">
      <c r="A83">
        <v>6568</v>
      </c>
      <c r="B83" t="s">
        <v>336</v>
      </c>
      <c r="C83">
        <v>129203</v>
      </c>
      <c r="D83">
        <v>7484</v>
      </c>
      <c r="E83">
        <v>7484</v>
      </c>
      <c r="F83">
        <v>0</v>
      </c>
      <c r="G83">
        <v>0</v>
      </c>
      <c r="H83">
        <v>6568</v>
      </c>
      <c r="I83" t="s">
        <v>337</v>
      </c>
      <c r="J83">
        <v>129203</v>
      </c>
      <c r="K83" t="s">
        <v>111</v>
      </c>
      <c r="L83">
        <v>7484</v>
      </c>
      <c r="M83">
        <v>7484</v>
      </c>
      <c r="N83">
        <v>7484</v>
      </c>
      <c r="O83">
        <v>0</v>
      </c>
      <c r="P83">
        <v>0</v>
      </c>
      <c r="Q83">
        <v>7484</v>
      </c>
      <c r="R83">
        <v>0</v>
      </c>
      <c r="S83">
        <v>0</v>
      </c>
      <c r="T83">
        <f t="shared" si="1"/>
        <v>0</v>
      </c>
      <c r="U83">
        <v>6568</v>
      </c>
      <c r="V83">
        <v>7484</v>
      </c>
      <c r="W83">
        <v>7484</v>
      </c>
      <c r="X83">
        <v>0</v>
      </c>
      <c r="Y83">
        <v>0</v>
      </c>
    </row>
    <row r="84" spans="1:25" x14ac:dyDescent="0.25">
      <c r="A84">
        <v>6569</v>
      </c>
      <c r="B84" t="s">
        <v>338</v>
      </c>
      <c r="C84">
        <v>108195</v>
      </c>
      <c r="D84">
        <v>10219</v>
      </c>
      <c r="E84">
        <v>10219</v>
      </c>
      <c r="F84">
        <v>0</v>
      </c>
      <c r="G84">
        <v>0</v>
      </c>
      <c r="H84">
        <v>6569</v>
      </c>
      <c r="I84" t="s">
        <v>339</v>
      </c>
      <c r="J84">
        <v>108195</v>
      </c>
      <c r="K84" t="s">
        <v>111</v>
      </c>
      <c r="L84">
        <v>10219</v>
      </c>
      <c r="M84">
        <v>10219</v>
      </c>
      <c r="N84">
        <v>10219</v>
      </c>
      <c r="O84">
        <v>0</v>
      </c>
      <c r="P84">
        <v>0</v>
      </c>
      <c r="Q84">
        <v>10219</v>
      </c>
      <c r="R84">
        <v>0</v>
      </c>
      <c r="S84">
        <v>0</v>
      </c>
      <c r="T84">
        <f t="shared" si="1"/>
        <v>0</v>
      </c>
      <c r="U84">
        <v>6569</v>
      </c>
      <c r="V84">
        <v>10219</v>
      </c>
      <c r="W84">
        <v>10219</v>
      </c>
      <c r="X84">
        <v>0</v>
      </c>
      <c r="Y84">
        <v>0</v>
      </c>
    </row>
    <row r="85" spans="1:25" x14ac:dyDescent="0.25">
      <c r="A85">
        <v>6571</v>
      </c>
      <c r="B85" t="s">
        <v>342</v>
      </c>
      <c r="C85">
        <v>115343</v>
      </c>
      <c r="D85">
        <v>47620</v>
      </c>
      <c r="E85">
        <v>47620</v>
      </c>
      <c r="F85">
        <v>0</v>
      </c>
      <c r="G85">
        <v>0</v>
      </c>
      <c r="H85">
        <v>6571</v>
      </c>
      <c r="I85" t="s">
        <v>343</v>
      </c>
      <c r="J85">
        <v>115343</v>
      </c>
      <c r="K85" t="s">
        <v>111</v>
      </c>
      <c r="L85">
        <v>47620</v>
      </c>
      <c r="M85">
        <v>47620</v>
      </c>
      <c r="N85">
        <v>47620</v>
      </c>
      <c r="O85">
        <v>0</v>
      </c>
      <c r="P85">
        <v>0</v>
      </c>
      <c r="Q85">
        <v>47620</v>
      </c>
      <c r="R85">
        <v>0</v>
      </c>
      <c r="S85">
        <v>0</v>
      </c>
      <c r="T85">
        <f t="shared" si="1"/>
        <v>0</v>
      </c>
      <c r="U85">
        <v>6571</v>
      </c>
      <c r="V85">
        <v>47620</v>
      </c>
      <c r="W85">
        <v>47620</v>
      </c>
      <c r="X85">
        <v>0</v>
      </c>
      <c r="Y85">
        <v>0</v>
      </c>
    </row>
    <row r="86" spans="1:25" x14ac:dyDescent="0.25">
      <c r="A86">
        <v>6572</v>
      </c>
      <c r="B86" t="s">
        <v>340</v>
      </c>
      <c r="C86">
        <v>131952</v>
      </c>
      <c r="D86">
        <v>0</v>
      </c>
      <c r="E86">
        <v>0</v>
      </c>
      <c r="F86">
        <v>0</v>
      </c>
      <c r="G86">
        <v>0</v>
      </c>
      <c r="H86">
        <v>6572</v>
      </c>
      <c r="I86" t="s">
        <v>341</v>
      </c>
      <c r="J86">
        <v>131952</v>
      </c>
      <c r="K86" t="s">
        <v>111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0</v>
      </c>
      <c r="U86">
        <v>6572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6573</v>
      </c>
      <c r="B87" t="s">
        <v>344</v>
      </c>
      <c r="C87">
        <v>180823</v>
      </c>
      <c r="D87">
        <v>0</v>
      </c>
      <c r="E87">
        <v>0</v>
      </c>
      <c r="F87">
        <v>0</v>
      </c>
      <c r="G87">
        <v>0</v>
      </c>
      <c r="H87">
        <v>6573</v>
      </c>
      <c r="I87" t="s">
        <v>345</v>
      </c>
      <c r="J87">
        <v>180823</v>
      </c>
      <c r="K87" t="s">
        <v>111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0</v>
      </c>
      <c r="U87">
        <v>6573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>
        <v>6574</v>
      </c>
      <c r="B88" t="s">
        <v>346</v>
      </c>
      <c r="C88">
        <v>145631</v>
      </c>
      <c r="D88">
        <v>39742</v>
      </c>
      <c r="E88">
        <v>39742</v>
      </c>
      <c r="F88">
        <v>0</v>
      </c>
      <c r="G88">
        <v>0</v>
      </c>
      <c r="H88">
        <v>6574</v>
      </c>
      <c r="I88" t="s">
        <v>347</v>
      </c>
      <c r="J88">
        <v>145631</v>
      </c>
      <c r="K88" t="s">
        <v>111</v>
      </c>
      <c r="L88">
        <v>39742</v>
      </c>
      <c r="M88">
        <v>39742</v>
      </c>
      <c r="N88">
        <v>39742</v>
      </c>
      <c r="O88">
        <v>0</v>
      </c>
      <c r="P88">
        <v>0</v>
      </c>
      <c r="Q88">
        <v>39742</v>
      </c>
      <c r="R88">
        <v>0</v>
      </c>
      <c r="S88">
        <v>0</v>
      </c>
      <c r="T88">
        <f t="shared" si="1"/>
        <v>0</v>
      </c>
      <c r="U88">
        <v>6574</v>
      </c>
      <c r="V88">
        <v>39742</v>
      </c>
      <c r="W88">
        <v>39742</v>
      </c>
      <c r="X88">
        <v>0</v>
      </c>
      <c r="Y88">
        <v>0</v>
      </c>
    </row>
    <row r="89" spans="1:25" x14ac:dyDescent="0.25">
      <c r="A89">
        <v>6575</v>
      </c>
      <c r="B89" t="s">
        <v>348</v>
      </c>
      <c r="C89">
        <v>112790</v>
      </c>
      <c r="D89">
        <v>22369</v>
      </c>
      <c r="E89">
        <v>22369</v>
      </c>
      <c r="F89">
        <v>0</v>
      </c>
      <c r="G89">
        <v>0</v>
      </c>
      <c r="H89">
        <v>6575</v>
      </c>
      <c r="I89" t="s">
        <v>349</v>
      </c>
      <c r="J89">
        <v>112790</v>
      </c>
      <c r="K89" t="s">
        <v>111</v>
      </c>
      <c r="L89">
        <v>22369</v>
      </c>
      <c r="M89">
        <v>22369</v>
      </c>
      <c r="N89">
        <v>22369</v>
      </c>
      <c r="O89">
        <v>0</v>
      </c>
      <c r="P89">
        <v>0</v>
      </c>
      <c r="Q89">
        <v>22369</v>
      </c>
      <c r="R89">
        <v>0</v>
      </c>
      <c r="S89">
        <v>0</v>
      </c>
      <c r="T89">
        <f t="shared" si="1"/>
        <v>0</v>
      </c>
      <c r="U89">
        <v>6575</v>
      </c>
      <c r="V89">
        <v>22369</v>
      </c>
      <c r="W89">
        <v>22369</v>
      </c>
      <c r="X89">
        <v>0</v>
      </c>
      <c r="Y89">
        <v>0</v>
      </c>
    </row>
    <row r="90" spans="1:25" x14ac:dyDescent="0.25">
      <c r="A90">
        <v>6576</v>
      </c>
      <c r="B90" t="s">
        <v>350</v>
      </c>
      <c r="C90">
        <v>101082</v>
      </c>
      <c r="D90">
        <v>61189</v>
      </c>
      <c r="E90">
        <v>61189</v>
      </c>
      <c r="F90">
        <v>0</v>
      </c>
      <c r="G90">
        <v>0</v>
      </c>
      <c r="H90">
        <v>6576</v>
      </c>
      <c r="I90" t="s">
        <v>351</v>
      </c>
      <c r="J90">
        <v>101082</v>
      </c>
      <c r="K90" t="s">
        <v>111</v>
      </c>
      <c r="L90">
        <v>61189</v>
      </c>
      <c r="M90">
        <v>61189</v>
      </c>
      <c r="N90">
        <v>61189</v>
      </c>
      <c r="O90">
        <v>0</v>
      </c>
      <c r="P90">
        <v>0</v>
      </c>
      <c r="Q90">
        <v>61189</v>
      </c>
      <c r="R90">
        <v>0</v>
      </c>
      <c r="S90">
        <v>0</v>
      </c>
      <c r="T90">
        <f t="shared" si="1"/>
        <v>0</v>
      </c>
      <c r="U90">
        <v>6576</v>
      </c>
      <c r="V90">
        <v>61189</v>
      </c>
      <c r="W90">
        <v>61189</v>
      </c>
      <c r="X90">
        <v>0</v>
      </c>
      <c r="Y90">
        <v>0</v>
      </c>
    </row>
    <row r="91" spans="1:25" x14ac:dyDescent="0.25">
      <c r="A91">
        <v>6577</v>
      </c>
      <c r="B91" t="s">
        <v>352</v>
      </c>
      <c r="C91">
        <v>116026</v>
      </c>
      <c r="D91">
        <v>24160</v>
      </c>
      <c r="E91">
        <v>24160</v>
      </c>
      <c r="F91">
        <v>0</v>
      </c>
      <c r="G91">
        <v>0</v>
      </c>
      <c r="H91">
        <v>6577</v>
      </c>
      <c r="I91" t="s">
        <v>353</v>
      </c>
      <c r="J91">
        <v>116026</v>
      </c>
      <c r="K91" t="s">
        <v>111</v>
      </c>
      <c r="L91">
        <v>24160</v>
      </c>
      <c r="M91">
        <v>24160</v>
      </c>
      <c r="N91">
        <v>24160</v>
      </c>
      <c r="O91">
        <v>0</v>
      </c>
      <c r="P91">
        <v>0</v>
      </c>
      <c r="Q91">
        <v>24160</v>
      </c>
      <c r="R91">
        <v>0</v>
      </c>
      <c r="S91">
        <v>0</v>
      </c>
      <c r="T91">
        <f t="shared" si="1"/>
        <v>0</v>
      </c>
      <c r="U91">
        <v>6577</v>
      </c>
      <c r="V91">
        <v>24160</v>
      </c>
      <c r="W91">
        <v>24160</v>
      </c>
      <c r="X91">
        <v>0</v>
      </c>
      <c r="Y91">
        <v>0</v>
      </c>
    </row>
    <row r="92" spans="1:25" x14ac:dyDescent="0.25">
      <c r="A92">
        <v>6580</v>
      </c>
      <c r="B92" t="s">
        <v>354</v>
      </c>
      <c r="C92">
        <v>121678</v>
      </c>
      <c r="D92">
        <v>77555</v>
      </c>
      <c r="E92">
        <v>77555</v>
      </c>
      <c r="F92">
        <v>0</v>
      </c>
      <c r="G92">
        <v>0</v>
      </c>
      <c r="H92">
        <v>6580</v>
      </c>
      <c r="I92" t="s">
        <v>355</v>
      </c>
      <c r="J92">
        <v>121678</v>
      </c>
      <c r="K92" t="s">
        <v>111</v>
      </c>
      <c r="L92">
        <v>77555</v>
      </c>
      <c r="M92">
        <v>77555</v>
      </c>
      <c r="N92">
        <v>77555</v>
      </c>
      <c r="O92">
        <v>0</v>
      </c>
      <c r="P92">
        <v>0</v>
      </c>
      <c r="Q92">
        <v>77555</v>
      </c>
      <c r="R92">
        <v>0</v>
      </c>
      <c r="S92">
        <v>0</v>
      </c>
      <c r="T92">
        <f t="shared" si="1"/>
        <v>0</v>
      </c>
      <c r="U92">
        <v>6580</v>
      </c>
      <c r="V92">
        <v>77555</v>
      </c>
      <c r="W92">
        <v>77555</v>
      </c>
      <c r="X92">
        <v>0</v>
      </c>
      <c r="Y92">
        <v>0</v>
      </c>
    </row>
    <row r="93" spans="1:25" x14ac:dyDescent="0.25">
      <c r="A93">
        <v>6581</v>
      </c>
      <c r="B93" t="s">
        <v>356</v>
      </c>
      <c r="C93">
        <v>190863</v>
      </c>
      <c r="D93">
        <v>17000</v>
      </c>
      <c r="E93">
        <v>17000</v>
      </c>
      <c r="F93">
        <v>0</v>
      </c>
      <c r="G93">
        <v>0</v>
      </c>
      <c r="H93">
        <v>6581</v>
      </c>
      <c r="I93" t="s">
        <v>357</v>
      </c>
      <c r="J93">
        <v>190863</v>
      </c>
      <c r="K93" t="s">
        <v>111</v>
      </c>
      <c r="L93">
        <v>17000</v>
      </c>
      <c r="M93">
        <v>17000</v>
      </c>
      <c r="N93">
        <v>17000</v>
      </c>
      <c r="O93">
        <v>0</v>
      </c>
      <c r="P93">
        <v>0</v>
      </c>
      <c r="Q93">
        <v>17000</v>
      </c>
      <c r="R93">
        <v>0</v>
      </c>
      <c r="S93">
        <v>0</v>
      </c>
      <c r="T93">
        <f t="shared" si="1"/>
        <v>0</v>
      </c>
      <c r="U93">
        <v>6581</v>
      </c>
      <c r="V93">
        <v>17000</v>
      </c>
      <c r="W93">
        <v>17000</v>
      </c>
      <c r="X93">
        <v>0</v>
      </c>
      <c r="Y93">
        <v>0</v>
      </c>
    </row>
    <row r="94" spans="1:25" x14ac:dyDescent="0.25">
      <c r="A94">
        <v>6582</v>
      </c>
      <c r="B94" t="s">
        <v>358</v>
      </c>
      <c r="C94">
        <v>146535</v>
      </c>
      <c r="D94">
        <v>57915</v>
      </c>
      <c r="E94">
        <v>57915</v>
      </c>
      <c r="F94">
        <v>0</v>
      </c>
      <c r="G94">
        <v>0</v>
      </c>
      <c r="H94">
        <v>6582</v>
      </c>
      <c r="I94" t="s">
        <v>359</v>
      </c>
      <c r="J94">
        <v>146535</v>
      </c>
      <c r="K94" t="s">
        <v>111</v>
      </c>
      <c r="L94">
        <v>57915</v>
      </c>
      <c r="M94">
        <v>57915</v>
      </c>
      <c r="N94">
        <v>57915</v>
      </c>
      <c r="O94">
        <v>0</v>
      </c>
      <c r="P94">
        <v>0</v>
      </c>
      <c r="Q94">
        <v>57915</v>
      </c>
      <c r="R94">
        <v>0</v>
      </c>
      <c r="S94">
        <v>0</v>
      </c>
      <c r="T94">
        <f t="shared" si="1"/>
        <v>0</v>
      </c>
      <c r="U94">
        <v>6582</v>
      </c>
      <c r="V94">
        <v>57915</v>
      </c>
      <c r="W94">
        <v>57915</v>
      </c>
      <c r="X94">
        <v>0</v>
      </c>
      <c r="Y94">
        <v>0</v>
      </c>
    </row>
    <row r="95" spans="1:25" x14ac:dyDescent="0.25">
      <c r="A95">
        <v>6583</v>
      </c>
      <c r="B95" t="s">
        <v>360</v>
      </c>
      <c r="C95">
        <v>106348</v>
      </c>
      <c r="D95">
        <v>12219</v>
      </c>
      <c r="E95">
        <v>12219</v>
      </c>
      <c r="F95">
        <v>0</v>
      </c>
      <c r="G95">
        <v>0</v>
      </c>
      <c r="H95">
        <v>6583</v>
      </c>
      <c r="I95" t="s">
        <v>361</v>
      </c>
      <c r="J95">
        <v>106348</v>
      </c>
      <c r="K95" t="s">
        <v>111</v>
      </c>
      <c r="L95">
        <v>12219</v>
      </c>
      <c r="M95">
        <v>12219</v>
      </c>
      <c r="N95">
        <v>12219</v>
      </c>
      <c r="O95">
        <v>0</v>
      </c>
      <c r="P95">
        <v>0</v>
      </c>
      <c r="Q95">
        <v>12219</v>
      </c>
      <c r="R95">
        <v>0</v>
      </c>
      <c r="S95">
        <v>0</v>
      </c>
      <c r="T95">
        <f t="shared" si="1"/>
        <v>0</v>
      </c>
      <c r="U95">
        <v>6583</v>
      </c>
      <c r="V95">
        <v>12219</v>
      </c>
      <c r="W95">
        <v>12219</v>
      </c>
      <c r="X95">
        <v>0</v>
      </c>
      <c r="Y95">
        <v>0</v>
      </c>
    </row>
    <row r="96" spans="1:25" x14ac:dyDescent="0.25">
      <c r="A96">
        <v>6584</v>
      </c>
      <c r="B96" t="s">
        <v>362</v>
      </c>
      <c r="C96">
        <v>191883</v>
      </c>
      <c r="D96">
        <v>12219</v>
      </c>
      <c r="E96">
        <v>12219</v>
      </c>
      <c r="F96">
        <v>0</v>
      </c>
      <c r="G96">
        <v>0</v>
      </c>
      <c r="H96">
        <v>6584</v>
      </c>
      <c r="I96" t="s">
        <v>363</v>
      </c>
      <c r="J96">
        <v>191883</v>
      </c>
      <c r="K96" t="s">
        <v>111</v>
      </c>
      <c r="L96">
        <v>12219</v>
      </c>
      <c r="M96">
        <v>12219</v>
      </c>
      <c r="N96">
        <v>12219</v>
      </c>
      <c r="O96">
        <v>0</v>
      </c>
      <c r="P96">
        <v>0</v>
      </c>
      <c r="Q96">
        <v>12219</v>
      </c>
      <c r="R96">
        <v>0</v>
      </c>
      <c r="S96">
        <v>0</v>
      </c>
      <c r="T96">
        <f t="shared" si="1"/>
        <v>0</v>
      </c>
      <c r="U96">
        <v>6584</v>
      </c>
      <c r="V96">
        <v>12219</v>
      </c>
      <c r="W96">
        <v>12219</v>
      </c>
      <c r="X96">
        <v>0</v>
      </c>
      <c r="Y96">
        <v>0</v>
      </c>
    </row>
    <row r="97" spans="1:25" x14ac:dyDescent="0.25">
      <c r="A97">
        <v>6585</v>
      </c>
      <c r="B97" t="s">
        <v>366</v>
      </c>
      <c r="C97">
        <v>180820</v>
      </c>
      <c r="D97">
        <v>53010</v>
      </c>
      <c r="E97">
        <v>53010</v>
      </c>
      <c r="F97">
        <v>0</v>
      </c>
      <c r="G97">
        <v>0</v>
      </c>
      <c r="H97">
        <v>6585</v>
      </c>
      <c r="I97" t="s">
        <v>367</v>
      </c>
      <c r="J97">
        <v>180820</v>
      </c>
      <c r="K97" t="s">
        <v>111</v>
      </c>
      <c r="L97">
        <v>53010</v>
      </c>
      <c r="M97">
        <v>53010</v>
      </c>
      <c r="N97">
        <v>53010</v>
      </c>
      <c r="O97">
        <v>0</v>
      </c>
      <c r="P97">
        <v>0</v>
      </c>
      <c r="Q97">
        <v>53010</v>
      </c>
      <c r="R97">
        <v>0</v>
      </c>
      <c r="S97">
        <v>0</v>
      </c>
      <c r="T97">
        <f t="shared" si="1"/>
        <v>0</v>
      </c>
      <c r="U97">
        <v>6585</v>
      </c>
      <c r="V97">
        <v>53010</v>
      </c>
      <c r="W97">
        <v>53010</v>
      </c>
      <c r="X97">
        <v>0</v>
      </c>
      <c r="Y97">
        <v>0</v>
      </c>
    </row>
    <row r="98" spans="1:25" x14ac:dyDescent="0.25">
      <c r="A98">
        <v>6586</v>
      </c>
      <c r="B98" t="s">
        <v>370</v>
      </c>
      <c r="C98">
        <v>107841</v>
      </c>
      <c r="D98">
        <v>45382</v>
      </c>
      <c r="E98">
        <v>45382</v>
      </c>
      <c r="F98">
        <v>0</v>
      </c>
      <c r="G98">
        <v>0</v>
      </c>
      <c r="H98">
        <v>6586</v>
      </c>
      <c r="I98" t="s">
        <v>371</v>
      </c>
      <c r="J98">
        <v>107841</v>
      </c>
      <c r="K98" t="s">
        <v>111</v>
      </c>
      <c r="L98">
        <v>45382</v>
      </c>
      <c r="M98">
        <v>45382</v>
      </c>
      <c r="N98">
        <v>45382</v>
      </c>
      <c r="O98">
        <v>0</v>
      </c>
      <c r="P98">
        <v>0</v>
      </c>
      <c r="Q98">
        <v>45382</v>
      </c>
      <c r="R98">
        <v>0</v>
      </c>
      <c r="S98">
        <v>0</v>
      </c>
      <c r="T98">
        <f t="shared" si="1"/>
        <v>0</v>
      </c>
      <c r="U98">
        <v>6586</v>
      </c>
      <c r="V98">
        <v>45382</v>
      </c>
      <c r="W98">
        <v>45382</v>
      </c>
      <c r="X98">
        <v>0</v>
      </c>
      <c r="Y98">
        <v>0</v>
      </c>
    </row>
    <row r="99" spans="1:25" x14ac:dyDescent="0.25">
      <c r="A99">
        <v>6587</v>
      </c>
      <c r="B99" t="s">
        <v>372</v>
      </c>
      <c r="C99">
        <v>143183</v>
      </c>
      <c r="D99">
        <v>87378</v>
      </c>
      <c r="E99">
        <v>87378</v>
      </c>
      <c r="F99">
        <v>0</v>
      </c>
      <c r="G99">
        <v>0</v>
      </c>
      <c r="H99">
        <v>6587</v>
      </c>
      <c r="I99" t="s">
        <v>373</v>
      </c>
      <c r="J99">
        <v>143183</v>
      </c>
      <c r="K99" t="s">
        <v>111</v>
      </c>
      <c r="L99">
        <v>87378</v>
      </c>
      <c r="M99">
        <v>87378</v>
      </c>
      <c r="N99">
        <v>87378</v>
      </c>
      <c r="O99">
        <v>0</v>
      </c>
      <c r="P99">
        <v>0</v>
      </c>
      <c r="Q99">
        <v>87378</v>
      </c>
      <c r="R99">
        <v>0</v>
      </c>
      <c r="S99">
        <v>0</v>
      </c>
      <c r="T99">
        <f t="shared" si="1"/>
        <v>0</v>
      </c>
      <c r="U99">
        <v>6587</v>
      </c>
      <c r="V99">
        <v>87378</v>
      </c>
      <c r="W99">
        <v>87378</v>
      </c>
      <c r="X99">
        <v>0</v>
      </c>
      <c r="Y99">
        <v>0</v>
      </c>
    </row>
    <row r="100" spans="1:25" x14ac:dyDescent="0.25">
      <c r="A100">
        <v>6588</v>
      </c>
      <c r="B100" t="s">
        <v>374</v>
      </c>
      <c r="C100">
        <v>109437</v>
      </c>
      <c r="D100">
        <v>100450</v>
      </c>
      <c r="E100">
        <v>100450</v>
      </c>
      <c r="F100">
        <v>0</v>
      </c>
      <c r="G100">
        <v>0</v>
      </c>
      <c r="H100">
        <v>6588</v>
      </c>
      <c r="I100" t="s">
        <v>375</v>
      </c>
      <c r="J100">
        <v>109437</v>
      </c>
      <c r="K100" t="s">
        <v>111</v>
      </c>
      <c r="L100">
        <v>100450</v>
      </c>
      <c r="M100">
        <v>100450</v>
      </c>
      <c r="N100">
        <v>100450</v>
      </c>
      <c r="O100">
        <v>0</v>
      </c>
      <c r="P100">
        <v>0</v>
      </c>
      <c r="Q100">
        <v>100450</v>
      </c>
      <c r="R100">
        <v>0</v>
      </c>
      <c r="S100">
        <v>0</v>
      </c>
      <c r="T100">
        <f t="shared" si="1"/>
        <v>0</v>
      </c>
      <c r="U100">
        <v>6588</v>
      </c>
      <c r="V100">
        <v>100450</v>
      </c>
      <c r="W100">
        <v>100450</v>
      </c>
      <c r="X100">
        <v>0</v>
      </c>
      <c r="Y100">
        <v>0</v>
      </c>
    </row>
    <row r="101" spans="1:25" x14ac:dyDescent="0.25">
      <c r="A101">
        <v>6590</v>
      </c>
      <c r="B101" t="s">
        <v>376</v>
      </c>
      <c r="C101">
        <v>133547</v>
      </c>
      <c r="D101">
        <v>8500</v>
      </c>
      <c r="E101">
        <v>8500</v>
      </c>
      <c r="F101">
        <v>0</v>
      </c>
      <c r="G101">
        <v>0</v>
      </c>
      <c r="H101">
        <v>6590</v>
      </c>
      <c r="I101" t="s">
        <v>377</v>
      </c>
      <c r="J101">
        <v>133547</v>
      </c>
      <c r="K101" t="s">
        <v>111</v>
      </c>
      <c r="L101">
        <v>8500</v>
      </c>
      <c r="M101">
        <v>8500</v>
      </c>
      <c r="N101">
        <v>8500</v>
      </c>
      <c r="O101">
        <v>0</v>
      </c>
      <c r="P101">
        <v>0</v>
      </c>
      <c r="Q101">
        <v>8500</v>
      </c>
      <c r="R101">
        <v>0</v>
      </c>
      <c r="S101">
        <v>0</v>
      </c>
      <c r="T101">
        <f t="shared" si="1"/>
        <v>0</v>
      </c>
      <c r="U101">
        <v>6590</v>
      </c>
      <c r="V101">
        <v>8500</v>
      </c>
      <c r="W101">
        <v>8500</v>
      </c>
      <c r="X101">
        <v>0</v>
      </c>
      <c r="Y101">
        <v>0</v>
      </c>
    </row>
    <row r="102" spans="1:25" x14ac:dyDescent="0.25">
      <c r="A102">
        <v>6591</v>
      </c>
      <c r="B102" t="s">
        <v>378</v>
      </c>
      <c r="C102">
        <v>132375</v>
      </c>
      <c r="D102">
        <v>30805</v>
      </c>
      <c r="E102">
        <v>30805</v>
      </c>
      <c r="F102">
        <v>0</v>
      </c>
      <c r="G102">
        <v>0</v>
      </c>
      <c r="H102">
        <v>6591</v>
      </c>
      <c r="I102" t="s">
        <v>379</v>
      </c>
      <c r="J102">
        <v>132375</v>
      </c>
      <c r="K102" t="s">
        <v>111</v>
      </c>
      <c r="L102">
        <v>30805</v>
      </c>
      <c r="M102">
        <v>30805</v>
      </c>
      <c r="N102">
        <v>30805</v>
      </c>
      <c r="O102">
        <v>0</v>
      </c>
      <c r="P102">
        <v>0</v>
      </c>
      <c r="Q102">
        <v>30805</v>
      </c>
      <c r="R102">
        <v>0</v>
      </c>
      <c r="S102">
        <v>0</v>
      </c>
      <c r="T102">
        <f t="shared" si="1"/>
        <v>0</v>
      </c>
      <c r="U102">
        <v>6591</v>
      </c>
      <c r="V102">
        <v>30805</v>
      </c>
      <c r="W102">
        <v>30805</v>
      </c>
      <c r="X102">
        <v>0</v>
      </c>
      <c r="Y102">
        <v>0</v>
      </c>
    </row>
    <row r="103" spans="1:25" x14ac:dyDescent="0.25">
      <c r="A103">
        <v>6592</v>
      </c>
      <c r="B103" t="s">
        <v>380</v>
      </c>
      <c r="C103">
        <v>126804</v>
      </c>
      <c r="D103">
        <v>0</v>
      </c>
      <c r="E103">
        <v>0</v>
      </c>
      <c r="F103">
        <v>0</v>
      </c>
      <c r="G103">
        <v>0</v>
      </c>
      <c r="H103">
        <v>6592</v>
      </c>
      <c r="I103" t="s">
        <v>381</v>
      </c>
      <c r="J103">
        <v>126804</v>
      </c>
      <c r="K103" t="s">
        <v>111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1"/>
        <v>0</v>
      </c>
      <c r="U103">
        <v>6592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>
        <v>6593</v>
      </c>
      <c r="B104" t="s">
        <v>382</v>
      </c>
      <c r="C104">
        <v>137899</v>
      </c>
      <c r="D104">
        <v>12219</v>
      </c>
      <c r="E104">
        <v>12219</v>
      </c>
      <c r="F104">
        <v>0</v>
      </c>
      <c r="G104">
        <v>0</v>
      </c>
      <c r="H104">
        <v>6593</v>
      </c>
      <c r="I104" t="s">
        <v>383</v>
      </c>
      <c r="J104">
        <v>137899</v>
      </c>
      <c r="K104" t="s">
        <v>111</v>
      </c>
      <c r="L104">
        <v>12219</v>
      </c>
      <c r="M104">
        <v>12219</v>
      </c>
      <c r="N104">
        <v>12219</v>
      </c>
      <c r="O104">
        <v>0</v>
      </c>
      <c r="P104">
        <v>0</v>
      </c>
      <c r="Q104">
        <v>12219</v>
      </c>
      <c r="R104">
        <v>0</v>
      </c>
      <c r="S104">
        <v>0</v>
      </c>
      <c r="T104">
        <f t="shared" si="1"/>
        <v>0</v>
      </c>
      <c r="U104">
        <v>6593</v>
      </c>
      <c r="V104">
        <v>12219</v>
      </c>
      <c r="W104">
        <v>12219</v>
      </c>
      <c r="X104">
        <v>0</v>
      </c>
      <c r="Y104">
        <v>0</v>
      </c>
    </row>
    <row r="105" spans="1:25" x14ac:dyDescent="0.25">
      <c r="A105">
        <v>6594</v>
      </c>
      <c r="B105" t="s">
        <v>384</v>
      </c>
      <c r="C105">
        <v>131682</v>
      </c>
      <c r="D105">
        <v>71241</v>
      </c>
      <c r="E105">
        <v>71241</v>
      </c>
      <c r="F105">
        <v>0</v>
      </c>
      <c r="G105">
        <v>0</v>
      </c>
      <c r="H105">
        <v>6594</v>
      </c>
      <c r="I105" t="s">
        <v>385</v>
      </c>
      <c r="J105">
        <v>131682</v>
      </c>
      <c r="K105" t="s">
        <v>111</v>
      </c>
      <c r="L105">
        <v>71241</v>
      </c>
      <c r="M105">
        <v>71241</v>
      </c>
      <c r="N105">
        <v>71241</v>
      </c>
      <c r="O105">
        <v>0</v>
      </c>
      <c r="P105">
        <v>0</v>
      </c>
      <c r="Q105">
        <v>71241</v>
      </c>
      <c r="R105">
        <v>0</v>
      </c>
      <c r="S105">
        <v>0</v>
      </c>
      <c r="T105">
        <f t="shared" si="1"/>
        <v>0</v>
      </c>
      <c r="U105">
        <v>6594</v>
      </c>
      <c r="V105">
        <v>71241</v>
      </c>
      <c r="W105">
        <v>71241</v>
      </c>
      <c r="X105">
        <v>0</v>
      </c>
      <c r="Y105">
        <v>0</v>
      </c>
    </row>
    <row r="106" spans="1:25" x14ac:dyDescent="0.25">
      <c r="A106">
        <v>6595</v>
      </c>
      <c r="B106" t="s">
        <v>392</v>
      </c>
      <c r="C106">
        <v>123921</v>
      </c>
      <c r="D106">
        <v>49485</v>
      </c>
      <c r="E106">
        <v>49485</v>
      </c>
      <c r="F106">
        <v>0</v>
      </c>
      <c r="G106">
        <v>0</v>
      </c>
      <c r="H106">
        <v>6595</v>
      </c>
      <c r="I106" t="s">
        <v>393</v>
      </c>
      <c r="J106">
        <v>123921</v>
      </c>
      <c r="K106" t="s">
        <v>111</v>
      </c>
      <c r="L106">
        <v>49485</v>
      </c>
      <c r="M106">
        <v>49485</v>
      </c>
      <c r="N106">
        <v>49485</v>
      </c>
      <c r="O106">
        <v>0</v>
      </c>
      <c r="P106">
        <v>0</v>
      </c>
      <c r="Q106">
        <v>49485</v>
      </c>
      <c r="R106">
        <v>0</v>
      </c>
      <c r="S106">
        <v>0</v>
      </c>
      <c r="T106">
        <f t="shared" si="1"/>
        <v>0</v>
      </c>
      <c r="U106">
        <v>6595</v>
      </c>
      <c r="V106">
        <v>49485</v>
      </c>
      <c r="W106">
        <v>49485</v>
      </c>
      <c r="X106">
        <v>0</v>
      </c>
      <c r="Y106">
        <v>0</v>
      </c>
    </row>
    <row r="107" spans="1:25" x14ac:dyDescent="0.25">
      <c r="A107">
        <v>6596</v>
      </c>
      <c r="B107" t="s">
        <v>394</v>
      </c>
      <c r="C107">
        <v>140829</v>
      </c>
      <c r="D107">
        <v>12219</v>
      </c>
      <c r="E107">
        <v>12219</v>
      </c>
      <c r="F107">
        <v>0</v>
      </c>
      <c r="G107">
        <v>0</v>
      </c>
      <c r="H107">
        <v>6596</v>
      </c>
      <c r="I107" t="s">
        <v>395</v>
      </c>
      <c r="J107">
        <v>140829</v>
      </c>
      <c r="K107" t="s">
        <v>111</v>
      </c>
      <c r="L107">
        <v>12219</v>
      </c>
      <c r="M107">
        <v>12219</v>
      </c>
      <c r="N107">
        <v>12219</v>
      </c>
      <c r="O107">
        <v>0</v>
      </c>
      <c r="P107">
        <v>0</v>
      </c>
      <c r="Q107">
        <v>12219</v>
      </c>
      <c r="R107">
        <v>0</v>
      </c>
      <c r="S107">
        <v>0</v>
      </c>
      <c r="T107">
        <f t="shared" si="1"/>
        <v>0</v>
      </c>
      <c r="U107">
        <v>6596</v>
      </c>
      <c r="V107">
        <v>12219</v>
      </c>
      <c r="W107">
        <v>12219</v>
      </c>
      <c r="X107">
        <v>0</v>
      </c>
      <c r="Y107">
        <v>0</v>
      </c>
    </row>
    <row r="108" spans="1:25" x14ac:dyDescent="0.25">
      <c r="A108">
        <v>6597</v>
      </c>
      <c r="B108" t="s">
        <v>396</v>
      </c>
      <c r="C108">
        <v>127855</v>
      </c>
      <c r="D108">
        <v>0</v>
      </c>
      <c r="E108">
        <v>0</v>
      </c>
      <c r="F108">
        <v>0</v>
      </c>
      <c r="G108">
        <v>0</v>
      </c>
      <c r="H108">
        <v>6597</v>
      </c>
      <c r="I108" t="s">
        <v>397</v>
      </c>
      <c r="J108">
        <v>127855</v>
      </c>
      <c r="K108" t="s">
        <v>111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0</v>
      </c>
      <c r="U108">
        <v>6597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6598</v>
      </c>
      <c r="B109" t="s">
        <v>398</v>
      </c>
      <c r="C109">
        <v>132216</v>
      </c>
      <c r="D109">
        <v>0</v>
      </c>
      <c r="E109">
        <v>0</v>
      </c>
      <c r="F109">
        <v>0</v>
      </c>
      <c r="G109">
        <v>0</v>
      </c>
      <c r="H109">
        <v>6598</v>
      </c>
      <c r="I109" t="s">
        <v>399</v>
      </c>
      <c r="J109">
        <v>132216</v>
      </c>
      <c r="K109" t="s">
        <v>111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"/>
        <v>0</v>
      </c>
      <c r="U109">
        <v>6598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>
        <v>6599</v>
      </c>
      <c r="B110" t="s">
        <v>400</v>
      </c>
      <c r="C110">
        <v>133607</v>
      </c>
      <c r="D110">
        <v>130162</v>
      </c>
      <c r="E110">
        <v>130162</v>
      </c>
      <c r="F110">
        <v>0</v>
      </c>
      <c r="G110">
        <v>0</v>
      </c>
      <c r="H110">
        <v>6599</v>
      </c>
      <c r="I110" t="s">
        <v>401</v>
      </c>
      <c r="J110">
        <v>133607</v>
      </c>
      <c r="K110" t="s">
        <v>111</v>
      </c>
      <c r="L110">
        <v>130162</v>
      </c>
      <c r="M110">
        <v>130162</v>
      </c>
      <c r="N110">
        <v>130162</v>
      </c>
      <c r="O110">
        <v>0</v>
      </c>
      <c r="P110">
        <v>0</v>
      </c>
      <c r="Q110">
        <v>130162</v>
      </c>
      <c r="R110">
        <v>0</v>
      </c>
      <c r="S110">
        <v>0</v>
      </c>
      <c r="T110">
        <f t="shared" si="1"/>
        <v>0</v>
      </c>
      <c r="U110">
        <v>6599</v>
      </c>
      <c r="V110">
        <v>130162</v>
      </c>
      <c r="W110">
        <v>130162</v>
      </c>
      <c r="X110">
        <v>0</v>
      </c>
      <c r="Y110">
        <v>0</v>
      </c>
    </row>
    <row r="111" spans="1:25" x14ac:dyDescent="0.25">
      <c r="A111">
        <v>6600</v>
      </c>
      <c r="B111" t="s">
        <v>402</v>
      </c>
      <c r="C111">
        <v>116789</v>
      </c>
      <c r="D111">
        <v>51100</v>
      </c>
      <c r="E111">
        <v>51100</v>
      </c>
      <c r="F111">
        <v>0</v>
      </c>
      <c r="G111">
        <v>0</v>
      </c>
      <c r="H111">
        <v>6600</v>
      </c>
      <c r="I111" t="s">
        <v>403</v>
      </c>
      <c r="J111">
        <v>116789</v>
      </c>
      <c r="K111" t="s">
        <v>111</v>
      </c>
      <c r="L111">
        <v>51100</v>
      </c>
      <c r="M111">
        <v>51100</v>
      </c>
      <c r="N111">
        <v>51100</v>
      </c>
      <c r="O111">
        <v>0</v>
      </c>
      <c r="P111">
        <v>0</v>
      </c>
      <c r="Q111">
        <v>51100</v>
      </c>
      <c r="R111">
        <v>0</v>
      </c>
      <c r="S111">
        <v>0</v>
      </c>
      <c r="T111">
        <f t="shared" si="1"/>
        <v>0</v>
      </c>
      <c r="U111">
        <v>6600</v>
      </c>
      <c r="V111">
        <v>51100</v>
      </c>
      <c r="W111">
        <v>51100</v>
      </c>
      <c r="X111">
        <v>0</v>
      </c>
      <c r="Y111">
        <v>0</v>
      </c>
    </row>
    <row r="112" spans="1:25" x14ac:dyDescent="0.25">
      <c r="A112">
        <v>6601</v>
      </c>
      <c r="B112" t="s">
        <v>404</v>
      </c>
      <c r="C112">
        <v>107780</v>
      </c>
      <c r="D112">
        <v>18280</v>
      </c>
      <c r="E112">
        <v>18280</v>
      </c>
      <c r="F112">
        <v>0</v>
      </c>
      <c r="G112">
        <v>0</v>
      </c>
      <c r="H112">
        <v>6601</v>
      </c>
      <c r="I112" t="s">
        <v>405</v>
      </c>
      <c r="J112">
        <v>107780</v>
      </c>
      <c r="K112" t="s">
        <v>111</v>
      </c>
      <c r="L112">
        <v>18280</v>
      </c>
      <c r="M112">
        <v>18280</v>
      </c>
      <c r="N112">
        <v>18280</v>
      </c>
      <c r="O112">
        <v>0</v>
      </c>
      <c r="P112">
        <v>0</v>
      </c>
      <c r="Q112">
        <v>18280</v>
      </c>
      <c r="R112">
        <v>0</v>
      </c>
      <c r="S112">
        <v>0</v>
      </c>
      <c r="T112">
        <f t="shared" si="1"/>
        <v>0</v>
      </c>
      <c r="U112">
        <v>6601</v>
      </c>
      <c r="V112">
        <v>18280</v>
      </c>
      <c r="W112">
        <v>18280</v>
      </c>
      <c r="X112">
        <v>0</v>
      </c>
      <c r="Y112">
        <v>0</v>
      </c>
    </row>
    <row r="113" spans="1:25" x14ac:dyDescent="0.25">
      <c r="A113">
        <v>6602</v>
      </c>
      <c r="B113" t="s">
        <v>406</v>
      </c>
      <c r="C113">
        <v>128451</v>
      </c>
      <c r="D113">
        <v>12750</v>
      </c>
      <c r="E113">
        <v>12750</v>
      </c>
      <c r="F113">
        <v>0</v>
      </c>
      <c r="G113">
        <v>0</v>
      </c>
      <c r="H113">
        <v>6602</v>
      </c>
      <c r="I113" t="s">
        <v>407</v>
      </c>
      <c r="J113">
        <v>128451</v>
      </c>
      <c r="K113" t="s">
        <v>111</v>
      </c>
      <c r="L113">
        <v>12750</v>
      </c>
      <c r="M113">
        <v>12750</v>
      </c>
      <c r="N113">
        <v>12750</v>
      </c>
      <c r="O113">
        <v>0</v>
      </c>
      <c r="P113">
        <v>0</v>
      </c>
      <c r="Q113">
        <v>12750</v>
      </c>
      <c r="R113">
        <v>0</v>
      </c>
      <c r="S113">
        <v>0</v>
      </c>
      <c r="T113">
        <f t="shared" si="1"/>
        <v>0</v>
      </c>
      <c r="U113">
        <v>6602</v>
      </c>
      <c r="V113">
        <v>12750</v>
      </c>
      <c r="W113">
        <v>12750</v>
      </c>
      <c r="X113">
        <v>0</v>
      </c>
      <c r="Y113">
        <v>0</v>
      </c>
    </row>
    <row r="114" spans="1:25" x14ac:dyDescent="0.25">
      <c r="A114">
        <v>6603</v>
      </c>
      <c r="B114" t="s">
        <v>408</v>
      </c>
      <c r="C114">
        <v>119699</v>
      </c>
      <c r="D114">
        <v>25728</v>
      </c>
      <c r="E114">
        <v>25728</v>
      </c>
      <c r="F114">
        <v>0</v>
      </c>
      <c r="G114">
        <v>0</v>
      </c>
      <c r="H114">
        <v>6603</v>
      </c>
      <c r="I114" t="s">
        <v>409</v>
      </c>
      <c r="J114">
        <v>119699</v>
      </c>
      <c r="K114" t="s">
        <v>111</v>
      </c>
      <c r="L114">
        <v>25728</v>
      </c>
      <c r="M114">
        <v>25728</v>
      </c>
      <c r="N114">
        <v>25728</v>
      </c>
      <c r="O114">
        <v>0</v>
      </c>
      <c r="P114">
        <v>0</v>
      </c>
      <c r="Q114">
        <v>25728</v>
      </c>
      <c r="R114">
        <v>0</v>
      </c>
      <c r="S114">
        <v>0</v>
      </c>
      <c r="T114">
        <f t="shared" si="1"/>
        <v>0</v>
      </c>
      <c r="U114">
        <v>6603</v>
      </c>
      <c r="V114">
        <v>25728</v>
      </c>
      <c r="W114">
        <v>25728</v>
      </c>
      <c r="X114">
        <v>0</v>
      </c>
      <c r="Y114">
        <v>0</v>
      </c>
    </row>
    <row r="115" spans="1:25" x14ac:dyDescent="0.25">
      <c r="A115">
        <v>6604</v>
      </c>
      <c r="B115" t="s">
        <v>410</v>
      </c>
      <c r="C115">
        <v>148833</v>
      </c>
      <c r="D115">
        <v>0</v>
      </c>
      <c r="E115">
        <v>0</v>
      </c>
      <c r="F115">
        <v>0</v>
      </c>
      <c r="G115">
        <v>0</v>
      </c>
      <c r="H115">
        <v>6604</v>
      </c>
      <c r="I115" t="s">
        <v>411</v>
      </c>
      <c r="J115">
        <v>148833</v>
      </c>
      <c r="K115" t="s">
        <v>111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0</v>
      </c>
      <c r="U115">
        <v>6604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6605</v>
      </c>
      <c r="B116" t="s">
        <v>412</v>
      </c>
      <c r="C116">
        <v>124175</v>
      </c>
      <c r="D116">
        <v>12219</v>
      </c>
      <c r="E116">
        <v>12219</v>
      </c>
      <c r="F116">
        <v>0</v>
      </c>
      <c r="G116">
        <v>0</v>
      </c>
      <c r="H116">
        <v>6605</v>
      </c>
      <c r="I116" t="s">
        <v>413</v>
      </c>
      <c r="J116">
        <v>124175</v>
      </c>
      <c r="K116" t="s">
        <v>111</v>
      </c>
      <c r="L116">
        <v>12219</v>
      </c>
      <c r="M116">
        <v>12219</v>
      </c>
      <c r="N116">
        <v>12219</v>
      </c>
      <c r="O116">
        <v>0</v>
      </c>
      <c r="P116">
        <v>0</v>
      </c>
      <c r="Q116">
        <v>12219</v>
      </c>
      <c r="R116">
        <v>0</v>
      </c>
      <c r="S116">
        <v>0</v>
      </c>
      <c r="T116">
        <f t="shared" si="1"/>
        <v>0</v>
      </c>
      <c r="U116">
        <v>6605</v>
      </c>
      <c r="V116">
        <v>12219</v>
      </c>
      <c r="W116">
        <v>12219</v>
      </c>
      <c r="X116">
        <v>0</v>
      </c>
      <c r="Y116">
        <v>0</v>
      </c>
    </row>
    <row r="117" spans="1:25" x14ac:dyDescent="0.25">
      <c r="A117">
        <v>6606</v>
      </c>
      <c r="B117" t="s">
        <v>414</v>
      </c>
      <c r="C117">
        <v>118131</v>
      </c>
      <c r="D117">
        <v>28739</v>
      </c>
      <c r="E117">
        <v>28739</v>
      </c>
      <c r="F117">
        <v>0</v>
      </c>
      <c r="G117">
        <v>0</v>
      </c>
      <c r="H117">
        <v>6606</v>
      </c>
      <c r="I117" t="s">
        <v>415</v>
      </c>
      <c r="J117">
        <v>118131</v>
      </c>
      <c r="K117" t="s">
        <v>111</v>
      </c>
      <c r="L117">
        <v>28739</v>
      </c>
      <c r="M117">
        <v>28739</v>
      </c>
      <c r="N117">
        <v>28739</v>
      </c>
      <c r="O117">
        <v>0</v>
      </c>
      <c r="P117">
        <v>0</v>
      </c>
      <c r="Q117">
        <v>28739</v>
      </c>
      <c r="R117">
        <v>0</v>
      </c>
      <c r="S117">
        <v>0</v>
      </c>
      <c r="T117">
        <f t="shared" si="1"/>
        <v>0</v>
      </c>
      <c r="U117">
        <v>6606</v>
      </c>
      <c r="V117">
        <v>28739</v>
      </c>
      <c r="W117">
        <v>28739</v>
      </c>
      <c r="X117">
        <v>0</v>
      </c>
      <c r="Y117">
        <v>0</v>
      </c>
    </row>
    <row r="118" spans="1:25" x14ac:dyDescent="0.25">
      <c r="A118">
        <v>6607</v>
      </c>
      <c r="B118" t="s">
        <v>416</v>
      </c>
      <c r="C118">
        <v>105508</v>
      </c>
      <c r="D118">
        <v>32635</v>
      </c>
      <c r="E118">
        <v>32635</v>
      </c>
      <c r="F118">
        <v>0</v>
      </c>
      <c r="G118">
        <v>0</v>
      </c>
      <c r="H118">
        <v>6607</v>
      </c>
      <c r="I118" t="s">
        <v>417</v>
      </c>
      <c r="J118">
        <v>105508</v>
      </c>
      <c r="K118" t="s">
        <v>111</v>
      </c>
      <c r="L118">
        <v>32635</v>
      </c>
      <c r="M118">
        <v>32635</v>
      </c>
      <c r="N118">
        <v>32635</v>
      </c>
      <c r="O118">
        <v>0</v>
      </c>
      <c r="P118">
        <v>0</v>
      </c>
      <c r="Q118">
        <v>32635</v>
      </c>
      <c r="R118">
        <v>0</v>
      </c>
      <c r="S118">
        <v>0</v>
      </c>
      <c r="T118">
        <f t="shared" si="1"/>
        <v>0</v>
      </c>
      <c r="U118">
        <v>6607</v>
      </c>
      <c r="V118">
        <v>32635</v>
      </c>
      <c r="W118">
        <v>32635</v>
      </c>
      <c r="X118">
        <v>0</v>
      </c>
      <c r="Y118">
        <v>0</v>
      </c>
    </row>
    <row r="119" spans="1:25" x14ac:dyDescent="0.25">
      <c r="A119">
        <v>6608</v>
      </c>
      <c r="B119" t="s">
        <v>418</v>
      </c>
      <c r="C119">
        <v>118917</v>
      </c>
      <c r="D119">
        <v>399</v>
      </c>
      <c r="E119">
        <v>399</v>
      </c>
      <c r="F119">
        <v>0</v>
      </c>
      <c r="G119">
        <v>0</v>
      </c>
      <c r="H119">
        <v>6608</v>
      </c>
      <c r="I119" t="s">
        <v>419</v>
      </c>
      <c r="J119">
        <v>118917</v>
      </c>
      <c r="K119" t="s">
        <v>111</v>
      </c>
      <c r="L119">
        <v>399</v>
      </c>
      <c r="M119">
        <v>399</v>
      </c>
      <c r="N119">
        <v>399</v>
      </c>
      <c r="O119">
        <v>0</v>
      </c>
      <c r="P119">
        <v>0</v>
      </c>
      <c r="Q119">
        <v>399</v>
      </c>
      <c r="R119">
        <v>0</v>
      </c>
      <c r="S119">
        <v>0</v>
      </c>
      <c r="T119">
        <f t="shared" si="1"/>
        <v>0</v>
      </c>
      <c r="U119">
        <v>6608</v>
      </c>
      <c r="V119">
        <v>399</v>
      </c>
      <c r="W119">
        <v>399</v>
      </c>
      <c r="X119">
        <v>0</v>
      </c>
      <c r="Y119">
        <v>0</v>
      </c>
    </row>
    <row r="120" spans="1:25" x14ac:dyDescent="0.25">
      <c r="A120">
        <v>6609</v>
      </c>
      <c r="B120" t="s">
        <v>420</v>
      </c>
      <c r="C120">
        <v>118261</v>
      </c>
      <c r="D120">
        <v>1161</v>
      </c>
      <c r="E120">
        <v>1161</v>
      </c>
      <c r="F120">
        <v>0</v>
      </c>
      <c r="G120">
        <v>0</v>
      </c>
      <c r="H120">
        <v>6609</v>
      </c>
      <c r="I120" t="s">
        <v>421</v>
      </c>
      <c r="J120">
        <v>118261</v>
      </c>
      <c r="K120" t="s">
        <v>111</v>
      </c>
      <c r="L120">
        <v>1161</v>
      </c>
      <c r="M120">
        <v>1161</v>
      </c>
      <c r="N120">
        <v>1161</v>
      </c>
      <c r="O120">
        <v>0</v>
      </c>
      <c r="P120">
        <v>0</v>
      </c>
      <c r="Q120">
        <v>1161</v>
      </c>
      <c r="R120">
        <v>0</v>
      </c>
      <c r="S120">
        <v>0</v>
      </c>
      <c r="T120">
        <f t="shared" si="1"/>
        <v>0</v>
      </c>
      <c r="U120">
        <v>6609</v>
      </c>
      <c r="V120">
        <v>1161</v>
      </c>
      <c r="W120">
        <v>1161</v>
      </c>
      <c r="X120">
        <v>0</v>
      </c>
      <c r="Y120">
        <v>0</v>
      </c>
    </row>
    <row r="121" spans="1:25" x14ac:dyDescent="0.25">
      <c r="A121">
        <v>6610</v>
      </c>
      <c r="B121" t="s">
        <v>426</v>
      </c>
      <c r="C121">
        <v>120983</v>
      </c>
      <c r="D121">
        <v>43680</v>
      </c>
      <c r="E121">
        <v>43680</v>
      </c>
      <c r="F121">
        <v>0</v>
      </c>
      <c r="G121">
        <v>0</v>
      </c>
      <c r="H121">
        <v>6610</v>
      </c>
      <c r="I121" t="s">
        <v>427</v>
      </c>
      <c r="J121">
        <v>120983</v>
      </c>
      <c r="K121" t="s">
        <v>111</v>
      </c>
      <c r="L121">
        <v>43680</v>
      </c>
      <c r="M121">
        <v>43680</v>
      </c>
      <c r="N121">
        <v>43680</v>
      </c>
      <c r="O121">
        <v>0</v>
      </c>
      <c r="P121">
        <v>0</v>
      </c>
      <c r="Q121">
        <v>43680</v>
      </c>
      <c r="R121">
        <v>0</v>
      </c>
      <c r="S121">
        <v>0</v>
      </c>
      <c r="T121">
        <f t="shared" si="1"/>
        <v>0</v>
      </c>
      <c r="U121">
        <v>6610</v>
      </c>
      <c r="V121">
        <v>43680</v>
      </c>
      <c r="W121">
        <v>43680</v>
      </c>
      <c r="X121">
        <v>0</v>
      </c>
      <c r="Y121">
        <v>0</v>
      </c>
    </row>
    <row r="122" spans="1:25" x14ac:dyDescent="0.25">
      <c r="A122">
        <v>6611</v>
      </c>
      <c r="B122" t="s">
        <v>428</v>
      </c>
      <c r="C122">
        <v>124461</v>
      </c>
      <c r="D122">
        <v>89660</v>
      </c>
      <c r="E122">
        <v>89660</v>
      </c>
      <c r="F122">
        <v>0</v>
      </c>
      <c r="G122">
        <v>0</v>
      </c>
      <c r="H122">
        <v>6611</v>
      </c>
      <c r="I122" t="s">
        <v>429</v>
      </c>
      <c r="J122">
        <v>124461</v>
      </c>
      <c r="K122" t="s">
        <v>111</v>
      </c>
      <c r="L122">
        <v>89660</v>
      </c>
      <c r="M122">
        <v>89660</v>
      </c>
      <c r="N122">
        <v>89660</v>
      </c>
      <c r="O122">
        <v>0</v>
      </c>
      <c r="P122">
        <v>0</v>
      </c>
      <c r="Q122">
        <v>89660</v>
      </c>
      <c r="R122">
        <v>0</v>
      </c>
      <c r="S122">
        <v>0</v>
      </c>
      <c r="T122">
        <f t="shared" si="1"/>
        <v>0</v>
      </c>
      <c r="U122">
        <v>6611</v>
      </c>
      <c r="V122">
        <v>89660</v>
      </c>
      <c r="W122">
        <v>89660</v>
      </c>
      <c r="X122">
        <v>0</v>
      </c>
      <c r="Y122">
        <v>0</v>
      </c>
    </row>
    <row r="123" spans="1:25" x14ac:dyDescent="0.25">
      <c r="A123">
        <v>6612</v>
      </c>
      <c r="B123" t="s">
        <v>430</v>
      </c>
      <c r="C123">
        <v>113333</v>
      </c>
      <c r="D123">
        <v>70370</v>
      </c>
      <c r="E123">
        <v>70370</v>
      </c>
      <c r="F123">
        <v>0</v>
      </c>
      <c r="G123">
        <v>0</v>
      </c>
      <c r="H123">
        <v>6612</v>
      </c>
      <c r="I123" t="s">
        <v>431</v>
      </c>
      <c r="J123">
        <v>113333</v>
      </c>
      <c r="K123" t="s">
        <v>111</v>
      </c>
      <c r="L123">
        <v>70370</v>
      </c>
      <c r="M123">
        <v>70370</v>
      </c>
      <c r="N123">
        <v>70370</v>
      </c>
      <c r="O123">
        <v>0</v>
      </c>
      <c r="P123">
        <v>0</v>
      </c>
      <c r="Q123">
        <v>70370</v>
      </c>
      <c r="R123">
        <v>0</v>
      </c>
      <c r="S123">
        <v>0</v>
      </c>
      <c r="T123">
        <f t="shared" si="1"/>
        <v>0</v>
      </c>
      <c r="U123">
        <v>6612</v>
      </c>
      <c r="V123">
        <v>70370</v>
      </c>
      <c r="W123">
        <v>70370</v>
      </c>
      <c r="X123">
        <v>0</v>
      </c>
      <c r="Y123">
        <v>0</v>
      </c>
    </row>
    <row r="124" spans="1:25" x14ac:dyDescent="0.25">
      <c r="A124">
        <v>6613</v>
      </c>
      <c r="B124" t="s">
        <v>432</v>
      </c>
      <c r="C124">
        <v>141042</v>
      </c>
      <c r="D124">
        <v>158000</v>
      </c>
      <c r="E124">
        <v>158000</v>
      </c>
      <c r="F124">
        <v>0</v>
      </c>
      <c r="G124">
        <v>0</v>
      </c>
      <c r="H124">
        <v>6613</v>
      </c>
      <c r="I124" t="s">
        <v>433</v>
      </c>
      <c r="J124">
        <v>141042</v>
      </c>
      <c r="K124" t="s">
        <v>111</v>
      </c>
      <c r="L124">
        <v>158000</v>
      </c>
      <c r="M124">
        <v>158000</v>
      </c>
      <c r="N124">
        <v>158000</v>
      </c>
      <c r="O124">
        <v>0</v>
      </c>
      <c r="P124">
        <v>0</v>
      </c>
      <c r="Q124">
        <v>158000</v>
      </c>
      <c r="R124">
        <v>0</v>
      </c>
      <c r="S124">
        <v>0</v>
      </c>
      <c r="T124">
        <f t="shared" si="1"/>
        <v>0</v>
      </c>
      <c r="U124">
        <v>6613</v>
      </c>
      <c r="V124">
        <v>158000</v>
      </c>
      <c r="W124">
        <v>158000</v>
      </c>
      <c r="X124">
        <v>0</v>
      </c>
      <c r="Y124">
        <v>0</v>
      </c>
    </row>
    <row r="125" spans="1:25" x14ac:dyDescent="0.25">
      <c r="A125">
        <v>6614</v>
      </c>
      <c r="B125" t="s">
        <v>434</v>
      </c>
      <c r="C125">
        <v>114280</v>
      </c>
      <c r="D125">
        <v>51770</v>
      </c>
      <c r="E125">
        <v>51770</v>
      </c>
      <c r="F125">
        <v>0</v>
      </c>
      <c r="G125">
        <v>0</v>
      </c>
      <c r="H125">
        <v>6614</v>
      </c>
      <c r="I125" t="s">
        <v>435</v>
      </c>
      <c r="J125">
        <v>114280</v>
      </c>
      <c r="K125" t="s">
        <v>111</v>
      </c>
      <c r="L125">
        <v>51770</v>
      </c>
      <c r="M125">
        <v>51770</v>
      </c>
      <c r="N125">
        <v>51770</v>
      </c>
      <c r="O125">
        <v>0</v>
      </c>
      <c r="P125">
        <v>0</v>
      </c>
      <c r="Q125">
        <v>51770</v>
      </c>
      <c r="R125">
        <v>0</v>
      </c>
      <c r="S125">
        <v>0</v>
      </c>
      <c r="T125">
        <f t="shared" si="1"/>
        <v>0</v>
      </c>
      <c r="U125">
        <v>6614</v>
      </c>
      <c r="V125">
        <v>51770</v>
      </c>
      <c r="W125">
        <v>51770</v>
      </c>
      <c r="X125">
        <v>0</v>
      </c>
      <c r="Y125">
        <v>0</v>
      </c>
    </row>
    <row r="126" spans="1:25" x14ac:dyDescent="0.25">
      <c r="A126">
        <v>6615</v>
      </c>
      <c r="B126" t="s">
        <v>436</v>
      </c>
      <c r="C126">
        <v>142625</v>
      </c>
      <c r="D126">
        <v>44975</v>
      </c>
      <c r="E126">
        <v>44975</v>
      </c>
      <c r="F126">
        <v>0</v>
      </c>
      <c r="G126">
        <v>0</v>
      </c>
      <c r="H126">
        <v>6615</v>
      </c>
      <c r="I126" t="s">
        <v>437</v>
      </c>
      <c r="J126">
        <v>142625</v>
      </c>
      <c r="K126" t="s">
        <v>111</v>
      </c>
      <c r="L126">
        <v>44975</v>
      </c>
      <c r="M126">
        <v>44975</v>
      </c>
      <c r="N126">
        <v>44975</v>
      </c>
      <c r="O126">
        <v>0</v>
      </c>
      <c r="P126">
        <v>0</v>
      </c>
      <c r="Q126">
        <v>44975</v>
      </c>
      <c r="R126">
        <v>0</v>
      </c>
      <c r="S126">
        <v>0</v>
      </c>
      <c r="T126">
        <f t="shared" si="1"/>
        <v>0</v>
      </c>
      <c r="U126">
        <v>6615</v>
      </c>
      <c r="V126">
        <v>44975</v>
      </c>
      <c r="W126">
        <v>44975</v>
      </c>
      <c r="X126">
        <v>0</v>
      </c>
      <c r="Y126">
        <v>0</v>
      </c>
    </row>
    <row r="127" spans="1:25" x14ac:dyDescent="0.25">
      <c r="A127">
        <v>6616</v>
      </c>
      <c r="B127" t="s">
        <v>438</v>
      </c>
      <c r="C127">
        <v>149015</v>
      </c>
      <c r="D127">
        <v>49335</v>
      </c>
      <c r="E127">
        <v>49335</v>
      </c>
      <c r="F127">
        <v>0</v>
      </c>
      <c r="G127">
        <v>0</v>
      </c>
      <c r="H127">
        <v>6616</v>
      </c>
      <c r="I127" t="s">
        <v>439</v>
      </c>
      <c r="J127">
        <v>149015</v>
      </c>
      <c r="K127" t="s">
        <v>111</v>
      </c>
      <c r="L127">
        <v>49335</v>
      </c>
      <c r="M127">
        <v>49335</v>
      </c>
      <c r="N127">
        <v>49335</v>
      </c>
      <c r="O127">
        <v>0</v>
      </c>
      <c r="P127">
        <v>0</v>
      </c>
      <c r="Q127">
        <v>49335</v>
      </c>
      <c r="R127">
        <v>0</v>
      </c>
      <c r="S127">
        <v>0</v>
      </c>
      <c r="T127">
        <f t="shared" si="1"/>
        <v>0</v>
      </c>
      <c r="U127">
        <v>6616</v>
      </c>
      <c r="V127">
        <v>49335</v>
      </c>
      <c r="W127">
        <v>49335</v>
      </c>
      <c r="X127">
        <v>0</v>
      </c>
      <c r="Y127">
        <v>0</v>
      </c>
    </row>
    <row r="128" spans="1:25" x14ac:dyDescent="0.25">
      <c r="A128">
        <v>6617</v>
      </c>
      <c r="B128" t="s">
        <v>440</v>
      </c>
      <c r="C128">
        <v>119109</v>
      </c>
      <c r="D128">
        <v>56955</v>
      </c>
      <c r="E128">
        <v>56955</v>
      </c>
      <c r="F128">
        <v>0</v>
      </c>
      <c r="G128">
        <v>0</v>
      </c>
      <c r="H128">
        <v>6617</v>
      </c>
      <c r="I128" t="s">
        <v>441</v>
      </c>
      <c r="J128">
        <v>119109</v>
      </c>
      <c r="K128" t="s">
        <v>111</v>
      </c>
      <c r="L128">
        <v>56955</v>
      </c>
      <c r="M128">
        <v>56955</v>
      </c>
      <c r="N128">
        <v>56955</v>
      </c>
      <c r="O128">
        <v>0</v>
      </c>
      <c r="P128">
        <v>0</v>
      </c>
      <c r="Q128">
        <v>56955</v>
      </c>
      <c r="R128">
        <v>0</v>
      </c>
      <c r="S128">
        <v>0</v>
      </c>
      <c r="T128">
        <f t="shared" si="1"/>
        <v>0</v>
      </c>
      <c r="U128">
        <v>6617</v>
      </c>
      <c r="V128">
        <v>56955</v>
      </c>
      <c r="W128">
        <v>56955</v>
      </c>
      <c r="X128">
        <v>0</v>
      </c>
      <c r="Y128">
        <v>0</v>
      </c>
    </row>
    <row r="129" spans="1:25" x14ac:dyDescent="0.25">
      <c r="A129">
        <v>6618</v>
      </c>
      <c r="B129" t="s">
        <v>442</v>
      </c>
      <c r="C129">
        <v>125781</v>
      </c>
      <c r="D129">
        <v>48270</v>
      </c>
      <c r="E129">
        <v>48270</v>
      </c>
      <c r="F129">
        <v>0</v>
      </c>
      <c r="G129">
        <v>0</v>
      </c>
      <c r="H129">
        <v>6618</v>
      </c>
      <c r="I129" t="s">
        <v>443</v>
      </c>
      <c r="J129">
        <v>125781</v>
      </c>
      <c r="K129" t="s">
        <v>111</v>
      </c>
      <c r="L129">
        <v>48270</v>
      </c>
      <c r="M129">
        <v>48270</v>
      </c>
      <c r="N129">
        <v>48270</v>
      </c>
      <c r="O129">
        <v>0</v>
      </c>
      <c r="P129">
        <v>0</v>
      </c>
      <c r="Q129">
        <v>48270</v>
      </c>
      <c r="R129">
        <v>0</v>
      </c>
      <c r="S129">
        <v>0</v>
      </c>
      <c r="T129">
        <f t="shared" si="1"/>
        <v>0</v>
      </c>
      <c r="U129">
        <v>6618</v>
      </c>
      <c r="V129">
        <v>48270</v>
      </c>
      <c r="W129">
        <v>48270</v>
      </c>
      <c r="X129">
        <v>0</v>
      </c>
      <c r="Y129">
        <v>0</v>
      </c>
    </row>
    <row r="130" spans="1:25" x14ac:dyDescent="0.25">
      <c r="A130">
        <v>6619</v>
      </c>
      <c r="B130" t="s">
        <v>444</v>
      </c>
      <c r="C130">
        <v>138994</v>
      </c>
      <c r="D130">
        <v>55500</v>
      </c>
      <c r="E130">
        <v>55500</v>
      </c>
      <c r="F130">
        <v>0</v>
      </c>
      <c r="G130">
        <v>0</v>
      </c>
      <c r="H130">
        <v>6619</v>
      </c>
      <c r="I130" t="s">
        <v>445</v>
      </c>
      <c r="J130">
        <v>138994</v>
      </c>
      <c r="K130" t="s">
        <v>111</v>
      </c>
      <c r="L130">
        <v>55500</v>
      </c>
      <c r="M130">
        <v>55500</v>
      </c>
      <c r="N130">
        <v>55500</v>
      </c>
      <c r="O130">
        <v>0</v>
      </c>
      <c r="P130">
        <v>0</v>
      </c>
      <c r="Q130">
        <v>55500</v>
      </c>
      <c r="R130">
        <v>0</v>
      </c>
      <c r="S130">
        <v>0</v>
      </c>
      <c r="T130">
        <f t="shared" ref="T130:T193" si="2">IF(D130&lt;&gt;L130,1,0)</f>
        <v>0</v>
      </c>
      <c r="U130">
        <v>6619</v>
      </c>
      <c r="V130">
        <v>55500</v>
      </c>
      <c r="W130">
        <v>55500</v>
      </c>
      <c r="X130">
        <v>0</v>
      </c>
      <c r="Y130">
        <v>0</v>
      </c>
    </row>
    <row r="131" spans="1:25" x14ac:dyDescent="0.25">
      <c r="A131">
        <v>6620</v>
      </c>
      <c r="B131" t="s">
        <v>446</v>
      </c>
      <c r="C131">
        <v>133288</v>
      </c>
      <c r="D131">
        <v>88960</v>
      </c>
      <c r="E131">
        <v>88960</v>
      </c>
      <c r="F131">
        <v>0</v>
      </c>
      <c r="G131">
        <v>0</v>
      </c>
      <c r="H131">
        <v>6620</v>
      </c>
      <c r="I131" t="s">
        <v>447</v>
      </c>
      <c r="J131">
        <v>133288</v>
      </c>
      <c r="K131" t="s">
        <v>111</v>
      </c>
      <c r="L131">
        <v>88960</v>
      </c>
      <c r="M131">
        <v>88960</v>
      </c>
      <c r="N131">
        <v>88960</v>
      </c>
      <c r="O131">
        <v>0</v>
      </c>
      <c r="P131">
        <v>0</v>
      </c>
      <c r="Q131">
        <v>88960</v>
      </c>
      <c r="R131">
        <v>0</v>
      </c>
      <c r="S131">
        <v>0</v>
      </c>
      <c r="T131">
        <f t="shared" si="2"/>
        <v>0</v>
      </c>
      <c r="U131">
        <v>6620</v>
      </c>
      <c r="V131">
        <v>88960</v>
      </c>
      <c r="W131">
        <v>88960</v>
      </c>
      <c r="X131">
        <v>0</v>
      </c>
      <c r="Y131">
        <v>0</v>
      </c>
    </row>
    <row r="132" spans="1:25" x14ac:dyDescent="0.25">
      <c r="A132">
        <v>6621</v>
      </c>
      <c r="B132" t="s">
        <v>448</v>
      </c>
      <c r="C132">
        <v>104031</v>
      </c>
      <c r="D132">
        <v>17000</v>
      </c>
      <c r="E132">
        <v>17000</v>
      </c>
      <c r="F132">
        <v>0</v>
      </c>
      <c r="G132">
        <v>0</v>
      </c>
      <c r="H132">
        <v>6621</v>
      </c>
      <c r="I132" t="s">
        <v>449</v>
      </c>
      <c r="J132">
        <v>104031</v>
      </c>
      <c r="K132" t="s">
        <v>111</v>
      </c>
      <c r="L132">
        <v>17000</v>
      </c>
      <c r="M132">
        <v>17000</v>
      </c>
      <c r="N132">
        <v>17000</v>
      </c>
      <c r="O132">
        <v>0</v>
      </c>
      <c r="P132">
        <v>0</v>
      </c>
      <c r="Q132">
        <v>17000</v>
      </c>
      <c r="R132">
        <v>0</v>
      </c>
      <c r="S132">
        <v>0</v>
      </c>
      <c r="T132">
        <f t="shared" si="2"/>
        <v>0</v>
      </c>
      <c r="U132">
        <v>6621</v>
      </c>
      <c r="V132">
        <v>17000</v>
      </c>
      <c r="W132">
        <v>17000</v>
      </c>
      <c r="X132">
        <v>0</v>
      </c>
      <c r="Y132">
        <v>0</v>
      </c>
    </row>
    <row r="133" spans="1:25" x14ac:dyDescent="0.25">
      <c r="A133">
        <v>6622</v>
      </c>
      <c r="B133" t="s">
        <v>450</v>
      </c>
      <c r="C133">
        <v>126832</v>
      </c>
      <c r="D133">
        <v>40585</v>
      </c>
      <c r="E133">
        <v>40585</v>
      </c>
      <c r="F133">
        <v>0</v>
      </c>
      <c r="G133">
        <v>0</v>
      </c>
      <c r="H133">
        <v>6622</v>
      </c>
      <c r="I133" t="s">
        <v>451</v>
      </c>
      <c r="J133">
        <v>126832</v>
      </c>
      <c r="K133" t="s">
        <v>111</v>
      </c>
      <c r="L133">
        <v>40585</v>
      </c>
      <c r="M133">
        <v>40585</v>
      </c>
      <c r="N133">
        <v>40585</v>
      </c>
      <c r="O133">
        <v>0</v>
      </c>
      <c r="P133">
        <v>0</v>
      </c>
      <c r="Q133">
        <v>40585</v>
      </c>
      <c r="R133">
        <v>0</v>
      </c>
      <c r="S133">
        <v>0</v>
      </c>
      <c r="T133">
        <f t="shared" si="2"/>
        <v>0</v>
      </c>
      <c r="U133">
        <v>6622</v>
      </c>
      <c r="V133">
        <v>40585</v>
      </c>
      <c r="W133">
        <v>40585</v>
      </c>
      <c r="X133">
        <v>0</v>
      </c>
      <c r="Y133">
        <v>0</v>
      </c>
    </row>
    <row r="134" spans="1:25" x14ac:dyDescent="0.25">
      <c r="A134">
        <v>6623</v>
      </c>
      <c r="B134" t="s">
        <v>452</v>
      </c>
      <c r="C134">
        <v>108810</v>
      </c>
      <c r="D134">
        <v>58925</v>
      </c>
      <c r="E134">
        <v>58925</v>
      </c>
      <c r="F134">
        <v>0</v>
      </c>
      <c r="G134">
        <v>0</v>
      </c>
      <c r="H134">
        <v>6623</v>
      </c>
      <c r="I134" t="s">
        <v>453</v>
      </c>
      <c r="J134">
        <v>108810</v>
      </c>
      <c r="K134" t="s">
        <v>111</v>
      </c>
      <c r="L134">
        <v>58925</v>
      </c>
      <c r="M134">
        <v>58925</v>
      </c>
      <c r="N134">
        <v>58925</v>
      </c>
      <c r="O134">
        <v>0</v>
      </c>
      <c r="P134">
        <v>0</v>
      </c>
      <c r="Q134">
        <v>58925</v>
      </c>
      <c r="R134">
        <v>0</v>
      </c>
      <c r="S134">
        <v>0</v>
      </c>
      <c r="T134">
        <f t="shared" si="2"/>
        <v>0</v>
      </c>
      <c r="U134">
        <v>6623</v>
      </c>
      <c r="V134">
        <v>58925</v>
      </c>
      <c r="W134">
        <v>58925</v>
      </c>
      <c r="X134">
        <v>0</v>
      </c>
      <c r="Y134">
        <v>0</v>
      </c>
    </row>
    <row r="135" spans="1:25" x14ac:dyDescent="0.25">
      <c r="A135">
        <v>6624</v>
      </c>
      <c r="B135" t="s">
        <v>454</v>
      </c>
      <c r="C135">
        <v>136162</v>
      </c>
      <c r="D135">
        <v>78190</v>
      </c>
      <c r="E135">
        <v>78190</v>
      </c>
      <c r="F135">
        <v>0</v>
      </c>
      <c r="G135">
        <v>0</v>
      </c>
      <c r="H135">
        <v>6624</v>
      </c>
      <c r="I135" t="s">
        <v>455</v>
      </c>
      <c r="J135">
        <v>136162</v>
      </c>
      <c r="K135" t="s">
        <v>111</v>
      </c>
      <c r="L135">
        <v>78190</v>
      </c>
      <c r="M135">
        <v>78190</v>
      </c>
      <c r="N135">
        <v>78190</v>
      </c>
      <c r="O135">
        <v>0</v>
      </c>
      <c r="P135">
        <v>0</v>
      </c>
      <c r="Q135">
        <v>78190</v>
      </c>
      <c r="R135">
        <v>0</v>
      </c>
      <c r="S135">
        <v>0</v>
      </c>
      <c r="T135">
        <f t="shared" si="2"/>
        <v>0</v>
      </c>
      <c r="U135">
        <v>6624</v>
      </c>
      <c r="V135">
        <v>78190</v>
      </c>
      <c r="W135">
        <v>78190</v>
      </c>
      <c r="X135">
        <v>0</v>
      </c>
      <c r="Y135">
        <v>0</v>
      </c>
    </row>
    <row r="136" spans="1:25" x14ac:dyDescent="0.25">
      <c r="A136">
        <v>6625</v>
      </c>
      <c r="B136" t="s">
        <v>456</v>
      </c>
      <c r="C136">
        <v>127062</v>
      </c>
      <c r="D136">
        <v>60165</v>
      </c>
      <c r="E136">
        <v>60165</v>
      </c>
      <c r="F136">
        <v>0</v>
      </c>
      <c r="G136">
        <v>0</v>
      </c>
      <c r="H136">
        <v>6625</v>
      </c>
      <c r="I136" t="s">
        <v>457</v>
      </c>
      <c r="J136">
        <v>127062</v>
      </c>
      <c r="K136" t="s">
        <v>111</v>
      </c>
      <c r="L136">
        <v>60165</v>
      </c>
      <c r="M136">
        <v>60165</v>
      </c>
      <c r="N136">
        <v>60165</v>
      </c>
      <c r="O136">
        <v>0</v>
      </c>
      <c r="P136">
        <v>0</v>
      </c>
      <c r="Q136">
        <v>60165</v>
      </c>
      <c r="R136">
        <v>0</v>
      </c>
      <c r="S136">
        <v>0</v>
      </c>
      <c r="T136">
        <f t="shared" si="2"/>
        <v>0</v>
      </c>
      <c r="U136">
        <v>6625</v>
      </c>
      <c r="V136">
        <v>60165</v>
      </c>
      <c r="W136">
        <v>60165</v>
      </c>
      <c r="X136">
        <v>0</v>
      </c>
      <c r="Y136">
        <v>0</v>
      </c>
    </row>
    <row r="137" spans="1:25" x14ac:dyDescent="0.25">
      <c r="A137">
        <v>6626</v>
      </c>
      <c r="B137" t="s">
        <v>458</v>
      </c>
      <c r="C137">
        <v>140768</v>
      </c>
      <c r="D137">
        <v>92962</v>
      </c>
      <c r="E137">
        <v>92962</v>
      </c>
      <c r="F137">
        <v>0</v>
      </c>
      <c r="G137">
        <v>0</v>
      </c>
      <c r="H137">
        <v>6626</v>
      </c>
      <c r="I137" t="s">
        <v>459</v>
      </c>
      <c r="J137">
        <v>140768</v>
      </c>
      <c r="K137" t="s">
        <v>111</v>
      </c>
      <c r="L137">
        <v>92962</v>
      </c>
      <c r="M137">
        <v>92962</v>
      </c>
      <c r="N137">
        <v>92962</v>
      </c>
      <c r="O137">
        <v>0</v>
      </c>
      <c r="P137">
        <v>0</v>
      </c>
      <c r="Q137">
        <v>92962</v>
      </c>
      <c r="R137">
        <v>0</v>
      </c>
      <c r="S137">
        <v>0</v>
      </c>
      <c r="T137">
        <f t="shared" si="2"/>
        <v>0</v>
      </c>
      <c r="U137">
        <v>6626</v>
      </c>
      <c r="V137">
        <v>92962</v>
      </c>
      <c r="W137">
        <v>92962</v>
      </c>
      <c r="X137">
        <v>0</v>
      </c>
      <c r="Y137">
        <v>0</v>
      </c>
    </row>
    <row r="138" spans="1:25" x14ac:dyDescent="0.25">
      <c r="A138">
        <v>6627</v>
      </c>
      <c r="B138" t="s">
        <v>460</v>
      </c>
      <c r="C138">
        <v>103746</v>
      </c>
      <c r="D138">
        <v>63075</v>
      </c>
      <c r="E138">
        <v>63075</v>
      </c>
      <c r="F138">
        <v>0</v>
      </c>
      <c r="G138">
        <v>0</v>
      </c>
      <c r="H138">
        <v>6627</v>
      </c>
      <c r="I138" t="s">
        <v>461</v>
      </c>
      <c r="J138">
        <v>103746</v>
      </c>
      <c r="K138" t="s">
        <v>111</v>
      </c>
      <c r="L138">
        <v>63075</v>
      </c>
      <c r="M138">
        <v>63075</v>
      </c>
      <c r="N138">
        <v>63075</v>
      </c>
      <c r="O138">
        <v>0</v>
      </c>
      <c r="P138">
        <v>0</v>
      </c>
      <c r="Q138">
        <v>63075</v>
      </c>
      <c r="R138">
        <v>0</v>
      </c>
      <c r="S138">
        <v>0</v>
      </c>
      <c r="T138">
        <f t="shared" si="2"/>
        <v>0</v>
      </c>
      <c r="U138">
        <v>6627</v>
      </c>
      <c r="V138">
        <v>63075</v>
      </c>
      <c r="W138">
        <v>63075</v>
      </c>
      <c r="X138">
        <v>0</v>
      </c>
      <c r="Y138">
        <v>0</v>
      </c>
    </row>
    <row r="139" spans="1:25" x14ac:dyDescent="0.25">
      <c r="A139">
        <v>6628</v>
      </c>
      <c r="B139" t="s">
        <v>462</v>
      </c>
      <c r="C139">
        <v>117216</v>
      </c>
      <c r="D139">
        <v>72440</v>
      </c>
      <c r="E139">
        <v>72440</v>
      </c>
      <c r="F139">
        <v>0</v>
      </c>
      <c r="G139">
        <v>0</v>
      </c>
      <c r="H139">
        <v>6628</v>
      </c>
      <c r="I139" t="s">
        <v>463</v>
      </c>
      <c r="J139">
        <v>117216</v>
      </c>
      <c r="K139" t="s">
        <v>111</v>
      </c>
      <c r="L139">
        <v>72440</v>
      </c>
      <c r="M139">
        <v>72440</v>
      </c>
      <c r="N139">
        <v>72440</v>
      </c>
      <c r="O139">
        <v>0</v>
      </c>
      <c r="P139">
        <v>0</v>
      </c>
      <c r="Q139">
        <v>72440</v>
      </c>
      <c r="R139">
        <v>0</v>
      </c>
      <c r="S139">
        <v>0</v>
      </c>
      <c r="T139">
        <f t="shared" si="2"/>
        <v>0</v>
      </c>
      <c r="U139">
        <v>6628</v>
      </c>
      <c r="V139">
        <v>72440</v>
      </c>
      <c r="W139">
        <v>72440</v>
      </c>
      <c r="X139">
        <v>0</v>
      </c>
      <c r="Y139">
        <v>0</v>
      </c>
    </row>
    <row r="140" spans="1:25" x14ac:dyDescent="0.25">
      <c r="A140">
        <v>6629</v>
      </c>
      <c r="B140" t="s">
        <v>464</v>
      </c>
      <c r="C140">
        <v>144452</v>
      </c>
      <c r="D140">
        <v>54720</v>
      </c>
      <c r="E140">
        <v>54720</v>
      </c>
      <c r="F140">
        <v>0</v>
      </c>
      <c r="G140">
        <v>0</v>
      </c>
      <c r="H140">
        <v>6629</v>
      </c>
      <c r="I140" t="s">
        <v>465</v>
      </c>
      <c r="J140">
        <v>144452</v>
      </c>
      <c r="K140" t="s">
        <v>111</v>
      </c>
      <c r="L140">
        <v>54720</v>
      </c>
      <c r="M140">
        <v>54720</v>
      </c>
      <c r="N140">
        <v>54720</v>
      </c>
      <c r="O140">
        <v>0</v>
      </c>
      <c r="P140">
        <v>0</v>
      </c>
      <c r="Q140">
        <v>54720</v>
      </c>
      <c r="R140">
        <v>0</v>
      </c>
      <c r="S140">
        <v>0</v>
      </c>
      <c r="T140">
        <f t="shared" si="2"/>
        <v>0</v>
      </c>
      <c r="U140">
        <v>6629</v>
      </c>
      <c r="V140">
        <v>54720</v>
      </c>
      <c r="W140">
        <v>54720</v>
      </c>
      <c r="X140">
        <v>0</v>
      </c>
      <c r="Y140">
        <v>0</v>
      </c>
    </row>
    <row r="141" spans="1:25" x14ac:dyDescent="0.25">
      <c r="A141">
        <v>6630</v>
      </c>
      <c r="B141" t="s">
        <v>466</v>
      </c>
      <c r="C141">
        <v>117138</v>
      </c>
      <c r="D141">
        <v>96610</v>
      </c>
      <c r="E141">
        <v>96610</v>
      </c>
      <c r="F141">
        <v>0</v>
      </c>
      <c r="G141">
        <v>0</v>
      </c>
      <c r="H141">
        <v>6630</v>
      </c>
      <c r="I141" t="s">
        <v>467</v>
      </c>
      <c r="J141">
        <v>117138</v>
      </c>
      <c r="K141" t="s">
        <v>111</v>
      </c>
      <c r="L141">
        <v>96610</v>
      </c>
      <c r="M141">
        <v>96610</v>
      </c>
      <c r="N141">
        <v>96610</v>
      </c>
      <c r="O141">
        <v>0</v>
      </c>
      <c r="P141">
        <v>0</v>
      </c>
      <c r="Q141">
        <v>96610</v>
      </c>
      <c r="R141">
        <v>0</v>
      </c>
      <c r="S141">
        <v>0</v>
      </c>
      <c r="T141">
        <f t="shared" si="2"/>
        <v>0</v>
      </c>
      <c r="U141">
        <v>6630</v>
      </c>
      <c r="V141">
        <v>96610</v>
      </c>
      <c r="W141">
        <v>96610</v>
      </c>
      <c r="X141">
        <v>0</v>
      </c>
      <c r="Y141">
        <v>0</v>
      </c>
    </row>
    <row r="142" spans="1:25" x14ac:dyDescent="0.25">
      <c r="A142">
        <v>6631</v>
      </c>
      <c r="B142" t="s">
        <v>468</v>
      </c>
      <c r="C142">
        <v>130686</v>
      </c>
      <c r="D142">
        <v>47595</v>
      </c>
      <c r="E142">
        <v>47595</v>
      </c>
      <c r="F142">
        <v>0</v>
      </c>
      <c r="G142">
        <v>0</v>
      </c>
      <c r="H142">
        <v>6631</v>
      </c>
      <c r="I142" t="s">
        <v>469</v>
      </c>
      <c r="J142">
        <v>130686</v>
      </c>
      <c r="K142" t="s">
        <v>111</v>
      </c>
      <c r="L142">
        <v>47595</v>
      </c>
      <c r="M142">
        <v>47595</v>
      </c>
      <c r="N142">
        <v>47595</v>
      </c>
      <c r="O142">
        <v>0</v>
      </c>
      <c r="P142">
        <v>0</v>
      </c>
      <c r="Q142">
        <v>47595</v>
      </c>
      <c r="R142">
        <v>0</v>
      </c>
      <c r="S142">
        <v>0</v>
      </c>
      <c r="T142">
        <f t="shared" si="2"/>
        <v>0</v>
      </c>
      <c r="U142">
        <v>6631</v>
      </c>
      <c r="V142">
        <v>47595</v>
      </c>
      <c r="W142">
        <v>47595</v>
      </c>
      <c r="X142">
        <v>0</v>
      </c>
      <c r="Y142">
        <v>0</v>
      </c>
    </row>
    <row r="143" spans="1:25" x14ac:dyDescent="0.25">
      <c r="A143">
        <v>6632</v>
      </c>
      <c r="B143" t="s">
        <v>470</v>
      </c>
      <c r="C143">
        <v>139133</v>
      </c>
      <c r="D143">
        <v>78065</v>
      </c>
      <c r="E143">
        <v>78065</v>
      </c>
      <c r="F143">
        <v>0</v>
      </c>
      <c r="G143">
        <v>0</v>
      </c>
      <c r="H143">
        <v>6632</v>
      </c>
      <c r="I143" t="s">
        <v>471</v>
      </c>
      <c r="J143">
        <v>139133</v>
      </c>
      <c r="K143" t="s">
        <v>111</v>
      </c>
      <c r="L143">
        <v>78065</v>
      </c>
      <c r="M143">
        <v>78065</v>
      </c>
      <c r="N143">
        <v>78065</v>
      </c>
      <c r="O143">
        <v>0</v>
      </c>
      <c r="P143">
        <v>0</v>
      </c>
      <c r="Q143">
        <v>78065</v>
      </c>
      <c r="R143">
        <v>0</v>
      </c>
      <c r="S143">
        <v>0</v>
      </c>
      <c r="T143">
        <f t="shared" si="2"/>
        <v>0</v>
      </c>
      <c r="U143">
        <v>6632</v>
      </c>
      <c r="V143">
        <v>78065</v>
      </c>
      <c r="W143">
        <v>78065</v>
      </c>
      <c r="X143">
        <v>0</v>
      </c>
      <c r="Y143">
        <v>0</v>
      </c>
    </row>
    <row r="144" spans="1:25" x14ac:dyDescent="0.25">
      <c r="A144">
        <v>6633</v>
      </c>
      <c r="B144" t="s">
        <v>472</v>
      </c>
      <c r="C144">
        <v>138020</v>
      </c>
      <c r="D144">
        <v>97290</v>
      </c>
      <c r="E144">
        <v>97290</v>
      </c>
      <c r="F144">
        <v>0</v>
      </c>
      <c r="G144">
        <v>0</v>
      </c>
      <c r="H144">
        <v>6633</v>
      </c>
      <c r="I144" t="s">
        <v>473</v>
      </c>
      <c r="J144">
        <v>138020</v>
      </c>
      <c r="K144" t="s">
        <v>111</v>
      </c>
      <c r="L144">
        <v>97290</v>
      </c>
      <c r="M144">
        <v>97290</v>
      </c>
      <c r="N144">
        <v>97290</v>
      </c>
      <c r="O144">
        <v>0</v>
      </c>
      <c r="P144">
        <v>0</v>
      </c>
      <c r="Q144">
        <v>97290</v>
      </c>
      <c r="R144">
        <v>0</v>
      </c>
      <c r="S144">
        <v>0</v>
      </c>
      <c r="T144">
        <f t="shared" si="2"/>
        <v>0</v>
      </c>
      <c r="U144">
        <v>6633</v>
      </c>
      <c r="V144">
        <v>97290</v>
      </c>
      <c r="W144">
        <v>97290</v>
      </c>
      <c r="X144">
        <v>0</v>
      </c>
      <c r="Y144">
        <v>0</v>
      </c>
    </row>
    <row r="145" spans="1:25" x14ac:dyDescent="0.25">
      <c r="A145">
        <v>6634</v>
      </c>
      <c r="B145" t="s">
        <v>474</v>
      </c>
      <c r="C145">
        <v>117689</v>
      </c>
      <c r="D145">
        <v>48750</v>
      </c>
      <c r="E145">
        <v>48750</v>
      </c>
      <c r="F145">
        <v>0</v>
      </c>
      <c r="G145">
        <v>0</v>
      </c>
      <c r="H145">
        <v>6634</v>
      </c>
      <c r="I145" t="s">
        <v>475</v>
      </c>
      <c r="J145">
        <v>117689</v>
      </c>
      <c r="K145" t="s">
        <v>111</v>
      </c>
      <c r="L145">
        <v>48750</v>
      </c>
      <c r="M145">
        <v>48750</v>
      </c>
      <c r="N145">
        <v>48750</v>
      </c>
      <c r="O145">
        <v>0</v>
      </c>
      <c r="P145">
        <v>0</v>
      </c>
      <c r="Q145">
        <v>48750</v>
      </c>
      <c r="R145">
        <v>0</v>
      </c>
      <c r="S145">
        <v>0</v>
      </c>
      <c r="T145">
        <f t="shared" si="2"/>
        <v>0</v>
      </c>
      <c r="U145">
        <v>6634</v>
      </c>
      <c r="V145">
        <v>48750</v>
      </c>
      <c r="W145">
        <v>48750</v>
      </c>
      <c r="X145">
        <v>0</v>
      </c>
      <c r="Y145">
        <v>0</v>
      </c>
    </row>
    <row r="146" spans="1:25" x14ac:dyDescent="0.25">
      <c r="A146">
        <v>6635</v>
      </c>
      <c r="B146" t="s">
        <v>476</v>
      </c>
      <c r="C146">
        <v>112887</v>
      </c>
      <c r="D146">
        <v>52465</v>
      </c>
      <c r="E146">
        <v>52465</v>
      </c>
      <c r="F146">
        <v>0</v>
      </c>
      <c r="G146">
        <v>0</v>
      </c>
      <c r="H146">
        <v>6635</v>
      </c>
      <c r="I146" t="s">
        <v>477</v>
      </c>
      <c r="J146">
        <v>112887</v>
      </c>
      <c r="K146" t="s">
        <v>111</v>
      </c>
      <c r="L146">
        <v>52465</v>
      </c>
      <c r="M146">
        <v>52465</v>
      </c>
      <c r="N146">
        <v>52465</v>
      </c>
      <c r="O146">
        <v>0</v>
      </c>
      <c r="P146">
        <v>0</v>
      </c>
      <c r="Q146">
        <v>52465</v>
      </c>
      <c r="R146">
        <v>0</v>
      </c>
      <c r="S146">
        <v>0</v>
      </c>
      <c r="T146">
        <f t="shared" si="2"/>
        <v>0</v>
      </c>
      <c r="U146">
        <v>6635</v>
      </c>
      <c r="V146">
        <v>52465</v>
      </c>
      <c r="W146">
        <v>52465</v>
      </c>
      <c r="X146">
        <v>0</v>
      </c>
      <c r="Y146">
        <v>0</v>
      </c>
    </row>
    <row r="147" spans="1:25" x14ac:dyDescent="0.25">
      <c r="A147">
        <v>6636</v>
      </c>
      <c r="B147" t="s">
        <v>478</v>
      </c>
      <c r="C147">
        <v>135203</v>
      </c>
      <c r="D147">
        <v>59840</v>
      </c>
      <c r="E147">
        <v>59840</v>
      </c>
      <c r="F147">
        <v>0</v>
      </c>
      <c r="G147">
        <v>0</v>
      </c>
      <c r="H147">
        <v>6636</v>
      </c>
      <c r="I147" t="s">
        <v>479</v>
      </c>
      <c r="J147">
        <v>135203</v>
      </c>
      <c r="K147" t="s">
        <v>111</v>
      </c>
      <c r="L147">
        <v>59840</v>
      </c>
      <c r="M147">
        <v>59840</v>
      </c>
      <c r="N147">
        <v>59840</v>
      </c>
      <c r="O147">
        <v>0</v>
      </c>
      <c r="P147">
        <v>0</v>
      </c>
      <c r="Q147">
        <v>59840</v>
      </c>
      <c r="R147">
        <v>0</v>
      </c>
      <c r="S147">
        <v>0</v>
      </c>
      <c r="T147">
        <f t="shared" si="2"/>
        <v>0</v>
      </c>
      <c r="U147">
        <v>6636</v>
      </c>
      <c r="V147">
        <v>59840</v>
      </c>
      <c r="W147">
        <v>59840</v>
      </c>
      <c r="X147">
        <v>0</v>
      </c>
      <c r="Y147">
        <v>0</v>
      </c>
    </row>
    <row r="148" spans="1:25" x14ac:dyDescent="0.25">
      <c r="A148">
        <v>6637</v>
      </c>
      <c r="B148" t="s">
        <v>480</v>
      </c>
      <c r="C148">
        <v>139333</v>
      </c>
      <c r="D148">
        <v>47865</v>
      </c>
      <c r="E148">
        <v>47865</v>
      </c>
      <c r="F148">
        <v>0</v>
      </c>
      <c r="G148">
        <v>0</v>
      </c>
      <c r="H148">
        <v>6637</v>
      </c>
      <c r="I148" t="s">
        <v>481</v>
      </c>
      <c r="J148">
        <v>139333</v>
      </c>
      <c r="K148" t="s">
        <v>111</v>
      </c>
      <c r="L148">
        <v>47865</v>
      </c>
      <c r="M148">
        <v>47865</v>
      </c>
      <c r="N148">
        <v>47865</v>
      </c>
      <c r="O148">
        <v>0</v>
      </c>
      <c r="P148">
        <v>0</v>
      </c>
      <c r="Q148">
        <v>47865</v>
      </c>
      <c r="R148">
        <v>0</v>
      </c>
      <c r="S148">
        <v>0</v>
      </c>
      <c r="T148">
        <f t="shared" si="2"/>
        <v>0</v>
      </c>
      <c r="U148">
        <v>6637</v>
      </c>
      <c r="V148">
        <v>47865</v>
      </c>
      <c r="W148">
        <v>47865</v>
      </c>
      <c r="X148">
        <v>0</v>
      </c>
      <c r="Y148">
        <v>0</v>
      </c>
    </row>
    <row r="149" spans="1:25" x14ac:dyDescent="0.25">
      <c r="A149">
        <v>6638</v>
      </c>
      <c r="B149" t="s">
        <v>482</v>
      </c>
      <c r="C149">
        <v>111657</v>
      </c>
      <c r="D149">
        <v>60125</v>
      </c>
      <c r="E149">
        <v>60125</v>
      </c>
      <c r="F149">
        <v>0</v>
      </c>
      <c r="G149">
        <v>0</v>
      </c>
      <c r="H149">
        <v>6638</v>
      </c>
      <c r="I149" t="s">
        <v>483</v>
      </c>
      <c r="J149">
        <v>111657</v>
      </c>
      <c r="K149" t="s">
        <v>111</v>
      </c>
      <c r="L149">
        <v>60125</v>
      </c>
      <c r="M149">
        <v>60125</v>
      </c>
      <c r="N149">
        <v>60125</v>
      </c>
      <c r="O149">
        <v>0</v>
      </c>
      <c r="P149">
        <v>0</v>
      </c>
      <c r="Q149">
        <v>60125</v>
      </c>
      <c r="R149">
        <v>0</v>
      </c>
      <c r="S149">
        <v>0</v>
      </c>
      <c r="T149">
        <f t="shared" si="2"/>
        <v>0</v>
      </c>
      <c r="U149">
        <v>6638</v>
      </c>
      <c r="V149">
        <v>60125</v>
      </c>
      <c r="W149">
        <v>60125</v>
      </c>
      <c r="X149">
        <v>0</v>
      </c>
      <c r="Y149">
        <v>0</v>
      </c>
    </row>
    <row r="150" spans="1:25" x14ac:dyDescent="0.25">
      <c r="A150">
        <v>6639</v>
      </c>
      <c r="B150" t="s">
        <v>484</v>
      </c>
      <c r="C150">
        <v>123914</v>
      </c>
      <c r="D150">
        <v>17000</v>
      </c>
      <c r="E150">
        <v>17000</v>
      </c>
      <c r="F150">
        <v>0</v>
      </c>
      <c r="G150">
        <v>0</v>
      </c>
      <c r="H150">
        <v>6639</v>
      </c>
      <c r="I150" t="s">
        <v>485</v>
      </c>
      <c r="J150">
        <v>123914</v>
      </c>
      <c r="K150" t="s">
        <v>111</v>
      </c>
      <c r="L150">
        <v>17000</v>
      </c>
      <c r="M150">
        <v>17000</v>
      </c>
      <c r="N150">
        <v>17000</v>
      </c>
      <c r="O150">
        <v>0</v>
      </c>
      <c r="P150">
        <v>0</v>
      </c>
      <c r="Q150">
        <v>17000</v>
      </c>
      <c r="R150">
        <v>0</v>
      </c>
      <c r="S150">
        <v>0</v>
      </c>
      <c r="T150">
        <f t="shared" si="2"/>
        <v>0</v>
      </c>
      <c r="U150">
        <v>6639</v>
      </c>
      <c r="V150">
        <v>17000</v>
      </c>
      <c r="W150">
        <v>17000</v>
      </c>
      <c r="X150">
        <v>0</v>
      </c>
      <c r="Y150">
        <v>0</v>
      </c>
    </row>
    <row r="151" spans="1:25" x14ac:dyDescent="0.25">
      <c r="A151">
        <v>6640</v>
      </c>
      <c r="B151" t="s">
        <v>486</v>
      </c>
      <c r="C151">
        <v>130821</v>
      </c>
      <c r="D151">
        <v>17000</v>
      </c>
      <c r="E151">
        <v>17000</v>
      </c>
      <c r="F151">
        <v>0</v>
      </c>
      <c r="G151">
        <v>0</v>
      </c>
      <c r="H151">
        <v>6640</v>
      </c>
      <c r="I151" t="s">
        <v>487</v>
      </c>
      <c r="J151">
        <v>130821</v>
      </c>
      <c r="K151" t="s">
        <v>111</v>
      </c>
      <c r="L151">
        <v>17000</v>
      </c>
      <c r="M151">
        <v>17000</v>
      </c>
      <c r="N151">
        <v>17000</v>
      </c>
      <c r="O151">
        <v>0</v>
      </c>
      <c r="P151">
        <v>0</v>
      </c>
      <c r="Q151">
        <v>17000</v>
      </c>
      <c r="R151">
        <v>0</v>
      </c>
      <c r="S151">
        <v>0</v>
      </c>
      <c r="T151">
        <f t="shared" si="2"/>
        <v>0</v>
      </c>
      <c r="U151">
        <v>6640</v>
      </c>
      <c r="V151">
        <v>17000</v>
      </c>
      <c r="W151">
        <v>17000</v>
      </c>
      <c r="X151">
        <v>0</v>
      </c>
      <c r="Y151">
        <v>0</v>
      </c>
    </row>
    <row r="152" spans="1:25" x14ac:dyDescent="0.25">
      <c r="A152">
        <v>6641</v>
      </c>
      <c r="B152" t="s">
        <v>488</v>
      </c>
      <c r="C152">
        <v>126377</v>
      </c>
      <c r="D152">
        <v>64205</v>
      </c>
      <c r="E152">
        <v>64205</v>
      </c>
      <c r="F152">
        <v>0</v>
      </c>
      <c r="G152">
        <v>0</v>
      </c>
      <c r="H152">
        <v>6641</v>
      </c>
      <c r="I152" t="s">
        <v>489</v>
      </c>
      <c r="J152">
        <v>126377</v>
      </c>
      <c r="K152" t="s">
        <v>111</v>
      </c>
      <c r="L152">
        <v>64205</v>
      </c>
      <c r="M152">
        <v>64205</v>
      </c>
      <c r="N152">
        <v>64205</v>
      </c>
      <c r="O152">
        <v>0</v>
      </c>
      <c r="P152">
        <v>0</v>
      </c>
      <c r="Q152">
        <v>64205</v>
      </c>
      <c r="R152">
        <v>0</v>
      </c>
      <c r="S152">
        <v>0</v>
      </c>
      <c r="T152">
        <f t="shared" si="2"/>
        <v>0</v>
      </c>
      <c r="U152">
        <v>6641</v>
      </c>
      <c r="V152">
        <v>64205</v>
      </c>
      <c r="W152">
        <v>64205</v>
      </c>
      <c r="X152">
        <v>0</v>
      </c>
      <c r="Y152">
        <v>0</v>
      </c>
    </row>
    <row r="153" spans="1:25" x14ac:dyDescent="0.25">
      <c r="A153">
        <v>6642</v>
      </c>
      <c r="B153" t="s">
        <v>490</v>
      </c>
      <c r="C153">
        <v>103324</v>
      </c>
      <c r="D153">
        <v>123260</v>
      </c>
      <c r="E153">
        <v>123260</v>
      </c>
      <c r="F153">
        <v>0</v>
      </c>
      <c r="G153">
        <v>0</v>
      </c>
      <c r="H153">
        <v>6642</v>
      </c>
      <c r="I153" t="s">
        <v>491</v>
      </c>
      <c r="J153">
        <v>103324</v>
      </c>
      <c r="K153" t="s">
        <v>111</v>
      </c>
      <c r="L153">
        <v>123260</v>
      </c>
      <c r="M153">
        <v>123260</v>
      </c>
      <c r="N153">
        <v>123260</v>
      </c>
      <c r="O153">
        <v>0</v>
      </c>
      <c r="P153">
        <v>0</v>
      </c>
      <c r="Q153">
        <v>123260</v>
      </c>
      <c r="R153">
        <v>0</v>
      </c>
      <c r="S153">
        <v>0</v>
      </c>
      <c r="T153">
        <f t="shared" si="2"/>
        <v>0</v>
      </c>
      <c r="U153">
        <v>6642</v>
      </c>
      <c r="V153">
        <v>123260</v>
      </c>
      <c r="W153">
        <v>123260</v>
      </c>
      <c r="X153">
        <v>0</v>
      </c>
      <c r="Y153">
        <v>0</v>
      </c>
    </row>
    <row r="154" spans="1:25" x14ac:dyDescent="0.25">
      <c r="A154">
        <v>6643</v>
      </c>
      <c r="B154" t="s">
        <v>492</v>
      </c>
      <c r="C154">
        <v>138645</v>
      </c>
      <c r="D154">
        <v>56445</v>
      </c>
      <c r="E154">
        <v>56445</v>
      </c>
      <c r="F154">
        <v>0</v>
      </c>
      <c r="G154">
        <v>0</v>
      </c>
      <c r="H154">
        <v>6643</v>
      </c>
      <c r="I154" t="s">
        <v>493</v>
      </c>
      <c r="J154">
        <v>138645</v>
      </c>
      <c r="K154" t="s">
        <v>111</v>
      </c>
      <c r="L154">
        <v>56445</v>
      </c>
      <c r="M154">
        <v>56445</v>
      </c>
      <c r="N154">
        <v>56445</v>
      </c>
      <c r="O154">
        <v>0</v>
      </c>
      <c r="P154">
        <v>0</v>
      </c>
      <c r="Q154">
        <v>56445</v>
      </c>
      <c r="R154">
        <v>0</v>
      </c>
      <c r="S154">
        <v>0</v>
      </c>
      <c r="T154">
        <f t="shared" si="2"/>
        <v>0</v>
      </c>
      <c r="U154">
        <v>6643</v>
      </c>
      <c r="V154">
        <v>56445</v>
      </c>
      <c r="W154">
        <v>56445</v>
      </c>
      <c r="X154">
        <v>0</v>
      </c>
      <c r="Y154">
        <v>0</v>
      </c>
    </row>
    <row r="155" spans="1:25" x14ac:dyDescent="0.25">
      <c r="A155">
        <v>6644</v>
      </c>
      <c r="B155" t="s">
        <v>494</v>
      </c>
      <c r="C155">
        <v>198552</v>
      </c>
      <c r="D155">
        <v>95530</v>
      </c>
      <c r="E155">
        <v>95530</v>
      </c>
      <c r="F155">
        <v>0</v>
      </c>
      <c r="G155">
        <v>0</v>
      </c>
      <c r="H155">
        <v>6644</v>
      </c>
      <c r="I155" t="s">
        <v>495</v>
      </c>
      <c r="J155">
        <v>198552</v>
      </c>
      <c r="K155" t="s">
        <v>111</v>
      </c>
      <c r="L155">
        <v>95530</v>
      </c>
      <c r="M155">
        <v>95530</v>
      </c>
      <c r="N155">
        <v>95530</v>
      </c>
      <c r="O155">
        <v>0</v>
      </c>
      <c r="P155">
        <v>0</v>
      </c>
      <c r="Q155">
        <v>95530</v>
      </c>
      <c r="R155">
        <v>0</v>
      </c>
      <c r="S155">
        <v>0</v>
      </c>
      <c r="T155">
        <f t="shared" si="2"/>
        <v>0</v>
      </c>
      <c r="U155">
        <v>6644</v>
      </c>
      <c r="V155">
        <v>95530</v>
      </c>
      <c r="W155">
        <v>95530</v>
      </c>
      <c r="X155">
        <v>0</v>
      </c>
      <c r="Y155">
        <v>0</v>
      </c>
    </row>
    <row r="156" spans="1:25" x14ac:dyDescent="0.25">
      <c r="A156">
        <v>6645</v>
      </c>
      <c r="B156" t="s">
        <v>496</v>
      </c>
      <c r="C156">
        <v>198553</v>
      </c>
      <c r="D156">
        <v>82200</v>
      </c>
      <c r="E156">
        <v>82200</v>
      </c>
      <c r="F156">
        <v>0</v>
      </c>
      <c r="G156">
        <v>0</v>
      </c>
      <c r="H156">
        <v>6645</v>
      </c>
      <c r="I156" t="s">
        <v>497</v>
      </c>
      <c r="J156">
        <v>198553</v>
      </c>
      <c r="K156" t="s">
        <v>111</v>
      </c>
      <c r="L156">
        <v>82200</v>
      </c>
      <c r="M156">
        <v>82200</v>
      </c>
      <c r="N156">
        <v>82200</v>
      </c>
      <c r="O156">
        <v>0</v>
      </c>
      <c r="P156">
        <v>0</v>
      </c>
      <c r="Q156">
        <v>82200</v>
      </c>
      <c r="R156">
        <v>0</v>
      </c>
      <c r="S156">
        <v>0</v>
      </c>
      <c r="T156">
        <f t="shared" si="2"/>
        <v>0</v>
      </c>
      <c r="U156">
        <v>6645</v>
      </c>
      <c r="V156">
        <v>82200</v>
      </c>
      <c r="W156">
        <v>82200</v>
      </c>
      <c r="X156">
        <v>0</v>
      </c>
      <c r="Y156">
        <v>0</v>
      </c>
    </row>
    <row r="157" spans="1:25" x14ac:dyDescent="0.25">
      <c r="A157">
        <v>6646</v>
      </c>
      <c r="B157" t="s">
        <v>498</v>
      </c>
      <c r="C157">
        <v>201230</v>
      </c>
      <c r="D157">
        <v>54065</v>
      </c>
      <c r="E157">
        <v>54065</v>
      </c>
      <c r="F157">
        <v>0</v>
      </c>
      <c r="G157">
        <v>0</v>
      </c>
      <c r="H157">
        <v>6646</v>
      </c>
      <c r="I157" t="s">
        <v>499</v>
      </c>
      <c r="J157">
        <v>201230</v>
      </c>
      <c r="K157" t="s">
        <v>111</v>
      </c>
      <c r="L157">
        <v>54065</v>
      </c>
      <c r="M157">
        <v>54065</v>
      </c>
      <c r="N157">
        <v>54065</v>
      </c>
      <c r="O157">
        <v>0</v>
      </c>
      <c r="P157">
        <v>0</v>
      </c>
      <c r="Q157">
        <v>54065</v>
      </c>
      <c r="R157">
        <v>0</v>
      </c>
      <c r="S157">
        <v>0</v>
      </c>
      <c r="T157">
        <f t="shared" si="2"/>
        <v>0</v>
      </c>
      <c r="U157">
        <v>6646</v>
      </c>
      <c r="V157">
        <v>54065</v>
      </c>
      <c r="W157">
        <v>54065</v>
      </c>
      <c r="X157">
        <v>0</v>
      </c>
      <c r="Y157">
        <v>0</v>
      </c>
    </row>
    <row r="158" spans="1:25" x14ac:dyDescent="0.25">
      <c r="A158">
        <v>6647</v>
      </c>
      <c r="B158" t="s">
        <v>500</v>
      </c>
      <c r="C158">
        <v>201229</v>
      </c>
      <c r="D158">
        <v>97970</v>
      </c>
      <c r="E158">
        <v>97970</v>
      </c>
      <c r="F158">
        <v>0</v>
      </c>
      <c r="G158">
        <v>0</v>
      </c>
      <c r="H158">
        <v>6647</v>
      </c>
      <c r="I158" t="s">
        <v>501</v>
      </c>
      <c r="J158">
        <v>201229</v>
      </c>
      <c r="K158" t="s">
        <v>111</v>
      </c>
      <c r="L158">
        <v>97970</v>
      </c>
      <c r="M158">
        <v>97970</v>
      </c>
      <c r="N158">
        <v>97970</v>
      </c>
      <c r="O158">
        <v>0</v>
      </c>
      <c r="P158">
        <v>0</v>
      </c>
      <c r="Q158">
        <v>97970</v>
      </c>
      <c r="R158">
        <v>0</v>
      </c>
      <c r="S158">
        <v>0</v>
      </c>
      <c r="T158">
        <f t="shared" si="2"/>
        <v>0</v>
      </c>
      <c r="U158">
        <v>6647</v>
      </c>
      <c r="V158">
        <v>97970</v>
      </c>
      <c r="W158">
        <v>97970</v>
      </c>
      <c r="X158">
        <v>0</v>
      </c>
      <c r="Y158">
        <v>0</v>
      </c>
    </row>
    <row r="159" spans="1:25" x14ac:dyDescent="0.25">
      <c r="A159">
        <v>6648</v>
      </c>
      <c r="B159" t="s">
        <v>506</v>
      </c>
      <c r="C159">
        <v>100562</v>
      </c>
      <c r="D159">
        <v>14155</v>
      </c>
      <c r="E159">
        <v>14155</v>
      </c>
      <c r="F159">
        <v>0</v>
      </c>
      <c r="G159">
        <v>0</v>
      </c>
      <c r="H159">
        <v>6648</v>
      </c>
      <c r="I159" t="s">
        <v>507</v>
      </c>
      <c r="J159">
        <v>100562</v>
      </c>
      <c r="K159" t="s">
        <v>111</v>
      </c>
      <c r="L159">
        <v>14155</v>
      </c>
      <c r="M159">
        <v>14155</v>
      </c>
      <c r="N159">
        <v>14155</v>
      </c>
      <c r="O159">
        <v>0</v>
      </c>
      <c r="P159">
        <v>0</v>
      </c>
      <c r="Q159">
        <v>14155</v>
      </c>
      <c r="R159">
        <v>0</v>
      </c>
      <c r="S159">
        <v>0</v>
      </c>
      <c r="T159">
        <f t="shared" si="2"/>
        <v>0</v>
      </c>
      <c r="U159">
        <v>6648</v>
      </c>
      <c r="V159">
        <v>14155</v>
      </c>
      <c r="W159">
        <v>14155</v>
      </c>
      <c r="X159">
        <v>0</v>
      </c>
      <c r="Y159">
        <v>0</v>
      </c>
    </row>
    <row r="160" spans="1:25" x14ac:dyDescent="0.25">
      <c r="A160">
        <v>6649</v>
      </c>
      <c r="B160" t="s">
        <v>508</v>
      </c>
      <c r="C160">
        <v>103156</v>
      </c>
      <c r="D160">
        <v>13589</v>
      </c>
      <c r="E160">
        <v>13589</v>
      </c>
      <c r="F160">
        <v>0</v>
      </c>
      <c r="G160">
        <v>0</v>
      </c>
      <c r="H160">
        <v>6649</v>
      </c>
      <c r="I160" t="s">
        <v>509</v>
      </c>
      <c r="J160">
        <v>103156</v>
      </c>
      <c r="K160" t="s">
        <v>111</v>
      </c>
      <c r="L160">
        <v>13589</v>
      </c>
      <c r="M160">
        <v>13589</v>
      </c>
      <c r="N160">
        <v>13589</v>
      </c>
      <c r="O160">
        <v>0</v>
      </c>
      <c r="P160">
        <v>0</v>
      </c>
      <c r="Q160">
        <v>13589</v>
      </c>
      <c r="R160">
        <v>0</v>
      </c>
      <c r="S160">
        <v>0</v>
      </c>
      <c r="T160">
        <f t="shared" si="2"/>
        <v>0</v>
      </c>
      <c r="U160">
        <v>6649</v>
      </c>
      <c r="V160">
        <v>13589</v>
      </c>
      <c r="W160">
        <v>13589</v>
      </c>
      <c r="X160">
        <v>0</v>
      </c>
      <c r="Y160">
        <v>0</v>
      </c>
    </row>
    <row r="161" spans="1:25" x14ac:dyDescent="0.25">
      <c r="A161">
        <v>6650</v>
      </c>
      <c r="B161" t="s">
        <v>510</v>
      </c>
      <c r="C161">
        <v>127712</v>
      </c>
      <c r="D161">
        <v>27344</v>
      </c>
      <c r="E161">
        <v>27344</v>
      </c>
      <c r="F161">
        <v>0</v>
      </c>
      <c r="G161">
        <v>0</v>
      </c>
      <c r="H161">
        <v>6650</v>
      </c>
      <c r="I161" t="s">
        <v>511</v>
      </c>
      <c r="J161">
        <v>127712</v>
      </c>
      <c r="K161" t="s">
        <v>111</v>
      </c>
      <c r="L161">
        <v>27344</v>
      </c>
      <c r="M161">
        <v>27344</v>
      </c>
      <c r="N161">
        <v>27344</v>
      </c>
      <c r="O161">
        <v>0</v>
      </c>
      <c r="P161">
        <v>0</v>
      </c>
      <c r="Q161">
        <v>27344</v>
      </c>
      <c r="R161">
        <v>0</v>
      </c>
      <c r="S161">
        <v>0</v>
      </c>
      <c r="T161">
        <f t="shared" si="2"/>
        <v>0</v>
      </c>
      <c r="U161">
        <v>6650</v>
      </c>
      <c r="V161">
        <v>27344</v>
      </c>
      <c r="W161">
        <v>27344</v>
      </c>
      <c r="X161">
        <v>0</v>
      </c>
      <c r="Y161">
        <v>0</v>
      </c>
    </row>
    <row r="162" spans="1:25" x14ac:dyDescent="0.25">
      <c r="A162">
        <v>6651</v>
      </c>
      <c r="B162" t="s">
        <v>512</v>
      </c>
      <c r="C162">
        <v>100771</v>
      </c>
      <c r="D162">
        <v>60564</v>
      </c>
      <c r="E162">
        <v>60564</v>
      </c>
      <c r="F162">
        <v>0</v>
      </c>
      <c r="G162">
        <v>0</v>
      </c>
      <c r="H162">
        <v>6651</v>
      </c>
      <c r="I162" t="s">
        <v>513</v>
      </c>
      <c r="J162">
        <v>100771</v>
      </c>
      <c r="K162" t="s">
        <v>111</v>
      </c>
      <c r="L162">
        <v>60564</v>
      </c>
      <c r="M162">
        <v>60564</v>
      </c>
      <c r="N162">
        <v>60564</v>
      </c>
      <c r="O162">
        <v>0</v>
      </c>
      <c r="P162">
        <v>0</v>
      </c>
      <c r="Q162">
        <v>60564</v>
      </c>
      <c r="R162">
        <v>0</v>
      </c>
      <c r="S162">
        <v>0</v>
      </c>
      <c r="T162">
        <f t="shared" si="2"/>
        <v>0</v>
      </c>
      <c r="U162">
        <v>6651</v>
      </c>
      <c r="V162">
        <v>60564</v>
      </c>
      <c r="W162">
        <v>60564</v>
      </c>
      <c r="X162">
        <v>0</v>
      </c>
      <c r="Y162">
        <v>0</v>
      </c>
    </row>
    <row r="163" spans="1:25" x14ac:dyDescent="0.25">
      <c r="A163">
        <v>6652</v>
      </c>
      <c r="B163" t="s">
        <v>514</v>
      </c>
      <c r="C163">
        <v>127528</v>
      </c>
      <c r="D163">
        <v>31589</v>
      </c>
      <c r="E163">
        <v>31589</v>
      </c>
      <c r="F163">
        <v>0</v>
      </c>
      <c r="G163">
        <v>0</v>
      </c>
      <c r="H163">
        <v>6652</v>
      </c>
      <c r="I163" t="s">
        <v>515</v>
      </c>
      <c r="J163">
        <v>127528</v>
      </c>
      <c r="K163" t="s">
        <v>111</v>
      </c>
      <c r="L163">
        <v>31589</v>
      </c>
      <c r="M163">
        <v>31589</v>
      </c>
      <c r="N163">
        <v>31589</v>
      </c>
      <c r="O163">
        <v>0</v>
      </c>
      <c r="P163">
        <v>0</v>
      </c>
      <c r="Q163">
        <v>31589</v>
      </c>
      <c r="R163">
        <v>0</v>
      </c>
      <c r="S163">
        <v>0</v>
      </c>
      <c r="T163">
        <f t="shared" si="2"/>
        <v>0</v>
      </c>
      <c r="U163">
        <v>6652</v>
      </c>
      <c r="V163">
        <v>31589</v>
      </c>
      <c r="W163">
        <v>31589</v>
      </c>
      <c r="X163">
        <v>0</v>
      </c>
      <c r="Y163">
        <v>0</v>
      </c>
    </row>
    <row r="164" spans="1:25" x14ac:dyDescent="0.25">
      <c r="A164">
        <v>6653</v>
      </c>
      <c r="B164" t="s">
        <v>516</v>
      </c>
      <c r="C164">
        <v>122529</v>
      </c>
      <c r="D164">
        <v>53609</v>
      </c>
      <c r="E164">
        <v>53609</v>
      </c>
      <c r="F164">
        <v>0</v>
      </c>
      <c r="G164">
        <v>0</v>
      </c>
      <c r="H164">
        <v>6653</v>
      </c>
      <c r="I164" t="s">
        <v>517</v>
      </c>
      <c r="J164">
        <v>122529</v>
      </c>
      <c r="K164" t="s">
        <v>111</v>
      </c>
      <c r="L164">
        <v>53609</v>
      </c>
      <c r="M164">
        <v>53609</v>
      </c>
      <c r="N164">
        <v>53609</v>
      </c>
      <c r="O164">
        <v>0</v>
      </c>
      <c r="P164">
        <v>0</v>
      </c>
      <c r="Q164">
        <v>53609</v>
      </c>
      <c r="R164">
        <v>0</v>
      </c>
      <c r="S164">
        <v>0</v>
      </c>
      <c r="T164">
        <f t="shared" si="2"/>
        <v>0</v>
      </c>
      <c r="U164">
        <v>6653</v>
      </c>
      <c r="V164">
        <v>53609</v>
      </c>
      <c r="W164">
        <v>53609</v>
      </c>
      <c r="X164">
        <v>0</v>
      </c>
      <c r="Y164">
        <v>0</v>
      </c>
    </row>
    <row r="165" spans="1:25" x14ac:dyDescent="0.25">
      <c r="A165">
        <v>6654</v>
      </c>
      <c r="B165" t="s">
        <v>520</v>
      </c>
      <c r="C165">
        <v>146308</v>
      </c>
      <c r="D165">
        <v>0</v>
      </c>
      <c r="E165">
        <v>0</v>
      </c>
      <c r="F165">
        <v>0</v>
      </c>
      <c r="G165">
        <v>0</v>
      </c>
      <c r="H165">
        <v>6654</v>
      </c>
      <c r="I165" t="s">
        <v>521</v>
      </c>
      <c r="J165">
        <v>146308</v>
      </c>
      <c r="K165" t="s">
        <v>111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0</v>
      </c>
      <c r="U165">
        <v>6654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6655</v>
      </c>
      <c r="B166" t="s">
        <v>522</v>
      </c>
      <c r="C166">
        <v>148988</v>
      </c>
      <c r="D166">
        <v>79899</v>
      </c>
      <c r="E166">
        <v>79899</v>
      </c>
      <c r="F166">
        <v>0</v>
      </c>
      <c r="G166">
        <v>0</v>
      </c>
      <c r="H166">
        <v>6655</v>
      </c>
      <c r="I166" t="s">
        <v>523</v>
      </c>
      <c r="J166">
        <v>148988</v>
      </c>
      <c r="K166" t="s">
        <v>111</v>
      </c>
      <c r="L166">
        <v>79899</v>
      </c>
      <c r="M166">
        <v>79899</v>
      </c>
      <c r="N166">
        <v>79899</v>
      </c>
      <c r="O166">
        <v>0</v>
      </c>
      <c r="P166">
        <v>0</v>
      </c>
      <c r="Q166">
        <v>79899</v>
      </c>
      <c r="R166">
        <v>0</v>
      </c>
      <c r="S166">
        <v>0</v>
      </c>
      <c r="T166">
        <f t="shared" si="2"/>
        <v>0</v>
      </c>
      <c r="U166">
        <v>6655</v>
      </c>
      <c r="V166">
        <v>79899</v>
      </c>
      <c r="W166">
        <v>79899</v>
      </c>
      <c r="X166">
        <v>0</v>
      </c>
      <c r="Y166">
        <v>0</v>
      </c>
    </row>
    <row r="167" spans="1:25" x14ac:dyDescent="0.25">
      <c r="A167">
        <v>6656</v>
      </c>
      <c r="B167" t="s">
        <v>524</v>
      </c>
      <c r="C167">
        <v>120807</v>
      </c>
      <c r="D167">
        <v>41234</v>
      </c>
      <c r="E167">
        <v>41234</v>
      </c>
      <c r="F167">
        <v>0</v>
      </c>
      <c r="G167">
        <v>0</v>
      </c>
      <c r="H167">
        <v>6656</v>
      </c>
      <c r="I167" t="s">
        <v>525</v>
      </c>
      <c r="J167">
        <v>120807</v>
      </c>
      <c r="K167" t="s">
        <v>111</v>
      </c>
      <c r="L167">
        <v>41234</v>
      </c>
      <c r="M167">
        <v>41234</v>
      </c>
      <c r="N167">
        <v>41234</v>
      </c>
      <c r="O167">
        <v>0</v>
      </c>
      <c r="P167">
        <v>0</v>
      </c>
      <c r="Q167">
        <v>41234</v>
      </c>
      <c r="R167">
        <v>0</v>
      </c>
      <c r="S167">
        <v>0</v>
      </c>
      <c r="T167">
        <f t="shared" si="2"/>
        <v>0</v>
      </c>
      <c r="U167">
        <v>6656</v>
      </c>
      <c r="V167">
        <v>41234</v>
      </c>
      <c r="W167">
        <v>41234</v>
      </c>
      <c r="X167">
        <v>0</v>
      </c>
      <c r="Y167">
        <v>0</v>
      </c>
    </row>
    <row r="168" spans="1:25" x14ac:dyDescent="0.25">
      <c r="A168">
        <v>6657</v>
      </c>
      <c r="B168" t="s">
        <v>526</v>
      </c>
      <c r="C168">
        <v>112831</v>
      </c>
      <c r="D168">
        <v>75544</v>
      </c>
      <c r="E168">
        <v>75544</v>
      </c>
      <c r="F168">
        <v>0</v>
      </c>
      <c r="G168">
        <v>0</v>
      </c>
      <c r="H168">
        <v>6657</v>
      </c>
      <c r="I168" t="s">
        <v>527</v>
      </c>
      <c r="J168">
        <v>112831</v>
      </c>
      <c r="K168" t="s">
        <v>111</v>
      </c>
      <c r="L168">
        <v>75544</v>
      </c>
      <c r="M168">
        <v>75544</v>
      </c>
      <c r="N168">
        <v>75544</v>
      </c>
      <c r="O168">
        <v>0</v>
      </c>
      <c r="P168">
        <v>0</v>
      </c>
      <c r="Q168">
        <v>75544</v>
      </c>
      <c r="R168">
        <v>0</v>
      </c>
      <c r="S168">
        <v>0</v>
      </c>
      <c r="T168">
        <f t="shared" si="2"/>
        <v>0</v>
      </c>
      <c r="U168">
        <v>6657</v>
      </c>
      <c r="V168">
        <v>75544</v>
      </c>
      <c r="W168">
        <v>75544</v>
      </c>
      <c r="X168">
        <v>0</v>
      </c>
      <c r="Y168">
        <v>0</v>
      </c>
    </row>
    <row r="169" spans="1:25" x14ac:dyDescent="0.25">
      <c r="A169">
        <v>6658</v>
      </c>
      <c r="B169" t="s">
        <v>528</v>
      </c>
      <c r="C169">
        <v>123549</v>
      </c>
      <c r="D169">
        <v>75619</v>
      </c>
      <c r="E169">
        <v>75619</v>
      </c>
      <c r="F169">
        <v>0</v>
      </c>
      <c r="G169">
        <v>0</v>
      </c>
      <c r="H169">
        <v>6658</v>
      </c>
      <c r="I169" t="s">
        <v>529</v>
      </c>
      <c r="J169">
        <v>123549</v>
      </c>
      <c r="K169" t="s">
        <v>111</v>
      </c>
      <c r="L169">
        <v>75619</v>
      </c>
      <c r="M169">
        <v>75619</v>
      </c>
      <c r="N169">
        <v>75619</v>
      </c>
      <c r="O169">
        <v>0</v>
      </c>
      <c r="P169">
        <v>0</v>
      </c>
      <c r="Q169">
        <v>75619</v>
      </c>
      <c r="R169">
        <v>0</v>
      </c>
      <c r="S169">
        <v>0</v>
      </c>
      <c r="T169">
        <f t="shared" si="2"/>
        <v>0</v>
      </c>
      <c r="U169">
        <v>6658</v>
      </c>
      <c r="V169">
        <v>75619</v>
      </c>
      <c r="W169">
        <v>75619</v>
      </c>
      <c r="X169">
        <v>0</v>
      </c>
      <c r="Y169">
        <v>0</v>
      </c>
    </row>
    <row r="170" spans="1:25" x14ac:dyDescent="0.25">
      <c r="A170">
        <v>6659</v>
      </c>
      <c r="B170" t="s">
        <v>530</v>
      </c>
      <c r="C170">
        <v>115710</v>
      </c>
      <c r="D170">
        <v>69389</v>
      </c>
      <c r="E170">
        <v>69389</v>
      </c>
      <c r="F170">
        <v>0</v>
      </c>
      <c r="G170">
        <v>0</v>
      </c>
      <c r="H170">
        <v>6659</v>
      </c>
      <c r="I170" t="s">
        <v>531</v>
      </c>
      <c r="J170">
        <v>115710</v>
      </c>
      <c r="K170" t="s">
        <v>111</v>
      </c>
      <c r="L170">
        <v>69389</v>
      </c>
      <c r="M170">
        <v>69389</v>
      </c>
      <c r="N170">
        <v>69389</v>
      </c>
      <c r="O170">
        <v>0</v>
      </c>
      <c r="P170">
        <v>0</v>
      </c>
      <c r="Q170">
        <v>69389</v>
      </c>
      <c r="R170">
        <v>0</v>
      </c>
      <c r="S170">
        <v>0</v>
      </c>
      <c r="T170">
        <f t="shared" si="2"/>
        <v>0</v>
      </c>
      <c r="U170">
        <v>6659</v>
      </c>
      <c r="V170">
        <v>69389</v>
      </c>
      <c r="W170">
        <v>69389</v>
      </c>
      <c r="X170">
        <v>0</v>
      </c>
      <c r="Y170">
        <v>0</v>
      </c>
    </row>
    <row r="171" spans="1:25" x14ac:dyDescent="0.25">
      <c r="A171">
        <v>6660</v>
      </c>
      <c r="B171" t="s">
        <v>178</v>
      </c>
      <c r="C171">
        <v>100174</v>
      </c>
      <c r="D171">
        <v>47535</v>
      </c>
      <c r="E171">
        <v>47535</v>
      </c>
      <c r="F171">
        <v>0</v>
      </c>
      <c r="G171">
        <v>0</v>
      </c>
      <c r="H171">
        <v>6660</v>
      </c>
      <c r="I171" t="s">
        <v>179</v>
      </c>
      <c r="J171">
        <v>100174</v>
      </c>
      <c r="K171" t="s">
        <v>111</v>
      </c>
      <c r="L171">
        <v>47535</v>
      </c>
      <c r="M171">
        <v>47535</v>
      </c>
      <c r="N171">
        <v>47535</v>
      </c>
      <c r="O171">
        <v>0</v>
      </c>
      <c r="P171">
        <v>0</v>
      </c>
      <c r="Q171">
        <v>47535</v>
      </c>
      <c r="R171">
        <v>0</v>
      </c>
      <c r="S171">
        <v>0</v>
      </c>
      <c r="T171">
        <f t="shared" si="2"/>
        <v>0</v>
      </c>
      <c r="U171">
        <v>6660</v>
      </c>
      <c r="V171">
        <v>47535</v>
      </c>
      <c r="W171">
        <v>47535</v>
      </c>
      <c r="X171">
        <v>0</v>
      </c>
      <c r="Y171">
        <v>0</v>
      </c>
    </row>
    <row r="172" spans="1:25" x14ac:dyDescent="0.25">
      <c r="A172">
        <v>6661</v>
      </c>
      <c r="B172" t="s">
        <v>534</v>
      </c>
      <c r="C172">
        <v>135676</v>
      </c>
      <c r="D172">
        <v>63430</v>
      </c>
      <c r="E172">
        <v>63430</v>
      </c>
      <c r="F172">
        <v>0</v>
      </c>
      <c r="G172">
        <v>0</v>
      </c>
      <c r="H172">
        <v>6661</v>
      </c>
      <c r="I172" t="s">
        <v>535</v>
      </c>
      <c r="J172">
        <v>135676</v>
      </c>
      <c r="K172" t="s">
        <v>111</v>
      </c>
      <c r="L172">
        <v>63430</v>
      </c>
      <c r="M172">
        <v>63430</v>
      </c>
      <c r="N172">
        <v>63430</v>
      </c>
      <c r="O172">
        <v>0</v>
      </c>
      <c r="P172">
        <v>0</v>
      </c>
      <c r="Q172">
        <v>63430</v>
      </c>
      <c r="R172">
        <v>0</v>
      </c>
      <c r="S172">
        <v>0</v>
      </c>
      <c r="T172">
        <f t="shared" si="2"/>
        <v>0</v>
      </c>
      <c r="U172">
        <v>6661</v>
      </c>
      <c r="V172">
        <v>63430</v>
      </c>
      <c r="W172">
        <v>63430</v>
      </c>
      <c r="X172">
        <v>0</v>
      </c>
      <c r="Y172">
        <v>0</v>
      </c>
    </row>
    <row r="173" spans="1:25" x14ac:dyDescent="0.25">
      <c r="A173">
        <v>6662</v>
      </c>
      <c r="B173" t="s">
        <v>536</v>
      </c>
      <c r="C173">
        <v>199658</v>
      </c>
      <c r="D173">
        <v>88387</v>
      </c>
      <c r="E173">
        <v>88387</v>
      </c>
      <c r="F173">
        <v>0</v>
      </c>
      <c r="G173">
        <v>0</v>
      </c>
      <c r="H173">
        <v>6662</v>
      </c>
      <c r="I173" t="s">
        <v>537</v>
      </c>
      <c r="J173">
        <v>199658</v>
      </c>
      <c r="K173" t="s">
        <v>111</v>
      </c>
      <c r="L173">
        <v>88387</v>
      </c>
      <c r="M173">
        <v>88387</v>
      </c>
      <c r="N173">
        <v>88387</v>
      </c>
      <c r="O173">
        <v>0</v>
      </c>
      <c r="P173">
        <v>0</v>
      </c>
      <c r="Q173">
        <v>88387</v>
      </c>
      <c r="R173">
        <v>0</v>
      </c>
      <c r="S173">
        <v>0</v>
      </c>
      <c r="T173">
        <f t="shared" si="2"/>
        <v>0</v>
      </c>
      <c r="U173">
        <v>6662</v>
      </c>
      <c r="V173">
        <v>88387</v>
      </c>
      <c r="W173">
        <v>88387</v>
      </c>
      <c r="X173">
        <v>0</v>
      </c>
      <c r="Y173">
        <v>0</v>
      </c>
    </row>
    <row r="174" spans="1:25" x14ac:dyDescent="0.25">
      <c r="A174">
        <v>6663</v>
      </c>
      <c r="B174" t="s">
        <v>538</v>
      </c>
      <c r="C174">
        <v>199659</v>
      </c>
      <c r="D174">
        <v>92268</v>
      </c>
      <c r="E174">
        <v>92268</v>
      </c>
      <c r="F174">
        <v>0</v>
      </c>
      <c r="G174">
        <v>0</v>
      </c>
      <c r="H174">
        <v>6663</v>
      </c>
      <c r="I174" t="s">
        <v>539</v>
      </c>
      <c r="J174">
        <v>199659</v>
      </c>
      <c r="K174" t="s">
        <v>111</v>
      </c>
      <c r="L174">
        <v>92268</v>
      </c>
      <c r="M174">
        <v>92268</v>
      </c>
      <c r="N174">
        <v>92268</v>
      </c>
      <c r="O174">
        <v>0</v>
      </c>
      <c r="P174">
        <v>0</v>
      </c>
      <c r="Q174">
        <v>92268</v>
      </c>
      <c r="R174">
        <v>0</v>
      </c>
      <c r="S174">
        <v>0</v>
      </c>
      <c r="T174">
        <f t="shared" si="2"/>
        <v>0</v>
      </c>
      <c r="U174">
        <v>6663</v>
      </c>
      <c r="V174">
        <v>92268</v>
      </c>
      <c r="W174">
        <v>92268</v>
      </c>
      <c r="X174">
        <v>0</v>
      </c>
      <c r="Y174">
        <v>0</v>
      </c>
    </row>
    <row r="175" spans="1:25" x14ac:dyDescent="0.25">
      <c r="A175">
        <v>6664</v>
      </c>
      <c r="B175" t="s">
        <v>540</v>
      </c>
      <c r="C175">
        <v>199660</v>
      </c>
      <c r="D175">
        <v>96149</v>
      </c>
      <c r="E175">
        <v>96149</v>
      </c>
      <c r="F175">
        <v>0</v>
      </c>
      <c r="G175">
        <v>0</v>
      </c>
      <c r="H175">
        <v>6664</v>
      </c>
      <c r="I175" t="s">
        <v>541</v>
      </c>
      <c r="J175">
        <v>199660</v>
      </c>
      <c r="K175" t="s">
        <v>111</v>
      </c>
      <c r="L175">
        <v>96149</v>
      </c>
      <c r="M175">
        <v>96149</v>
      </c>
      <c r="N175">
        <v>96149</v>
      </c>
      <c r="O175">
        <v>0</v>
      </c>
      <c r="P175">
        <v>0</v>
      </c>
      <c r="Q175">
        <v>96149</v>
      </c>
      <c r="R175">
        <v>0</v>
      </c>
      <c r="S175">
        <v>0</v>
      </c>
      <c r="T175">
        <f t="shared" si="2"/>
        <v>0</v>
      </c>
      <c r="U175">
        <v>6664</v>
      </c>
      <c r="V175">
        <v>96149</v>
      </c>
      <c r="W175">
        <v>96149</v>
      </c>
      <c r="X175">
        <v>0</v>
      </c>
      <c r="Y175">
        <v>0</v>
      </c>
    </row>
    <row r="176" spans="1:25" x14ac:dyDescent="0.25">
      <c r="A176">
        <v>6665</v>
      </c>
      <c r="B176" t="s">
        <v>550</v>
      </c>
      <c r="C176">
        <v>187300</v>
      </c>
      <c r="D176">
        <v>50000</v>
      </c>
      <c r="E176">
        <v>50000</v>
      </c>
      <c r="F176">
        <v>0</v>
      </c>
      <c r="G176">
        <v>0</v>
      </c>
      <c r="H176">
        <v>6665</v>
      </c>
      <c r="I176" t="s">
        <v>551</v>
      </c>
      <c r="J176">
        <v>187300</v>
      </c>
      <c r="K176" t="s">
        <v>111</v>
      </c>
      <c r="L176">
        <v>50000</v>
      </c>
      <c r="M176">
        <v>50000</v>
      </c>
      <c r="N176">
        <v>50000</v>
      </c>
      <c r="O176">
        <v>0</v>
      </c>
      <c r="P176">
        <v>0</v>
      </c>
      <c r="Q176">
        <v>50000</v>
      </c>
      <c r="R176">
        <v>0</v>
      </c>
      <c r="S176">
        <v>0</v>
      </c>
      <c r="T176">
        <f t="shared" si="2"/>
        <v>0</v>
      </c>
      <c r="U176">
        <v>6665</v>
      </c>
      <c r="V176">
        <v>50000</v>
      </c>
      <c r="W176">
        <v>50000</v>
      </c>
      <c r="X176">
        <v>0</v>
      </c>
      <c r="Y176">
        <v>0</v>
      </c>
    </row>
    <row r="177" spans="1:25" x14ac:dyDescent="0.25">
      <c r="A177">
        <v>6666</v>
      </c>
      <c r="B177" t="s">
        <v>552</v>
      </c>
      <c r="C177">
        <v>187301</v>
      </c>
      <c r="D177">
        <v>44985</v>
      </c>
      <c r="E177">
        <v>44985</v>
      </c>
      <c r="F177">
        <v>0</v>
      </c>
      <c r="G177">
        <v>0</v>
      </c>
      <c r="H177">
        <v>6666</v>
      </c>
      <c r="I177" t="s">
        <v>553</v>
      </c>
      <c r="J177">
        <v>187301</v>
      </c>
      <c r="K177" t="s">
        <v>111</v>
      </c>
      <c r="L177">
        <v>44985</v>
      </c>
      <c r="M177">
        <v>44985</v>
      </c>
      <c r="N177">
        <v>44985</v>
      </c>
      <c r="O177">
        <v>0</v>
      </c>
      <c r="P177">
        <v>0</v>
      </c>
      <c r="Q177">
        <v>44985</v>
      </c>
      <c r="R177">
        <v>0</v>
      </c>
      <c r="S177">
        <v>0</v>
      </c>
      <c r="T177">
        <f t="shared" si="2"/>
        <v>0</v>
      </c>
      <c r="U177">
        <v>6666</v>
      </c>
      <c r="V177">
        <v>44985</v>
      </c>
      <c r="W177">
        <v>44985</v>
      </c>
      <c r="X177">
        <v>0</v>
      </c>
      <c r="Y177">
        <v>0</v>
      </c>
    </row>
    <row r="178" spans="1:25" x14ac:dyDescent="0.25">
      <c r="A178">
        <v>6667</v>
      </c>
      <c r="B178" t="s">
        <v>554</v>
      </c>
      <c r="C178">
        <v>187302</v>
      </c>
      <c r="D178">
        <v>42080</v>
      </c>
      <c r="E178">
        <v>42080</v>
      </c>
      <c r="F178">
        <v>0</v>
      </c>
      <c r="G178">
        <v>0</v>
      </c>
      <c r="H178">
        <v>6667</v>
      </c>
      <c r="I178" t="s">
        <v>555</v>
      </c>
      <c r="J178">
        <v>187302</v>
      </c>
      <c r="K178" t="s">
        <v>111</v>
      </c>
      <c r="L178">
        <v>42080</v>
      </c>
      <c r="M178">
        <v>42080</v>
      </c>
      <c r="N178">
        <v>42080</v>
      </c>
      <c r="O178">
        <v>0</v>
      </c>
      <c r="P178">
        <v>0</v>
      </c>
      <c r="Q178">
        <v>42080</v>
      </c>
      <c r="R178">
        <v>0</v>
      </c>
      <c r="S178">
        <v>0</v>
      </c>
      <c r="T178">
        <f t="shared" si="2"/>
        <v>0</v>
      </c>
      <c r="U178">
        <v>6667</v>
      </c>
      <c r="V178">
        <v>42080</v>
      </c>
      <c r="W178">
        <v>42080</v>
      </c>
      <c r="X178">
        <v>0</v>
      </c>
      <c r="Y178">
        <v>0</v>
      </c>
    </row>
    <row r="179" spans="1:25" x14ac:dyDescent="0.25">
      <c r="A179">
        <v>6668</v>
      </c>
      <c r="B179" t="s">
        <v>556</v>
      </c>
      <c r="C179">
        <v>187303</v>
      </c>
      <c r="D179">
        <v>46520</v>
      </c>
      <c r="E179">
        <v>46520</v>
      </c>
      <c r="F179">
        <v>0</v>
      </c>
      <c r="G179">
        <v>0</v>
      </c>
      <c r="H179">
        <v>6668</v>
      </c>
      <c r="I179" t="s">
        <v>557</v>
      </c>
      <c r="J179">
        <v>187303</v>
      </c>
      <c r="K179" t="s">
        <v>111</v>
      </c>
      <c r="L179">
        <v>46520</v>
      </c>
      <c r="M179">
        <v>46520</v>
      </c>
      <c r="N179">
        <v>46520</v>
      </c>
      <c r="O179">
        <v>0</v>
      </c>
      <c r="P179">
        <v>0</v>
      </c>
      <c r="Q179">
        <v>46520</v>
      </c>
      <c r="R179">
        <v>0</v>
      </c>
      <c r="S179">
        <v>0</v>
      </c>
      <c r="T179">
        <f t="shared" si="2"/>
        <v>0</v>
      </c>
      <c r="U179">
        <v>6668</v>
      </c>
      <c r="V179">
        <v>46520</v>
      </c>
      <c r="W179">
        <v>46520</v>
      </c>
      <c r="X179">
        <v>0</v>
      </c>
      <c r="Y179">
        <v>0</v>
      </c>
    </row>
    <row r="180" spans="1:25" x14ac:dyDescent="0.25">
      <c r="A180">
        <v>6669</v>
      </c>
      <c r="B180" t="s">
        <v>558</v>
      </c>
      <c r="C180">
        <v>187304</v>
      </c>
      <c r="D180">
        <v>112670</v>
      </c>
      <c r="E180">
        <v>112670</v>
      </c>
      <c r="F180">
        <v>0</v>
      </c>
      <c r="G180">
        <v>0</v>
      </c>
      <c r="H180">
        <v>6669</v>
      </c>
      <c r="I180" t="s">
        <v>559</v>
      </c>
      <c r="J180">
        <v>187304</v>
      </c>
      <c r="K180" t="s">
        <v>111</v>
      </c>
      <c r="L180">
        <v>112670</v>
      </c>
      <c r="M180">
        <v>112670</v>
      </c>
      <c r="N180">
        <v>112670</v>
      </c>
      <c r="O180">
        <v>0</v>
      </c>
      <c r="P180">
        <v>0</v>
      </c>
      <c r="Q180">
        <v>112670</v>
      </c>
      <c r="R180">
        <v>0</v>
      </c>
      <c r="S180">
        <v>0</v>
      </c>
      <c r="T180">
        <f t="shared" si="2"/>
        <v>0</v>
      </c>
      <c r="U180">
        <v>6669</v>
      </c>
      <c r="V180">
        <v>112670</v>
      </c>
      <c r="W180">
        <v>112670</v>
      </c>
      <c r="X180">
        <v>0</v>
      </c>
      <c r="Y180">
        <v>0</v>
      </c>
    </row>
    <row r="181" spans="1:25" x14ac:dyDescent="0.25">
      <c r="A181">
        <v>6670</v>
      </c>
      <c r="B181" t="s">
        <v>560</v>
      </c>
      <c r="C181">
        <v>187305</v>
      </c>
      <c r="D181">
        <v>136280</v>
      </c>
      <c r="E181">
        <v>136280</v>
      </c>
      <c r="F181">
        <v>0</v>
      </c>
      <c r="G181">
        <v>0</v>
      </c>
      <c r="H181">
        <v>6670</v>
      </c>
      <c r="I181" t="s">
        <v>561</v>
      </c>
      <c r="J181">
        <v>187305</v>
      </c>
      <c r="K181" t="s">
        <v>111</v>
      </c>
      <c r="L181">
        <v>136280</v>
      </c>
      <c r="M181">
        <v>136280</v>
      </c>
      <c r="N181">
        <v>136280</v>
      </c>
      <c r="O181">
        <v>0</v>
      </c>
      <c r="P181">
        <v>0</v>
      </c>
      <c r="Q181">
        <v>136280</v>
      </c>
      <c r="R181">
        <v>0</v>
      </c>
      <c r="S181">
        <v>0</v>
      </c>
      <c r="T181">
        <f t="shared" si="2"/>
        <v>0</v>
      </c>
      <c r="U181">
        <v>6670</v>
      </c>
      <c r="V181">
        <v>136280</v>
      </c>
      <c r="W181">
        <v>136280</v>
      </c>
      <c r="X181">
        <v>0</v>
      </c>
      <c r="Y181">
        <v>0</v>
      </c>
    </row>
    <row r="182" spans="1:25" x14ac:dyDescent="0.25">
      <c r="A182">
        <v>6671</v>
      </c>
      <c r="B182" t="s">
        <v>562</v>
      </c>
      <c r="C182">
        <v>187306</v>
      </c>
      <c r="D182">
        <v>58525</v>
      </c>
      <c r="E182">
        <v>58525</v>
      </c>
      <c r="F182">
        <v>0</v>
      </c>
      <c r="G182">
        <v>0</v>
      </c>
      <c r="H182">
        <v>6671</v>
      </c>
      <c r="I182" t="s">
        <v>563</v>
      </c>
      <c r="J182">
        <v>187306</v>
      </c>
      <c r="K182" t="s">
        <v>111</v>
      </c>
      <c r="L182">
        <v>58525</v>
      </c>
      <c r="M182">
        <v>58525</v>
      </c>
      <c r="N182">
        <v>58525</v>
      </c>
      <c r="O182">
        <v>0</v>
      </c>
      <c r="P182">
        <v>0</v>
      </c>
      <c r="Q182">
        <v>58525</v>
      </c>
      <c r="R182">
        <v>0</v>
      </c>
      <c r="S182">
        <v>0</v>
      </c>
      <c r="T182">
        <f t="shared" si="2"/>
        <v>0</v>
      </c>
      <c r="U182">
        <v>6671</v>
      </c>
      <c r="V182">
        <v>58525</v>
      </c>
      <c r="W182">
        <v>58525</v>
      </c>
      <c r="X182">
        <v>0</v>
      </c>
      <c r="Y182">
        <v>0</v>
      </c>
    </row>
    <row r="183" spans="1:25" x14ac:dyDescent="0.25">
      <c r="A183">
        <v>6672</v>
      </c>
      <c r="B183" t="s">
        <v>564</v>
      </c>
      <c r="C183">
        <v>187307</v>
      </c>
      <c r="D183">
        <v>49450</v>
      </c>
      <c r="E183">
        <v>49450</v>
      </c>
      <c r="F183">
        <v>0</v>
      </c>
      <c r="G183">
        <v>0</v>
      </c>
      <c r="H183">
        <v>6672</v>
      </c>
      <c r="I183" t="s">
        <v>565</v>
      </c>
      <c r="J183">
        <v>187307</v>
      </c>
      <c r="K183" t="s">
        <v>111</v>
      </c>
      <c r="L183">
        <v>49450</v>
      </c>
      <c r="M183">
        <v>49450</v>
      </c>
      <c r="N183">
        <v>49450</v>
      </c>
      <c r="O183">
        <v>0</v>
      </c>
      <c r="P183">
        <v>0</v>
      </c>
      <c r="Q183">
        <v>49450</v>
      </c>
      <c r="R183">
        <v>0</v>
      </c>
      <c r="S183">
        <v>0</v>
      </c>
      <c r="T183">
        <f t="shared" si="2"/>
        <v>0</v>
      </c>
      <c r="U183">
        <v>6672</v>
      </c>
      <c r="V183">
        <v>49450</v>
      </c>
      <c r="W183">
        <v>49450</v>
      </c>
      <c r="X183">
        <v>0</v>
      </c>
      <c r="Y183">
        <v>0</v>
      </c>
    </row>
    <row r="184" spans="1:25" x14ac:dyDescent="0.25">
      <c r="A184">
        <v>6673</v>
      </c>
      <c r="B184" t="s">
        <v>566</v>
      </c>
      <c r="C184">
        <v>187308</v>
      </c>
      <c r="D184">
        <v>47275</v>
      </c>
      <c r="E184">
        <v>47275</v>
      </c>
      <c r="F184">
        <v>0</v>
      </c>
      <c r="G184">
        <v>0</v>
      </c>
      <c r="H184">
        <v>6673</v>
      </c>
      <c r="I184" t="s">
        <v>567</v>
      </c>
      <c r="J184">
        <v>187308</v>
      </c>
      <c r="K184" t="s">
        <v>111</v>
      </c>
      <c r="L184">
        <v>47275</v>
      </c>
      <c r="M184">
        <v>47275</v>
      </c>
      <c r="N184">
        <v>47275</v>
      </c>
      <c r="O184">
        <v>0</v>
      </c>
      <c r="P184">
        <v>0</v>
      </c>
      <c r="Q184">
        <v>47275</v>
      </c>
      <c r="R184">
        <v>0</v>
      </c>
      <c r="S184">
        <v>0</v>
      </c>
      <c r="T184">
        <f t="shared" si="2"/>
        <v>0</v>
      </c>
      <c r="U184">
        <v>6673</v>
      </c>
      <c r="V184">
        <v>47275</v>
      </c>
      <c r="W184">
        <v>47275</v>
      </c>
      <c r="X184">
        <v>0</v>
      </c>
      <c r="Y184">
        <v>0</v>
      </c>
    </row>
    <row r="185" spans="1:25" x14ac:dyDescent="0.25">
      <c r="A185">
        <v>6674</v>
      </c>
      <c r="B185" t="s">
        <v>568</v>
      </c>
      <c r="C185">
        <v>187309</v>
      </c>
      <c r="D185">
        <v>44760</v>
      </c>
      <c r="E185">
        <v>44760</v>
      </c>
      <c r="F185">
        <v>0</v>
      </c>
      <c r="G185">
        <v>0</v>
      </c>
      <c r="H185">
        <v>6674</v>
      </c>
      <c r="I185" t="s">
        <v>569</v>
      </c>
      <c r="J185">
        <v>187309</v>
      </c>
      <c r="K185" t="s">
        <v>111</v>
      </c>
      <c r="L185">
        <v>44760</v>
      </c>
      <c r="M185">
        <v>44760</v>
      </c>
      <c r="N185">
        <v>44760</v>
      </c>
      <c r="O185">
        <v>0</v>
      </c>
      <c r="P185">
        <v>0</v>
      </c>
      <c r="Q185">
        <v>44760</v>
      </c>
      <c r="R185">
        <v>0</v>
      </c>
      <c r="S185">
        <v>0</v>
      </c>
      <c r="T185">
        <f t="shared" si="2"/>
        <v>0</v>
      </c>
      <c r="U185">
        <v>6674</v>
      </c>
      <c r="V185">
        <v>44760</v>
      </c>
      <c r="W185">
        <v>44760</v>
      </c>
      <c r="X185">
        <v>0</v>
      </c>
      <c r="Y185">
        <v>0</v>
      </c>
    </row>
    <row r="186" spans="1:25" x14ac:dyDescent="0.25">
      <c r="A186">
        <v>6675</v>
      </c>
      <c r="B186" t="s">
        <v>570</v>
      </c>
      <c r="C186">
        <v>187310</v>
      </c>
      <c r="D186">
        <v>55615</v>
      </c>
      <c r="E186">
        <v>55615</v>
      </c>
      <c r="F186">
        <v>0</v>
      </c>
      <c r="G186">
        <v>0</v>
      </c>
      <c r="H186">
        <v>6675</v>
      </c>
      <c r="I186" t="s">
        <v>571</v>
      </c>
      <c r="J186">
        <v>187310</v>
      </c>
      <c r="K186" t="s">
        <v>111</v>
      </c>
      <c r="L186">
        <v>55615</v>
      </c>
      <c r="M186">
        <v>55615</v>
      </c>
      <c r="N186">
        <v>55615</v>
      </c>
      <c r="O186">
        <v>0</v>
      </c>
      <c r="P186">
        <v>0</v>
      </c>
      <c r="Q186">
        <v>55615</v>
      </c>
      <c r="R186">
        <v>0</v>
      </c>
      <c r="S186">
        <v>0</v>
      </c>
      <c r="T186">
        <f t="shared" si="2"/>
        <v>0</v>
      </c>
      <c r="U186">
        <v>6675</v>
      </c>
      <c r="V186">
        <v>55615</v>
      </c>
      <c r="W186">
        <v>55615</v>
      </c>
      <c r="X186">
        <v>0</v>
      </c>
      <c r="Y186">
        <v>0</v>
      </c>
    </row>
    <row r="187" spans="1:25" x14ac:dyDescent="0.25">
      <c r="A187">
        <v>6676</v>
      </c>
      <c r="B187" t="s">
        <v>572</v>
      </c>
      <c r="C187">
        <v>187311</v>
      </c>
      <c r="D187">
        <v>118550</v>
      </c>
      <c r="E187">
        <v>118550</v>
      </c>
      <c r="F187">
        <v>0</v>
      </c>
      <c r="G187">
        <v>0</v>
      </c>
      <c r="H187">
        <v>6676</v>
      </c>
      <c r="I187" t="s">
        <v>573</v>
      </c>
      <c r="J187">
        <v>187311</v>
      </c>
      <c r="K187" t="s">
        <v>111</v>
      </c>
      <c r="L187">
        <v>118550</v>
      </c>
      <c r="M187">
        <v>118550</v>
      </c>
      <c r="N187">
        <v>118550</v>
      </c>
      <c r="O187">
        <v>0</v>
      </c>
      <c r="P187">
        <v>0</v>
      </c>
      <c r="Q187">
        <v>118550</v>
      </c>
      <c r="R187">
        <v>0</v>
      </c>
      <c r="S187">
        <v>0</v>
      </c>
      <c r="T187">
        <f t="shared" si="2"/>
        <v>0</v>
      </c>
      <c r="U187">
        <v>6676</v>
      </c>
      <c r="V187">
        <v>118550</v>
      </c>
      <c r="W187">
        <v>118550</v>
      </c>
      <c r="X187">
        <v>0</v>
      </c>
      <c r="Y187">
        <v>0</v>
      </c>
    </row>
    <row r="188" spans="1:25" x14ac:dyDescent="0.25">
      <c r="A188">
        <v>6677</v>
      </c>
      <c r="B188" t="s">
        <v>574</v>
      </c>
      <c r="C188">
        <v>187312</v>
      </c>
      <c r="D188">
        <v>48080</v>
      </c>
      <c r="E188">
        <v>48080</v>
      </c>
      <c r="F188">
        <v>0</v>
      </c>
      <c r="G188">
        <v>0</v>
      </c>
      <c r="H188">
        <v>6677</v>
      </c>
      <c r="I188" t="s">
        <v>575</v>
      </c>
      <c r="J188">
        <v>187312</v>
      </c>
      <c r="K188" t="s">
        <v>111</v>
      </c>
      <c r="L188">
        <v>48080</v>
      </c>
      <c r="M188">
        <v>48080</v>
      </c>
      <c r="N188">
        <v>48080</v>
      </c>
      <c r="O188">
        <v>0</v>
      </c>
      <c r="P188">
        <v>0</v>
      </c>
      <c r="Q188">
        <v>48080</v>
      </c>
      <c r="R188">
        <v>0</v>
      </c>
      <c r="S188">
        <v>0</v>
      </c>
      <c r="T188">
        <f t="shared" si="2"/>
        <v>0</v>
      </c>
      <c r="U188">
        <v>6677</v>
      </c>
      <c r="V188">
        <v>48080</v>
      </c>
      <c r="W188">
        <v>48080</v>
      </c>
      <c r="X188">
        <v>0</v>
      </c>
      <c r="Y188">
        <v>0</v>
      </c>
    </row>
    <row r="189" spans="1:25" x14ac:dyDescent="0.25">
      <c r="A189">
        <v>6678</v>
      </c>
      <c r="B189" t="s">
        <v>576</v>
      </c>
      <c r="C189">
        <v>187313</v>
      </c>
      <c r="D189">
        <v>56234</v>
      </c>
      <c r="E189">
        <v>56234</v>
      </c>
      <c r="F189">
        <v>0</v>
      </c>
      <c r="G189">
        <v>0</v>
      </c>
      <c r="H189">
        <v>6678</v>
      </c>
      <c r="I189" t="s">
        <v>577</v>
      </c>
      <c r="J189">
        <v>187313</v>
      </c>
      <c r="K189" t="s">
        <v>111</v>
      </c>
      <c r="L189">
        <v>56234</v>
      </c>
      <c r="M189">
        <v>56234</v>
      </c>
      <c r="N189">
        <v>56234</v>
      </c>
      <c r="O189">
        <v>0</v>
      </c>
      <c r="P189">
        <v>0</v>
      </c>
      <c r="Q189">
        <v>56234</v>
      </c>
      <c r="R189">
        <v>0</v>
      </c>
      <c r="S189">
        <v>0</v>
      </c>
      <c r="T189">
        <f t="shared" si="2"/>
        <v>0</v>
      </c>
      <c r="U189">
        <v>6678</v>
      </c>
      <c r="V189">
        <v>56234</v>
      </c>
      <c r="W189">
        <v>56234</v>
      </c>
      <c r="X189">
        <v>0</v>
      </c>
      <c r="Y189">
        <v>0</v>
      </c>
    </row>
    <row r="190" spans="1:25" x14ac:dyDescent="0.25">
      <c r="A190">
        <v>6679</v>
      </c>
      <c r="B190" t="s">
        <v>578</v>
      </c>
      <c r="C190">
        <v>187314</v>
      </c>
      <c r="D190">
        <v>218013</v>
      </c>
      <c r="E190">
        <v>218013</v>
      </c>
      <c r="F190">
        <v>0</v>
      </c>
      <c r="G190">
        <v>0</v>
      </c>
      <c r="H190">
        <v>6679</v>
      </c>
      <c r="I190" t="s">
        <v>579</v>
      </c>
      <c r="J190">
        <v>187314</v>
      </c>
      <c r="K190" t="s">
        <v>111</v>
      </c>
      <c r="L190">
        <v>218013</v>
      </c>
      <c r="M190">
        <v>218013</v>
      </c>
      <c r="N190">
        <v>218013</v>
      </c>
      <c r="O190">
        <v>0</v>
      </c>
      <c r="P190">
        <v>0</v>
      </c>
      <c r="Q190">
        <v>218013</v>
      </c>
      <c r="R190">
        <v>0</v>
      </c>
      <c r="S190">
        <v>0</v>
      </c>
      <c r="T190">
        <f t="shared" si="2"/>
        <v>0</v>
      </c>
      <c r="U190">
        <v>6679</v>
      </c>
      <c r="V190">
        <v>218013</v>
      </c>
      <c r="W190">
        <v>218013</v>
      </c>
      <c r="X190">
        <v>0</v>
      </c>
      <c r="Y190">
        <v>0</v>
      </c>
    </row>
    <row r="191" spans="1:25" x14ac:dyDescent="0.25">
      <c r="A191">
        <v>6680</v>
      </c>
      <c r="B191" t="s">
        <v>580</v>
      </c>
      <c r="C191">
        <v>187315</v>
      </c>
      <c r="D191">
        <v>97420</v>
      </c>
      <c r="E191">
        <v>97420</v>
      </c>
      <c r="F191">
        <v>0</v>
      </c>
      <c r="G191">
        <v>0</v>
      </c>
      <c r="H191">
        <v>6680</v>
      </c>
      <c r="I191" t="s">
        <v>581</v>
      </c>
      <c r="J191">
        <v>187315</v>
      </c>
      <c r="K191" t="s">
        <v>111</v>
      </c>
      <c r="L191">
        <v>97420</v>
      </c>
      <c r="M191">
        <v>97420</v>
      </c>
      <c r="N191">
        <v>97420</v>
      </c>
      <c r="O191">
        <v>0</v>
      </c>
      <c r="P191">
        <v>0</v>
      </c>
      <c r="Q191">
        <v>97420</v>
      </c>
      <c r="R191">
        <v>0</v>
      </c>
      <c r="S191">
        <v>0</v>
      </c>
      <c r="T191">
        <f t="shared" si="2"/>
        <v>0</v>
      </c>
      <c r="U191">
        <v>6680</v>
      </c>
      <c r="V191">
        <v>97420</v>
      </c>
      <c r="W191">
        <v>97420</v>
      </c>
      <c r="X191">
        <v>0</v>
      </c>
      <c r="Y191">
        <v>0</v>
      </c>
    </row>
    <row r="192" spans="1:25" x14ac:dyDescent="0.25">
      <c r="A192">
        <v>6681</v>
      </c>
      <c r="B192" t="s">
        <v>582</v>
      </c>
      <c r="C192">
        <v>187316</v>
      </c>
      <c r="D192">
        <v>62975</v>
      </c>
      <c r="E192">
        <v>62975</v>
      </c>
      <c r="F192">
        <v>0</v>
      </c>
      <c r="G192">
        <v>0</v>
      </c>
      <c r="H192">
        <v>6681</v>
      </c>
      <c r="I192" t="s">
        <v>583</v>
      </c>
      <c r="J192">
        <v>187316</v>
      </c>
      <c r="K192" t="s">
        <v>111</v>
      </c>
      <c r="L192">
        <v>62975</v>
      </c>
      <c r="M192">
        <v>62975</v>
      </c>
      <c r="N192">
        <v>62975</v>
      </c>
      <c r="O192">
        <v>0</v>
      </c>
      <c r="P192">
        <v>0</v>
      </c>
      <c r="Q192">
        <v>62975</v>
      </c>
      <c r="R192">
        <v>0</v>
      </c>
      <c r="S192">
        <v>0</v>
      </c>
      <c r="T192">
        <f t="shared" si="2"/>
        <v>0</v>
      </c>
      <c r="U192">
        <v>6681</v>
      </c>
      <c r="V192">
        <v>62975</v>
      </c>
      <c r="W192">
        <v>62975</v>
      </c>
      <c r="X192">
        <v>0</v>
      </c>
      <c r="Y192">
        <v>0</v>
      </c>
    </row>
    <row r="193" spans="1:25" x14ac:dyDescent="0.25">
      <c r="A193">
        <v>6682</v>
      </c>
      <c r="B193" t="s">
        <v>584</v>
      </c>
      <c r="C193">
        <v>197979</v>
      </c>
      <c r="D193">
        <v>46860</v>
      </c>
      <c r="E193">
        <v>46860</v>
      </c>
      <c r="F193">
        <v>0</v>
      </c>
      <c r="G193">
        <v>0</v>
      </c>
      <c r="H193">
        <v>6682</v>
      </c>
      <c r="I193" t="s">
        <v>585</v>
      </c>
      <c r="J193">
        <v>197979</v>
      </c>
      <c r="K193" t="s">
        <v>111</v>
      </c>
      <c r="L193">
        <v>46860</v>
      </c>
      <c r="M193">
        <v>46860</v>
      </c>
      <c r="N193">
        <v>46860</v>
      </c>
      <c r="O193">
        <v>0</v>
      </c>
      <c r="P193">
        <v>0</v>
      </c>
      <c r="Q193">
        <v>46860</v>
      </c>
      <c r="R193">
        <v>0</v>
      </c>
      <c r="S193">
        <v>0</v>
      </c>
      <c r="T193">
        <f t="shared" si="2"/>
        <v>0</v>
      </c>
      <c r="U193">
        <v>6682</v>
      </c>
      <c r="V193">
        <v>46860</v>
      </c>
      <c r="W193">
        <v>46860</v>
      </c>
      <c r="X193">
        <v>0</v>
      </c>
      <c r="Y193">
        <v>0</v>
      </c>
    </row>
    <row r="194" spans="1:25" x14ac:dyDescent="0.25">
      <c r="A194">
        <v>6683</v>
      </c>
      <c r="B194" t="s">
        <v>586</v>
      </c>
      <c r="C194">
        <v>197980</v>
      </c>
      <c r="D194">
        <v>51475</v>
      </c>
      <c r="E194">
        <v>51475</v>
      </c>
      <c r="F194">
        <v>0</v>
      </c>
      <c r="G194">
        <v>0</v>
      </c>
      <c r="H194">
        <v>6683</v>
      </c>
      <c r="I194" t="s">
        <v>587</v>
      </c>
      <c r="J194">
        <v>197980</v>
      </c>
      <c r="K194" t="s">
        <v>111</v>
      </c>
      <c r="L194">
        <v>51475</v>
      </c>
      <c r="M194">
        <v>51475</v>
      </c>
      <c r="N194">
        <v>51475</v>
      </c>
      <c r="O194">
        <v>0</v>
      </c>
      <c r="P194">
        <v>0</v>
      </c>
      <c r="Q194">
        <v>51475</v>
      </c>
      <c r="R194">
        <v>0</v>
      </c>
      <c r="S194">
        <v>0</v>
      </c>
      <c r="T194">
        <f t="shared" ref="T194:T257" si="3">IF(D194&lt;&gt;L194,1,0)</f>
        <v>0</v>
      </c>
      <c r="U194">
        <v>6683</v>
      </c>
      <c r="V194">
        <v>51475</v>
      </c>
      <c r="W194">
        <v>51475</v>
      </c>
      <c r="X194">
        <v>0</v>
      </c>
      <c r="Y194">
        <v>0</v>
      </c>
    </row>
    <row r="195" spans="1:25" x14ac:dyDescent="0.25">
      <c r="A195">
        <v>6684</v>
      </c>
      <c r="B195" t="s">
        <v>588</v>
      </c>
      <c r="C195">
        <v>197981</v>
      </c>
      <c r="D195">
        <v>46939</v>
      </c>
      <c r="E195">
        <v>46939</v>
      </c>
      <c r="F195">
        <v>0</v>
      </c>
      <c r="G195">
        <v>0</v>
      </c>
      <c r="H195">
        <v>6684</v>
      </c>
      <c r="I195" t="s">
        <v>589</v>
      </c>
      <c r="J195">
        <v>197981</v>
      </c>
      <c r="K195" t="s">
        <v>111</v>
      </c>
      <c r="L195">
        <v>46939</v>
      </c>
      <c r="M195">
        <v>46939</v>
      </c>
      <c r="N195">
        <v>46939</v>
      </c>
      <c r="O195">
        <v>0</v>
      </c>
      <c r="P195">
        <v>0</v>
      </c>
      <c r="Q195">
        <v>46939</v>
      </c>
      <c r="R195">
        <v>0</v>
      </c>
      <c r="S195">
        <v>0</v>
      </c>
      <c r="T195">
        <f t="shared" si="3"/>
        <v>0</v>
      </c>
      <c r="U195">
        <v>6684</v>
      </c>
      <c r="V195">
        <v>46939</v>
      </c>
      <c r="W195">
        <v>46939</v>
      </c>
      <c r="X195">
        <v>0</v>
      </c>
      <c r="Y195">
        <v>0</v>
      </c>
    </row>
    <row r="196" spans="1:25" x14ac:dyDescent="0.25">
      <c r="A196">
        <v>6685</v>
      </c>
      <c r="B196" t="s">
        <v>590</v>
      </c>
      <c r="C196">
        <v>197982</v>
      </c>
      <c r="D196">
        <v>52205</v>
      </c>
      <c r="E196">
        <v>52205</v>
      </c>
      <c r="F196">
        <v>0</v>
      </c>
      <c r="G196">
        <v>0</v>
      </c>
      <c r="H196">
        <v>6685</v>
      </c>
      <c r="I196" t="s">
        <v>591</v>
      </c>
      <c r="J196">
        <v>197982</v>
      </c>
      <c r="K196" t="s">
        <v>111</v>
      </c>
      <c r="L196">
        <v>52205</v>
      </c>
      <c r="M196">
        <v>52205</v>
      </c>
      <c r="N196">
        <v>52205</v>
      </c>
      <c r="O196">
        <v>0</v>
      </c>
      <c r="P196">
        <v>0</v>
      </c>
      <c r="Q196">
        <v>52205</v>
      </c>
      <c r="R196">
        <v>0</v>
      </c>
      <c r="S196">
        <v>0</v>
      </c>
      <c r="T196">
        <f t="shared" si="3"/>
        <v>0</v>
      </c>
      <c r="U196">
        <v>6685</v>
      </c>
      <c r="V196">
        <v>52205</v>
      </c>
      <c r="W196">
        <v>52205</v>
      </c>
      <c r="X196">
        <v>0</v>
      </c>
      <c r="Y196">
        <v>0</v>
      </c>
    </row>
    <row r="197" spans="1:25" x14ac:dyDescent="0.25">
      <c r="A197">
        <v>6686</v>
      </c>
      <c r="B197" t="s">
        <v>592</v>
      </c>
      <c r="C197">
        <v>197983</v>
      </c>
      <c r="D197">
        <v>71675</v>
      </c>
      <c r="E197">
        <v>71675</v>
      </c>
      <c r="F197">
        <v>0</v>
      </c>
      <c r="G197">
        <v>0</v>
      </c>
      <c r="H197">
        <v>6686</v>
      </c>
      <c r="I197" t="s">
        <v>593</v>
      </c>
      <c r="J197">
        <v>197983</v>
      </c>
      <c r="K197" t="s">
        <v>111</v>
      </c>
      <c r="L197">
        <v>71675</v>
      </c>
      <c r="M197">
        <v>71675</v>
      </c>
      <c r="N197">
        <v>71675</v>
      </c>
      <c r="O197">
        <v>0</v>
      </c>
      <c r="P197">
        <v>0</v>
      </c>
      <c r="Q197">
        <v>71675</v>
      </c>
      <c r="R197">
        <v>0</v>
      </c>
      <c r="S197">
        <v>0</v>
      </c>
      <c r="T197">
        <f t="shared" si="3"/>
        <v>0</v>
      </c>
      <c r="U197">
        <v>6686</v>
      </c>
      <c r="V197">
        <v>71675</v>
      </c>
      <c r="W197">
        <v>71675</v>
      </c>
      <c r="X197">
        <v>0</v>
      </c>
      <c r="Y197">
        <v>0</v>
      </c>
    </row>
    <row r="198" spans="1:25" x14ac:dyDescent="0.25">
      <c r="A198">
        <v>6687</v>
      </c>
      <c r="B198" t="s">
        <v>594</v>
      </c>
      <c r="C198">
        <v>197984</v>
      </c>
      <c r="D198">
        <v>42935</v>
      </c>
      <c r="E198">
        <v>42935</v>
      </c>
      <c r="F198">
        <v>0</v>
      </c>
      <c r="G198">
        <v>0</v>
      </c>
      <c r="H198">
        <v>6687</v>
      </c>
      <c r="I198" t="s">
        <v>595</v>
      </c>
      <c r="J198">
        <v>197984</v>
      </c>
      <c r="K198" t="s">
        <v>111</v>
      </c>
      <c r="L198">
        <v>42935</v>
      </c>
      <c r="M198">
        <v>42935</v>
      </c>
      <c r="N198">
        <v>42935</v>
      </c>
      <c r="O198">
        <v>0</v>
      </c>
      <c r="P198">
        <v>0</v>
      </c>
      <c r="Q198">
        <v>42935</v>
      </c>
      <c r="R198">
        <v>0</v>
      </c>
      <c r="S198">
        <v>0</v>
      </c>
      <c r="T198">
        <f t="shared" si="3"/>
        <v>0</v>
      </c>
      <c r="U198">
        <v>6687</v>
      </c>
      <c r="V198">
        <v>42935</v>
      </c>
      <c r="W198">
        <v>42935</v>
      </c>
      <c r="X198">
        <v>0</v>
      </c>
      <c r="Y198">
        <v>0</v>
      </c>
    </row>
    <row r="199" spans="1:25" x14ac:dyDescent="0.25">
      <c r="A199">
        <v>6688</v>
      </c>
      <c r="B199" t="s">
        <v>596</v>
      </c>
      <c r="C199">
        <v>197985</v>
      </c>
      <c r="D199">
        <v>49605</v>
      </c>
      <c r="E199">
        <v>49605</v>
      </c>
      <c r="F199">
        <v>0</v>
      </c>
      <c r="G199">
        <v>0</v>
      </c>
      <c r="H199">
        <v>6688</v>
      </c>
      <c r="I199" t="s">
        <v>597</v>
      </c>
      <c r="J199">
        <v>197985</v>
      </c>
      <c r="K199" t="s">
        <v>111</v>
      </c>
      <c r="L199">
        <v>49605</v>
      </c>
      <c r="M199">
        <v>49605</v>
      </c>
      <c r="N199">
        <v>49605</v>
      </c>
      <c r="O199">
        <v>0</v>
      </c>
      <c r="P199">
        <v>0</v>
      </c>
      <c r="Q199">
        <v>49605</v>
      </c>
      <c r="R199">
        <v>0</v>
      </c>
      <c r="S199">
        <v>0</v>
      </c>
      <c r="T199">
        <f t="shared" si="3"/>
        <v>0</v>
      </c>
      <c r="U199">
        <v>6688</v>
      </c>
      <c r="V199">
        <v>49605</v>
      </c>
      <c r="W199">
        <v>49605</v>
      </c>
      <c r="X199">
        <v>0</v>
      </c>
      <c r="Y199">
        <v>0</v>
      </c>
    </row>
    <row r="200" spans="1:25" x14ac:dyDescent="0.25">
      <c r="A200">
        <v>6689</v>
      </c>
      <c r="B200" t="s">
        <v>598</v>
      </c>
      <c r="C200">
        <v>197986</v>
      </c>
      <c r="D200">
        <v>54335</v>
      </c>
      <c r="E200">
        <v>54335</v>
      </c>
      <c r="F200">
        <v>0</v>
      </c>
      <c r="G200">
        <v>0</v>
      </c>
      <c r="H200">
        <v>6689</v>
      </c>
      <c r="I200" t="s">
        <v>599</v>
      </c>
      <c r="J200">
        <v>197986</v>
      </c>
      <c r="K200" t="s">
        <v>111</v>
      </c>
      <c r="L200">
        <v>54335</v>
      </c>
      <c r="M200">
        <v>54335</v>
      </c>
      <c r="N200">
        <v>54335</v>
      </c>
      <c r="O200">
        <v>0</v>
      </c>
      <c r="P200">
        <v>0</v>
      </c>
      <c r="Q200">
        <v>54335</v>
      </c>
      <c r="R200">
        <v>0</v>
      </c>
      <c r="S200">
        <v>0</v>
      </c>
      <c r="T200">
        <f t="shared" si="3"/>
        <v>0</v>
      </c>
      <c r="U200">
        <v>6689</v>
      </c>
      <c r="V200">
        <v>54335</v>
      </c>
      <c r="W200">
        <v>54335</v>
      </c>
      <c r="X200">
        <v>0</v>
      </c>
      <c r="Y200">
        <v>0</v>
      </c>
    </row>
    <row r="201" spans="1:25" x14ac:dyDescent="0.25">
      <c r="A201">
        <v>6690</v>
      </c>
      <c r="B201" t="s">
        <v>600</v>
      </c>
      <c r="C201">
        <v>197987</v>
      </c>
      <c r="D201">
        <v>70800</v>
      </c>
      <c r="E201">
        <v>70800</v>
      </c>
      <c r="F201">
        <v>0</v>
      </c>
      <c r="G201">
        <v>0</v>
      </c>
      <c r="H201">
        <v>6690</v>
      </c>
      <c r="I201" t="s">
        <v>601</v>
      </c>
      <c r="J201">
        <v>197987</v>
      </c>
      <c r="K201" t="s">
        <v>111</v>
      </c>
      <c r="L201">
        <v>70800</v>
      </c>
      <c r="M201">
        <v>70800</v>
      </c>
      <c r="N201">
        <v>70800</v>
      </c>
      <c r="O201">
        <v>0</v>
      </c>
      <c r="P201">
        <v>0</v>
      </c>
      <c r="Q201">
        <v>70800</v>
      </c>
      <c r="R201">
        <v>0</v>
      </c>
      <c r="S201">
        <v>0</v>
      </c>
      <c r="T201">
        <f t="shared" si="3"/>
        <v>0</v>
      </c>
      <c r="U201">
        <v>6690</v>
      </c>
      <c r="V201">
        <v>70800</v>
      </c>
      <c r="W201">
        <v>70800</v>
      </c>
      <c r="X201">
        <v>0</v>
      </c>
      <c r="Y201">
        <v>0</v>
      </c>
    </row>
    <row r="202" spans="1:25" x14ac:dyDescent="0.25">
      <c r="A202">
        <v>6691</v>
      </c>
      <c r="B202" t="s">
        <v>602</v>
      </c>
      <c r="C202">
        <v>197988</v>
      </c>
      <c r="D202">
        <v>56445</v>
      </c>
      <c r="E202">
        <v>56445</v>
      </c>
      <c r="F202">
        <v>0</v>
      </c>
      <c r="G202">
        <v>0</v>
      </c>
      <c r="H202">
        <v>6691</v>
      </c>
      <c r="I202" t="s">
        <v>603</v>
      </c>
      <c r="J202">
        <v>197988</v>
      </c>
      <c r="K202" t="s">
        <v>111</v>
      </c>
      <c r="L202">
        <v>56445</v>
      </c>
      <c r="M202">
        <v>56445</v>
      </c>
      <c r="N202">
        <v>56445</v>
      </c>
      <c r="O202">
        <v>0</v>
      </c>
      <c r="P202">
        <v>0</v>
      </c>
      <c r="Q202">
        <v>56445</v>
      </c>
      <c r="R202">
        <v>0</v>
      </c>
      <c r="S202">
        <v>0</v>
      </c>
      <c r="T202">
        <f t="shared" si="3"/>
        <v>0</v>
      </c>
      <c r="U202">
        <v>6691</v>
      </c>
      <c r="V202">
        <v>56445</v>
      </c>
      <c r="W202">
        <v>56445</v>
      </c>
      <c r="X202">
        <v>0</v>
      </c>
      <c r="Y202">
        <v>0</v>
      </c>
    </row>
    <row r="203" spans="1:25" x14ac:dyDescent="0.25">
      <c r="A203">
        <v>6692</v>
      </c>
      <c r="B203" t="s">
        <v>604</v>
      </c>
      <c r="C203">
        <v>197989</v>
      </c>
      <c r="D203">
        <v>57515</v>
      </c>
      <c r="E203">
        <v>57515</v>
      </c>
      <c r="F203">
        <v>0</v>
      </c>
      <c r="G203">
        <v>0</v>
      </c>
      <c r="H203">
        <v>6692</v>
      </c>
      <c r="I203" t="s">
        <v>605</v>
      </c>
      <c r="J203">
        <v>197989</v>
      </c>
      <c r="K203" t="s">
        <v>111</v>
      </c>
      <c r="L203">
        <v>57515</v>
      </c>
      <c r="M203">
        <v>57515</v>
      </c>
      <c r="N203">
        <v>57515</v>
      </c>
      <c r="O203">
        <v>0</v>
      </c>
      <c r="P203">
        <v>0</v>
      </c>
      <c r="Q203">
        <v>57515</v>
      </c>
      <c r="R203">
        <v>0</v>
      </c>
      <c r="S203">
        <v>0</v>
      </c>
      <c r="T203">
        <f t="shared" si="3"/>
        <v>0</v>
      </c>
      <c r="U203">
        <v>6692</v>
      </c>
      <c r="V203">
        <v>57515</v>
      </c>
      <c r="W203">
        <v>57515</v>
      </c>
      <c r="X203">
        <v>0</v>
      </c>
      <c r="Y203">
        <v>0</v>
      </c>
    </row>
    <row r="204" spans="1:25" x14ac:dyDescent="0.25">
      <c r="A204">
        <v>6693</v>
      </c>
      <c r="B204" t="s">
        <v>606</v>
      </c>
      <c r="C204">
        <v>197990</v>
      </c>
      <c r="D204">
        <v>60340</v>
      </c>
      <c r="E204">
        <v>60340</v>
      </c>
      <c r="F204">
        <v>0</v>
      </c>
      <c r="G204">
        <v>0</v>
      </c>
      <c r="H204">
        <v>6693</v>
      </c>
      <c r="I204" t="s">
        <v>607</v>
      </c>
      <c r="J204">
        <v>197990</v>
      </c>
      <c r="K204" t="s">
        <v>111</v>
      </c>
      <c r="L204">
        <v>60340</v>
      </c>
      <c r="M204">
        <v>60340</v>
      </c>
      <c r="N204">
        <v>60340</v>
      </c>
      <c r="O204">
        <v>0</v>
      </c>
      <c r="P204">
        <v>0</v>
      </c>
      <c r="Q204">
        <v>60340</v>
      </c>
      <c r="R204">
        <v>0</v>
      </c>
      <c r="S204">
        <v>0</v>
      </c>
      <c r="T204">
        <f t="shared" si="3"/>
        <v>0</v>
      </c>
      <c r="U204">
        <v>6693</v>
      </c>
      <c r="V204">
        <v>60340</v>
      </c>
      <c r="W204">
        <v>60340</v>
      </c>
      <c r="X204">
        <v>0</v>
      </c>
      <c r="Y204">
        <v>0</v>
      </c>
    </row>
    <row r="205" spans="1:25" x14ac:dyDescent="0.25">
      <c r="A205">
        <v>6694</v>
      </c>
      <c r="B205" t="s">
        <v>608</v>
      </c>
      <c r="C205">
        <v>197991</v>
      </c>
      <c r="D205">
        <v>56555</v>
      </c>
      <c r="E205">
        <v>56555</v>
      </c>
      <c r="F205">
        <v>0</v>
      </c>
      <c r="G205">
        <v>0</v>
      </c>
      <c r="H205">
        <v>6694</v>
      </c>
      <c r="I205" t="s">
        <v>609</v>
      </c>
      <c r="J205">
        <v>197991</v>
      </c>
      <c r="K205" t="s">
        <v>111</v>
      </c>
      <c r="L205">
        <v>56555</v>
      </c>
      <c r="M205">
        <v>56555</v>
      </c>
      <c r="N205">
        <v>56555</v>
      </c>
      <c r="O205">
        <v>0</v>
      </c>
      <c r="P205">
        <v>0</v>
      </c>
      <c r="Q205">
        <v>56555</v>
      </c>
      <c r="R205">
        <v>0</v>
      </c>
      <c r="S205">
        <v>0</v>
      </c>
      <c r="T205">
        <f t="shared" si="3"/>
        <v>0</v>
      </c>
      <c r="U205">
        <v>6694</v>
      </c>
      <c r="V205">
        <v>56555</v>
      </c>
      <c r="W205">
        <v>56555</v>
      </c>
      <c r="X205">
        <v>0</v>
      </c>
      <c r="Y205">
        <v>0</v>
      </c>
    </row>
    <row r="206" spans="1:25" x14ac:dyDescent="0.25">
      <c r="A206">
        <v>6695</v>
      </c>
      <c r="B206" t="s">
        <v>610</v>
      </c>
      <c r="C206">
        <v>197992</v>
      </c>
      <c r="D206">
        <v>48330</v>
      </c>
      <c r="E206">
        <v>48330</v>
      </c>
      <c r="F206">
        <v>0</v>
      </c>
      <c r="G206">
        <v>0</v>
      </c>
      <c r="H206">
        <v>6695</v>
      </c>
      <c r="I206" t="s">
        <v>611</v>
      </c>
      <c r="J206">
        <v>197992</v>
      </c>
      <c r="K206" t="s">
        <v>111</v>
      </c>
      <c r="L206">
        <v>48330</v>
      </c>
      <c r="M206">
        <v>48330</v>
      </c>
      <c r="N206">
        <v>48330</v>
      </c>
      <c r="O206">
        <v>0</v>
      </c>
      <c r="P206">
        <v>0</v>
      </c>
      <c r="Q206">
        <v>48330</v>
      </c>
      <c r="R206">
        <v>0</v>
      </c>
      <c r="S206">
        <v>0</v>
      </c>
      <c r="T206">
        <f t="shared" si="3"/>
        <v>0</v>
      </c>
      <c r="U206">
        <v>6695</v>
      </c>
      <c r="V206">
        <v>48330</v>
      </c>
      <c r="W206">
        <v>48330</v>
      </c>
      <c r="X206">
        <v>0</v>
      </c>
      <c r="Y206">
        <v>0</v>
      </c>
    </row>
    <row r="207" spans="1:25" x14ac:dyDescent="0.25">
      <c r="A207">
        <v>6696</v>
      </c>
      <c r="B207" t="s">
        <v>612</v>
      </c>
      <c r="C207">
        <v>197993</v>
      </c>
      <c r="D207">
        <v>55510</v>
      </c>
      <c r="E207">
        <v>55510</v>
      </c>
      <c r="F207">
        <v>0</v>
      </c>
      <c r="G207">
        <v>0</v>
      </c>
      <c r="H207">
        <v>6696</v>
      </c>
      <c r="I207" t="s">
        <v>613</v>
      </c>
      <c r="J207">
        <v>197993</v>
      </c>
      <c r="K207" t="s">
        <v>111</v>
      </c>
      <c r="L207">
        <v>55510</v>
      </c>
      <c r="M207">
        <v>55510</v>
      </c>
      <c r="N207">
        <v>55510</v>
      </c>
      <c r="O207">
        <v>0</v>
      </c>
      <c r="P207">
        <v>0</v>
      </c>
      <c r="Q207">
        <v>55510</v>
      </c>
      <c r="R207">
        <v>0</v>
      </c>
      <c r="S207">
        <v>0</v>
      </c>
      <c r="T207">
        <f t="shared" si="3"/>
        <v>0</v>
      </c>
      <c r="U207">
        <v>6696</v>
      </c>
      <c r="V207">
        <v>55510</v>
      </c>
      <c r="W207">
        <v>55510</v>
      </c>
      <c r="X207">
        <v>0</v>
      </c>
      <c r="Y207">
        <v>0</v>
      </c>
    </row>
    <row r="208" spans="1:25" x14ac:dyDescent="0.25">
      <c r="A208">
        <v>6697</v>
      </c>
      <c r="B208" t="s">
        <v>614</v>
      </c>
      <c r="C208">
        <v>197994</v>
      </c>
      <c r="D208">
        <v>56030</v>
      </c>
      <c r="E208">
        <v>56030</v>
      </c>
      <c r="F208">
        <v>0</v>
      </c>
      <c r="G208">
        <v>0</v>
      </c>
      <c r="H208">
        <v>6697</v>
      </c>
      <c r="I208" t="s">
        <v>615</v>
      </c>
      <c r="J208">
        <v>197994</v>
      </c>
      <c r="K208" t="s">
        <v>111</v>
      </c>
      <c r="L208">
        <v>56030</v>
      </c>
      <c r="M208">
        <v>56030</v>
      </c>
      <c r="N208">
        <v>56030</v>
      </c>
      <c r="O208">
        <v>0</v>
      </c>
      <c r="P208">
        <v>0</v>
      </c>
      <c r="Q208">
        <v>56030</v>
      </c>
      <c r="R208">
        <v>0</v>
      </c>
      <c r="S208">
        <v>0</v>
      </c>
      <c r="T208">
        <f t="shared" si="3"/>
        <v>0</v>
      </c>
      <c r="U208">
        <v>6697</v>
      </c>
      <c r="V208">
        <v>56030</v>
      </c>
      <c r="W208">
        <v>56030</v>
      </c>
      <c r="X208">
        <v>0</v>
      </c>
      <c r="Y208">
        <v>0</v>
      </c>
    </row>
    <row r="209" spans="1:25" x14ac:dyDescent="0.25">
      <c r="A209">
        <v>6698</v>
      </c>
      <c r="B209" t="s">
        <v>616</v>
      </c>
      <c r="C209">
        <v>197995</v>
      </c>
      <c r="D209">
        <v>57725</v>
      </c>
      <c r="E209">
        <v>57725</v>
      </c>
      <c r="F209">
        <v>0</v>
      </c>
      <c r="G209">
        <v>0</v>
      </c>
      <c r="H209">
        <v>6698</v>
      </c>
      <c r="I209" t="s">
        <v>617</v>
      </c>
      <c r="J209">
        <v>197995</v>
      </c>
      <c r="K209" t="s">
        <v>111</v>
      </c>
      <c r="L209">
        <v>57725</v>
      </c>
      <c r="M209">
        <v>57725</v>
      </c>
      <c r="N209">
        <v>57725</v>
      </c>
      <c r="O209">
        <v>0</v>
      </c>
      <c r="P209">
        <v>0</v>
      </c>
      <c r="Q209">
        <v>57725</v>
      </c>
      <c r="R209">
        <v>0</v>
      </c>
      <c r="S209">
        <v>0</v>
      </c>
      <c r="T209">
        <f t="shared" si="3"/>
        <v>0</v>
      </c>
      <c r="U209">
        <v>6698</v>
      </c>
      <c r="V209">
        <v>57725</v>
      </c>
      <c r="W209">
        <v>57725</v>
      </c>
      <c r="X209">
        <v>0</v>
      </c>
      <c r="Y209">
        <v>0</v>
      </c>
    </row>
    <row r="210" spans="1:25" x14ac:dyDescent="0.25">
      <c r="A210">
        <v>6699</v>
      </c>
      <c r="B210" t="s">
        <v>618</v>
      </c>
      <c r="C210">
        <v>197996</v>
      </c>
      <c r="D210">
        <v>76547</v>
      </c>
      <c r="E210">
        <v>76547</v>
      </c>
      <c r="F210">
        <v>0</v>
      </c>
      <c r="G210">
        <v>0</v>
      </c>
      <c r="H210">
        <v>6699</v>
      </c>
      <c r="I210" t="s">
        <v>619</v>
      </c>
      <c r="J210">
        <v>197996</v>
      </c>
      <c r="K210" t="s">
        <v>111</v>
      </c>
      <c r="L210">
        <v>76547</v>
      </c>
      <c r="M210">
        <v>76547</v>
      </c>
      <c r="N210">
        <v>76547</v>
      </c>
      <c r="O210">
        <v>0</v>
      </c>
      <c r="P210">
        <v>0</v>
      </c>
      <c r="Q210">
        <v>76547</v>
      </c>
      <c r="R210">
        <v>0</v>
      </c>
      <c r="S210">
        <v>0</v>
      </c>
      <c r="T210">
        <f t="shared" si="3"/>
        <v>0</v>
      </c>
      <c r="U210">
        <v>6699</v>
      </c>
      <c r="V210">
        <v>76547</v>
      </c>
      <c r="W210">
        <v>76547</v>
      </c>
      <c r="X210">
        <v>0</v>
      </c>
      <c r="Y210">
        <v>0</v>
      </c>
    </row>
    <row r="211" spans="1:25" x14ac:dyDescent="0.25">
      <c r="A211">
        <v>6700</v>
      </c>
      <c r="B211" t="s">
        <v>620</v>
      </c>
      <c r="C211">
        <v>187317</v>
      </c>
      <c r="D211">
        <v>44080</v>
      </c>
      <c r="E211">
        <v>44080</v>
      </c>
      <c r="F211">
        <v>0</v>
      </c>
      <c r="G211">
        <v>0</v>
      </c>
      <c r="H211">
        <v>6700</v>
      </c>
      <c r="I211" t="s">
        <v>621</v>
      </c>
      <c r="J211">
        <v>187317</v>
      </c>
      <c r="K211" t="s">
        <v>111</v>
      </c>
      <c r="L211">
        <v>44080</v>
      </c>
      <c r="M211">
        <v>44080</v>
      </c>
      <c r="N211">
        <v>44080</v>
      </c>
      <c r="O211">
        <v>0</v>
      </c>
      <c r="P211">
        <v>0</v>
      </c>
      <c r="Q211">
        <v>44080</v>
      </c>
      <c r="R211">
        <v>0</v>
      </c>
      <c r="S211">
        <v>0</v>
      </c>
      <c r="T211">
        <f t="shared" si="3"/>
        <v>0</v>
      </c>
      <c r="U211">
        <v>6700</v>
      </c>
      <c r="V211">
        <v>44080</v>
      </c>
      <c r="W211">
        <v>44080</v>
      </c>
      <c r="X211">
        <v>0</v>
      </c>
      <c r="Y211">
        <v>0</v>
      </c>
    </row>
    <row r="212" spans="1:25" x14ac:dyDescent="0.25">
      <c r="A212">
        <v>6701</v>
      </c>
      <c r="B212" t="s">
        <v>622</v>
      </c>
      <c r="C212">
        <v>187318</v>
      </c>
      <c r="D212">
        <v>45575</v>
      </c>
      <c r="E212">
        <v>45575</v>
      </c>
      <c r="F212">
        <v>0</v>
      </c>
      <c r="G212">
        <v>0</v>
      </c>
      <c r="H212">
        <v>6701</v>
      </c>
      <c r="I212" t="s">
        <v>623</v>
      </c>
      <c r="J212">
        <v>187318</v>
      </c>
      <c r="K212" t="s">
        <v>111</v>
      </c>
      <c r="L212">
        <v>45575</v>
      </c>
      <c r="M212">
        <v>45575</v>
      </c>
      <c r="N212">
        <v>45575</v>
      </c>
      <c r="O212">
        <v>0</v>
      </c>
      <c r="P212">
        <v>0</v>
      </c>
      <c r="Q212">
        <v>45575</v>
      </c>
      <c r="R212">
        <v>0</v>
      </c>
      <c r="S212">
        <v>0</v>
      </c>
      <c r="T212">
        <f t="shared" si="3"/>
        <v>0</v>
      </c>
      <c r="U212">
        <v>6701</v>
      </c>
      <c r="V212">
        <v>45575</v>
      </c>
      <c r="W212">
        <v>45575</v>
      </c>
      <c r="X212">
        <v>0</v>
      </c>
      <c r="Y212">
        <v>0</v>
      </c>
    </row>
    <row r="213" spans="1:25" x14ac:dyDescent="0.25">
      <c r="A213">
        <v>6702</v>
      </c>
      <c r="B213" t="s">
        <v>624</v>
      </c>
      <c r="C213">
        <v>187319</v>
      </c>
      <c r="D213">
        <v>41705</v>
      </c>
      <c r="E213">
        <v>41705</v>
      </c>
      <c r="F213">
        <v>0</v>
      </c>
      <c r="G213">
        <v>0</v>
      </c>
      <c r="H213">
        <v>6702</v>
      </c>
      <c r="I213" t="s">
        <v>625</v>
      </c>
      <c r="J213">
        <v>187319</v>
      </c>
      <c r="K213" t="s">
        <v>111</v>
      </c>
      <c r="L213">
        <v>41705</v>
      </c>
      <c r="M213">
        <v>41705</v>
      </c>
      <c r="N213">
        <v>41705</v>
      </c>
      <c r="O213">
        <v>0</v>
      </c>
      <c r="P213">
        <v>0</v>
      </c>
      <c r="Q213">
        <v>41705</v>
      </c>
      <c r="R213">
        <v>0</v>
      </c>
      <c r="S213">
        <v>0</v>
      </c>
      <c r="T213">
        <f t="shared" si="3"/>
        <v>0</v>
      </c>
      <c r="U213">
        <v>6702</v>
      </c>
      <c r="V213">
        <v>41705</v>
      </c>
      <c r="W213">
        <v>41705</v>
      </c>
      <c r="X213">
        <v>0</v>
      </c>
      <c r="Y213">
        <v>0</v>
      </c>
    </row>
    <row r="214" spans="1:25" x14ac:dyDescent="0.25">
      <c r="A214">
        <v>6703</v>
      </c>
      <c r="B214" t="s">
        <v>626</v>
      </c>
      <c r="C214">
        <v>187320</v>
      </c>
      <c r="D214">
        <v>51690</v>
      </c>
      <c r="E214">
        <v>51690</v>
      </c>
      <c r="F214">
        <v>0</v>
      </c>
      <c r="G214">
        <v>0</v>
      </c>
      <c r="H214">
        <v>6703</v>
      </c>
      <c r="I214" t="s">
        <v>627</v>
      </c>
      <c r="J214">
        <v>187320</v>
      </c>
      <c r="K214" t="s">
        <v>111</v>
      </c>
      <c r="L214">
        <v>51690</v>
      </c>
      <c r="M214">
        <v>51690</v>
      </c>
      <c r="N214">
        <v>51690</v>
      </c>
      <c r="O214">
        <v>0</v>
      </c>
      <c r="P214">
        <v>0</v>
      </c>
      <c r="Q214">
        <v>51690</v>
      </c>
      <c r="R214">
        <v>0</v>
      </c>
      <c r="S214">
        <v>0</v>
      </c>
      <c r="T214">
        <f t="shared" si="3"/>
        <v>0</v>
      </c>
      <c r="U214">
        <v>6703</v>
      </c>
      <c r="V214">
        <v>51690</v>
      </c>
      <c r="W214">
        <v>51690</v>
      </c>
      <c r="X214">
        <v>0</v>
      </c>
      <c r="Y214">
        <v>0</v>
      </c>
    </row>
    <row r="215" spans="1:25" x14ac:dyDescent="0.25">
      <c r="A215">
        <v>6704</v>
      </c>
      <c r="B215" t="s">
        <v>628</v>
      </c>
      <c r="C215">
        <v>187321</v>
      </c>
      <c r="D215">
        <v>62070</v>
      </c>
      <c r="E215">
        <v>62070</v>
      </c>
      <c r="F215">
        <v>0</v>
      </c>
      <c r="G215">
        <v>0</v>
      </c>
      <c r="H215">
        <v>6704</v>
      </c>
      <c r="I215" t="s">
        <v>629</v>
      </c>
      <c r="J215">
        <v>187321</v>
      </c>
      <c r="K215" t="s">
        <v>111</v>
      </c>
      <c r="L215">
        <v>62070</v>
      </c>
      <c r="M215">
        <v>62070</v>
      </c>
      <c r="N215">
        <v>62070</v>
      </c>
      <c r="O215">
        <v>0</v>
      </c>
      <c r="P215">
        <v>0</v>
      </c>
      <c r="Q215">
        <v>62070</v>
      </c>
      <c r="R215">
        <v>0</v>
      </c>
      <c r="S215">
        <v>0</v>
      </c>
      <c r="T215">
        <f t="shared" si="3"/>
        <v>0</v>
      </c>
      <c r="U215">
        <v>6704</v>
      </c>
      <c r="V215">
        <v>62070</v>
      </c>
      <c r="W215">
        <v>62070</v>
      </c>
      <c r="X215">
        <v>0</v>
      </c>
      <c r="Y215">
        <v>0</v>
      </c>
    </row>
    <row r="216" spans="1:25" x14ac:dyDescent="0.25">
      <c r="A216">
        <v>6705</v>
      </c>
      <c r="B216" t="s">
        <v>630</v>
      </c>
      <c r="C216">
        <v>187322</v>
      </c>
      <c r="D216">
        <v>45160</v>
      </c>
      <c r="E216">
        <v>45160</v>
      </c>
      <c r="F216">
        <v>0</v>
      </c>
      <c r="G216">
        <v>0</v>
      </c>
      <c r="H216">
        <v>6705</v>
      </c>
      <c r="I216" t="s">
        <v>631</v>
      </c>
      <c r="J216">
        <v>187322</v>
      </c>
      <c r="K216" t="s">
        <v>111</v>
      </c>
      <c r="L216">
        <v>45160</v>
      </c>
      <c r="M216">
        <v>45160</v>
      </c>
      <c r="N216">
        <v>45160</v>
      </c>
      <c r="O216">
        <v>0</v>
      </c>
      <c r="P216">
        <v>0</v>
      </c>
      <c r="Q216">
        <v>45160</v>
      </c>
      <c r="R216">
        <v>0</v>
      </c>
      <c r="S216">
        <v>0</v>
      </c>
      <c r="T216">
        <f t="shared" si="3"/>
        <v>0</v>
      </c>
      <c r="U216">
        <v>6705</v>
      </c>
      <c r="V216">
        <v>45160</v>
      </c>
      <c r="W216">
        <v>45160</v>
      </c>
      <c r="X216">
        <v>0</v>
      </c>
      <c r="Y216">
        <v>0</v>
      </c>
    </row>
    <row r="217" spans="1:25" x14ac:dyDescent="0.25">
      <c r="A217">
        <v>6706</v>
      </c>
      <c r="B217" t="s">
        <v>632</v>
      </c>
      <c r="C217">
        <v>187323</v>
      </c>
      <c r="D217">
        <v>100460</v>
      </c>
      <c r="E217">
        <v>100460</v>
      </c>
      <c r="F217">
        <v>0</v>
      </c>
      <c r="G217">
        <v>0</v>
      </c>
      <c r="H217">
        <v>6706</v>
      </c>
      <c r="I217" t="s">
        <v>633</v>
      </c>
      <c r="J217">
        <v>187323</v>
      </c>
      <c r="K217" t="s">
        <v>111</v>
      </c>
      <c r="L217">
        <v>100460</v>
      </c>
      <c r="M217">
        <v>100460</v>
      </c>
      <c r="N217">
        <v>100460</v>
      </c>
      <c r="O217">
        <v>0</v>
      </c>
      <c r="P217">
        <v>0</v>
      </c>
      <c r="Q217">
        <v>100460</v>
      </c>
      <c r="R217">
        <v>0</v>
      </c>
      <c r="S217">
        <v>0</v>
      </c>
      <c r="T217">
        <f t="shared" si="3"/>
        <v>0</v>
      </c>
      <c r="U217">
        <v>6706</v>
      </c>
      <c r="V217">
        <v>100460</v>
      </c>
      <c r="W217">
        <v>100460</v>
      </c>
      <c r="X217">
        <v>0</v>
      </c>
      <c r="Y217">
        <v>0</v>
      </c>
    </row>
    <row r="218" spans="1:25" x14ac:dyDescent="0.25">
      <c r="A218">
        <v>6707</v>
      </c>
      <c r="B218" t="s">
        <v>634</v>
      </c>
      <c r="C218">
        <v>187324</v>
      </c>
      <c r="D218">
        <v>43500</v>
      </c>
      <c r="E218">
        <v>43500</v>
      </c>
      <c r="F218">
        <v>0</v>
      </c>
      <c r="G218">
        <v>0</v>
      </c>
      <c r="H218">
        <v>6707</v>
      </c>
      <c r="I218" t="s">
        <v>635</v>
      </c>
      <c r="J218">
        <v>187324</v>
      </c>
      <c r="K218" t="s">
        <v>111</v>
      </c>
      <c r="L218">
        <v>43500</v>
      </c>
      <c r="M218">
        <v>43500</v>
      </c>
      <c r="N218">
        <v>43500</v>
      </c>
      <c r="O218">
        <v>0</v>
      </c>
      <c r="P218">
        <v>0</v>
      </c>
      <c r="Q218">
        <v>43500</v>
      </c>
      <c r="R218">
        <v>0</v>
      </c>
      <c r="S218">
        <v>0</v>
      </c>
      <c r="T218">
        <f t="shared" si="3"/>
        <v>0</v>
      </c>
      <c r="U218">
        <v>6707</v>
      </c>
      <c r="V218">
        <v>43500</v>
      </c>
      <c r="W218">
        <v>43500</v>
      </c>
      <c r="X218">
        <v>0</v>
      </c>
      <c r="Y218">
        <v>0</v>
      </c>
    </row>
    <row r="219" spans="1:25" x14ac:dyDescent="0.25">
      <c r="A219">
        <v>6708</v>
      </c>
      <c r="B219" t="s">
        <v>636</v>
      </c>
      <c r="C219">
        <v>187325</v>
      </c>
      <c r="D219">
        <v>73325</v>
      </c>
      <c r="E219">
        <v>73325</v>
      </c>
      <c r="F219">
        <v>0</v>
      </c>
      <c r="G219">
        <v>0</v>
      </c>
      <c r="H219">
        <v>6708</v>
      </c>
      <c r="I219" t="s">
        <v>637</v>
      </c>
      <c r="J219">
        <v>187325</v>
      </c>
      <c r="K219" t="s">
        <v>111</v>
      </c>
      <c r="L219">
        <v>73325</v>
      </c>
      <c r="M219">
        <v>73325</v>
      </c>
      <c r="N219">
        <v>73325</v>
      </c>
      <c r="O219">
        <v>0</v>
      </c>
      <c r="P219">
        <v>0</v>
      </c>
      <c r="Q219">
        <v>73325</v>
      </c>
      <c r="R219">
        <v>0</v>
      </c>
      <c r="S219">
        <v>0</v>
      </c>
      <c r="T219">
        <f t="shared" si="3"/>
        <v>0</v>
      </c>
      <c r="U219">
        <v>6708</v>
      </c>
      <c r="V219">
        <v>73325</v>
      </c>
      <c r="W219">
        <v>73325</v>
      </c>
      <c r="X219">
        <v>0</v>
      </c>
      <c r="Y219">
        <v>0</v>
      </c>
    </row>
    <row r="220" spans="1:25" x14ac:dyDescent="0.25">
      <c r="A220">
        <v>6709</v>
      </c>
      <c r="B220" t="s">
        <v>638</v>
      </c>
      <c r="C220">
        <v>197997</v>
      </c>
      <c r="D220">
        <v>62985</v>
      </c>
      <c r="E220">
        <v>62985</v>
      </c>
      <c r="F220">
        <v>0</v>
      </c>
      <c r="G220">
        <v>0</v>
      </c>
      <c r="H220">
        <v>6709</v>
      </c>
      <c r="I220" t="s">
        <v>639</v>
      </c>
      <c r="J220">
        <v>197997</v>
      </c>
      <c r="K220" t="s">
        <v>111</v>
      </c>
      <c r="L220">
        <v>62985</v>
      </c>
      <c r="M220">
        <v>62985</v>
      </c>
      <c r="N220">
        <v>62985</v>
      </c>
      <c r="O220">
        <v>0</v>
      </c>
      <c r="P220">
        <v>0</v>
      </c>
      <c r="Q220">
        <v>62985</v>
      </c>
      <c r="R220">
        <v>0</v>
      </c>
      <c r="S220">
        <v>0</v>
      </c>
      <c r="T220">
        <f t="shared" si="3"/>
        <v>0</v>
      </c>
      <c r="U220">
        <v>6709</v>
      </c>
      <c r="V220">
        <v>62985</v>
      </c>
      <c r="W220">
        <v>62985</v>
      </c>
      <c r="X220">
        <v>0</v>
      </c>
      <c r="Y220">
        <v>0</v>
      </c>
    </row>
    <row r="221" spans="1:25" x14ac:dyDescent="0.25">
      <c r="A221">
        <v>6710</v>
      </c>
      <c r="B221" t="s">
        <v>640</v>
      </c>
      <c r="C221">
        <v>197998</v>
      </c>
      <c r="D221">
        <v>56730</v>
      </c>
      <c r="E221">
        <v>56730</v>
      </c>
      <c r="F221">
        <v>0</v>
      </c>
      <c r="G221">
        <v>0</v>
      </c>
      <c r="H221">
        <v>6710</v>
      </c>
      <c r="I221" t="s">
        <v>641</v>
      </c>
      <c r="J221">
        <v>197998</v>
      </c>
      <c r="K221" t="s">
        <v>111</v>
      </c>
      <c r="L221">
        <v>56730</v>
      </c>
      <c r="M221">
        <v>56730</v>
      </c>
      <c r="N221">
        <v>56730</v>
      </c>
      <c r="O221">
        <v>0</v>
      </c>
      <c r="P221">
        <v>0</v>
      </c>
      <c r="Q221">
        <v>56730</v>
      </c>
      <c r="R221">
        <v>0</v>
      </c>
      <c r="S221">
        <v>0</v>
      </c>
      <c r="T221">
        <f t="shared" si="3"/>
        <v>0</v>
      </c>
      <c r="U221">
        <v>6710</v>
      </c>
      <c r="V221">
        <v>56730</v>
      </c>
      <c r="W221">
        <v>56730</v>
      </c>
      <c r="X221">
        <v>0</v>
      </c>
      <c r="Y221">
        <v>0</v>
      </c>
    </row>
    <row r="222" spans="1:25" x14ac:dyDescent="0.25">
      <c r="A222">
        <v>6711</v>
      </c>
      <c r="B222" t="s">
        <v>642</v>
      </c>
      <c r="C222">
        <v>197999</v>
      </c>
      <c r="D222">
        <v>45325</v>
      </c>
      <c r="E222">
        <v>45325</v>
      </c>
      <c r="F222">
        <v>0</v>
      </c>
      <c r="G222">
        <v>0</v>
      </c>
      <c r="H222">
        <v>6711</v>
      </c>
      <c r="I222" t="s">
        <v>643</v>
      </c>
      <c r="J222">
        <v>197999</v>
      </c>
      <c r="K222" t="s">
        <v>111</v>
      </c>
      <c r="L222">
        <v>45325</v>
      </c>
      <c r="M222">
        <v>45325</v>
      </c>
      <c r="N222">
        <v>45325</v>
      </c>
      <c r="O222">
        <v>0</v>
      </c>
      <c r="P222">
        <v>0</v>
      </c>
      <c r="Q222">
        <v>45325</v>
      </c>
      <c r="R222">
        <v>0</v>
      </c>
      <c r="S222">
        <v>0</v>
      </c>
      <c r="T222">
        <f t="shared" si="3"/>
        <v>0</v>
      </c>
      <c r="U222">
        <v>6711</v>
      </c>
      <c r="V222">
        <v>45325</v>
      </c>
      <c r="W222">
        <v>45325</v>
      </c>
      <c r="X222">
        <v>0</v>
      </c>
      <c r="Y222">
        <v>0</v>
      </c>
    </row>
    <row r="223" spans="1:25" x14ac:dyDescent="0.25">
      <c r="A223">
        <v>6712</v>
      </c>
      <c r="B223" t="s">
        <v>644</v>
      </c>
      <c r="C223">
        <v>198000</v>
      </c>
      <c r="D223">
        <v>46880</v>
      </c>
      <c r="E223">
        <v>46880</v>
      </c>
      <c r="F223">
        <v>0</v>
      </c>
      <c r="G223">
        <v>0</v>
      </c>
      <c r="H223">
        <v>6712</v>
      </c>
      <c r="I223" t="s">
        <v>645</v>
      </c>
      <c r="J223">
        <v>198000</v>
      </c>
      <c r="K223" t="s">
        <v>111</v>
      </c>
      <c r="L223">
        <v>46880</v>
      </c>
      <c r="M223">
        <v>46880</v>
      </c>
      <c r="N223">
        <v>46880</v>
      </c>
      <c r="O223">
        <v>0</v>
      </c>
      <c r="P223">
        <v>0</v>
      </c>
      <c r="Q223">
        <v>46880</v>
      </c>
      <c r="R223">
        <v>0</v>
      </c>
      <c r="S223">
        <v>0</v>
      </c>
      <c r="T223">
        <f t="shared" si="3"/>
        <v>0</v>
      </c>
      <c r="U223">
        <v>6712</v>
      </c>
      <c r="V223">
        <v>46880</v>
      </c>
      <c r="W223">
        <v>46880</v>
      </c>
      <c r="X223">
        <v>0</v>
      </c>
      <c r="Y223">
        <v>0</v>
      </c>
    </row>
    <row r="224" spans="1:25" x14ac:dyDescent="0.25">
      <c r="A224">
        <v>6713</v>
      </c>
      <c r="B224" t="s">
        <v>646</v>
      </c>
      <c r="C224">
        <v>198001</v>
      </c>
      <c r="D224">
        <v>61030</v>
      </c>
      <c r="E224">
        <v>61030</v>
      </c>
      <c r="F224">
        <v>0</v>
      </c>
      <c r="G224">
        <v>0</v>
      </c>
      <c r="H224">
        <v>6713</v>
      </c>
      <c r="I224" t="s">
        <v>647</v>
      </c>
      <c r="J224">
        <v>198001</v>
      </c>
      <c r="K224" t="s">
        <v>111</v>
      </c>
      <c r="L224">
        <v>61030</v>
      </c>
      <c r="M224">
        <v>61030</v>
      </c>
      <c r="N224">
        <v>61030</v>
      </c>
      <c r="O224">
        <v>0</v>
      </c>
      <c r="P224">
        <v>0</v>
      </c>
      <c r="Q224">
        <v>61030</v>
      </c>
      <c r="R224">
        <v>0</v>
      </c>
      <c r="S224">
        <v>0</v>
      </c>
      <c r="T224">
        <f t="shared" si="3"/>
        <v>0</v>
      </c>
      <c r="U224">
        <v>6713</v>
      </c>
      <c r="V224">
        <v>61030</v>
      </c>
      <c r="W224">
        <v>61030</v>
      </c>
      <c r="X224">
        <v>0</v>
      </c>
      <c r="Y224">
        <v>0</v>
      </c>
    </row>
    <row r="225" spans="1:25" x14ac:dyDescent="0.25">
      <c r="A225">
        <v>6714</v>
      </c>
      <c r="B225" t="s">
        <v>648</v>
      </c>
      <c r="C225">
        <v>198002</v>
      </c>
      <c r="D225">
        <v>53250</v>
      </c>
      <c r="E225">
        <v>53250</v>
      </c>
      <c r="F225">
        <v>0</v>
      </c>
      <c r="G225">
        <v>0</v>
      </c>
      <c r="H225">
        <v>6714</v>
      </c>
      <c r="I225" t="s">
        <v>649</v>
      </c>
      <c r="J225">
        <v>198002</v>
      </c>
      <c r="K225" t="s">
        <v>111</v>
      </c>
      <c r="L225">
        <v>53250</v>
      </c>
      <c r="M225">
        <v>53250</v>
      </c>
      <c r="N225">
        <v>53250</v>
      </c>
      <c r="O225">
        <v>0</v>
      </c>
      <c r="P225">
        <v>0</v>
      </c>
      <c r="Q225">
        <v>53250</v>
      </c>
      <c r="R225">
        <v>0</v>
      </c>
      <c r="S225">
        <v>0</v>
      </c>
      <c r="T225">
        <f t="shared" si="3"/>
        <v>0</v>
      </c>
      <c r="U225">
        <v>6714</v>
      </c>
      <c r="V225">
        <v>53250</v>
      </c>
      <c r="W225">
        <v>53250</v>
      </c>
      <c r="X225">
        <v>0</v>
      </c>
      <c r="Y225">
        <v>0</v>
      </c>
    </row>
    <row r="226" spans="1:25" x14ac:dyDescent="0.25">
      <c r="A226">
        <v>6715</v>
      </c>
      <c r="B226" t="s">
        <v>650</v>
      </c>
      <c r="C226">
        <v>198003</v>
      </c>
      <c r="D226">
        <v>50120</v>
      </c>
      <c r="E226">
        <v>50120</v>
      </c>
      <c r="F226">
        <v>0</v>
      </c>
      <c r="G226">
        <v>0</v>
      </c>
      <c r="H226">
        <v>6715</v>
      </c>
      <c r="I226" t="s">
        <v>651</v>
      </c>
      <c r="J226">
        <v>198003</v>
      </c>
      <c r="K226" t="s">
        <v>111</v>
      </c>
      <c r="L226">
        <v>50120</v>
      </c>
      <c r="M226">
        <v>50120</v>
      </c>
      <c r="N226">
        <v>50120</v>
      </c>
      <c r="O226">
        <v>0</v>
      </c>
      <c r="P226">
        <v>0</v>
      </c>
      <c r="Q226">
        <v>50120</v>
      </c>
      <c r="R226">
        <v>0</v>
      </c>
      <c r="S226">
        <v>0</v>
      </c>
      <c r="T226">
        <f t="shared" si="3"/>
        <v>0</v>
      </c>
      <c r="U226">
        <v>6715</v>
      </c>
      <c r="V226">
        <v>50120</v>
      </c>
      <c r="W226">
        <v>50120</v>
      </c>
      <c r="X226">
        <v>0</v>
      </c>
      <c r="Y226">
        <v>0</v>
      </c>
    </row>
    <row r="227" spans="1:25" x14ac:dyDescent="0.25">
      <c r="A227">
        <v>6716</v>
      </c>
      <c r="B227" t="s">
        <v>652</v>
      </c>
      <c r="C227">
        <v>198004</v>
      </c>
      <c r="D227">
        <v>56865</v>
      </c>
      <c r="E227">
        <v>56865</v>
      </c>
      <c r="F227">
        <v>0</v>
      </c>
      <c r="G227">
        <v>0</v>
      </c>
      <c r="H227">
        <v>6716</v>
      </c>
      <c r="I227" t="s">
        <v>653</v>
      </c>
      <c r="J227">
        <v>198004</v>
      </c>
      <c r="K227" t="s">
        <v>111</v>
      </c>
      <c r="L227">
        <v>56865</v>
      </c>
      <c r="M227">
        <v>56865</v>
      </c>
      <c r="N227">
        <v>56865</v>
      </c>
      <c r="O227">
        <v>0</v>
      </c>
      <c r="P227">
        <v>0</v>
      </c>
      <c r="Q227">
        <v>56865</v>
      </c>
      <c r="R227">
        <v>0</v>
      </c>
      <c r="S227">
        <v>0</v>
      </c>
      <c r="T227">
        <f t="shared" si="3"/>
        <v>0</v>
      </c>
      <c r="U227">
        <v>6716</v>
      </c>
      <c r="V227">
        <v>56865</v>
      </c>
      <c r="W227">
        <v>56865</v>
      </c>
      <c r="X227">
        <v>0</v>
      </c>
      <c r="Y227">
        <v>0</v>
      </c>
    </row>
    <row r="228" spans="1:25" x14ac:dyDescent="0.25">
      <c r="A228">
        <v>6717</v>
      </c>
      <c r="B228" t="s">
        <v>654</v>
      </c>
      <c r="C228">
        <v>198005</v>
      </c>
      <c r="D228">
        <v>48140</v>
      </c>
      <c r="E228">
        <v>48140</v>
      </c>
      <c r="F228">
        <v>0</v>
      </c>
      <c r="G228">
        <v>0</v>
      </c>
      <c r="H228">
        <v>6717</v>
      </c>
      <c r="I228" t="s">
        <v>655</v>
      </c>
      <c r="J228">
        <v>198005</v>
      </c>
      <c r="K228" t="s">
        <v>111</v>
      </c>
      <c r="L228">
        <v>48140</v>
      </c>
      <c r="M228">
        <v>48140</v>
      </c>
      <c r="N228">
        <v>48140</v>
      </c>
      <c r="O228">
        <v>0</v>
      </c>
      <c r="P228">
        <v>0</v>
      </c>
      <c r="Q228">
        <v>48140</v>
      </c>
      <c r="R228">
        <v>0</v>
      </c>
      <c r="S228">
        <v>0</v>
      </c>
      <c r="T228">
        <f t="shared" si="3"/>
        <v>0</v>
      </c>
      <c r="U228">
        <v>6717</v>
      </c>
      <c r="V228">
        <v>48140</v>
      </c>
      <c r="W228">
        <v>48140</v>
      </c>
      <c r="X228">
        <v>0</v>
      </c>
      <c r="Y228">
        <v>0</v>
      </c>
    </row>
    <row r="229" spans="1:25" x14ac:dyDescent="0.25">
      <c r="A229">
        <v>6718</v>
      </c>
      <c r="B229" t="s">
        <v>656</v>
      </c>
      <c r="C229">
        <v>198006</v>
      </c>
      <c r="D229">
        <v>102420</v>
      </c>
      <c r="E229">
        <v>102420</v>
      </c>
      <c r="F229">
        <v>0</v>
      </c>
      <c r="G229">
        <v>0</v>
      </c>
      <c r="H229">
        <v>6718</v>
      </c>
      <c r="I229" t="s">
        <v>657</v>
      </c>
      <c r="J229">
        <v>198006</v>
      </c>
      <c r="K229" t="s">
        <v>111</v>
      </c>
      <c r="L229">
        <v>102420</v>
      </c>
      <c r="M229">
        <v>102420</v>
      </c>
      <c r="N229">
        <v>102420</v>
      </c>
      <c r="O229">
        <v>0</v>
      </c>
      <c r="P229">
        <v>0</v>
      </c>
      <c r="Q229">
        <v>102420</v>
      </c>
      <c r="R229">
        <v>0</v>
      </c>
      <c r="S229">
        <v>0</v>
      </c>
      <c r="T229">
        <f t="shared" si="3"/>
        <v>0</v>
      </c>
      <c r="U229">
        <v>6718</v>
      </c>
      <c r="V229">
        <v>102420</v>
      </c>
      <c r="W229">
        <v>102420</v>
      </c>
      <c r="X229">
        <v>0</v>
      </c>
      <c r="Y229">
        <v>0</v>
      </c>
    </row>
    <row r="230" spans="1:25" x14ac:dyDescent="0.25">
      <c r="A230">
        <v>6719</v>
      </c>
      <c r="B230" t="s">
        <v>658</v>
      </c>
      <c r="C230">
        <v>198007</v>
      </c>
      <c r="D230">
        <v>53500</v>
      </c>
      <c r="E230">
        <v>53500</v>
      </c>
      <c r="F230">
        <v>0</v>
      </c>
      <c r="G230">
        <v>0</v>
      </c>
      <c r="H230">
        <v>6719</v>
      </c>
      <c r="I230" t="s">
        <v>659</v>
      </c>
      <c r="J230">
        <v>198007</v>
      </c>
      <c r="K230" t="s">
        <v>111</v>
      </c>
      <c r="L230">
        <v>53500</v>
      </c>
      <c r="M230">
        <v>53500</v>
      </c>
      <c r="N230">
        <v>53500</v>
      </c>
      <c r="O230">
        <v>0</v>
      </c>
      <c r="P230">
        <v>0</v>
      </c>
      <c r="Q230">
        <v>53500</v>
      </c>
      <c r="R230">
        <v>0</v>
      </c>
      <c r="S230">
        <v>0</v>
      </c>
      <c r="T230">
        <f t="shared" si="3"/>
        <v>0</v>
      </c>
      <c r="U230">
        <v>6719</v>
      </c>
      <c r="V230">
        <v>53500</v>
      </c>
      <c r="W230">
        <v>53500</v>
      </c>
      <c r="X230">
        <v>0</v>
      </c>
      <c r="Y230">
        <v>0</v>
      </c>
    </row>
    <row r="231" spans="1:25" x14ac:dyDescent="0.25">
      <c r="A231">
        <v>6720</v>
      </c>
      <c r="B231" t="s">
        <v>660</v>
      </c>
      <c r="C231">
        <v>187326</v>
      </c>
      <c r="D231">
        <v>102670</v>
      </c>
      <c r="E231">
        <v>102670</v>
      </c>
      <c r="F231">
        <v>0</v>
      </c>
      <c r="G231">
        <v>0</v>
      </c>
      <c r="H231">
        <v>6720</v>
      </c>
      <c r="I231" t="s">
        <v>661</v>
      </c>
      <c r="J231">
        <v>187326</v>
      </c>
      <c r="K231" t="s">
        <v>111</v>
      </c>
      <c r="L231">
        <v>102670</v>
      </c>
      <c r="M231">
        <v>102670</v>
      </c>
      <c r="N231">
        <v>102670</v>
      </c>
      <c r="O231">
        <v>0</v>
      </c>
      <c r="P231">
        <v>0</v>
      </c>
      <c r="Q231">
        <v>102670</v>
      </c>
      <c r="R231">
        <v>0</v>
      </c>
      <c r="S231">
        <v>0</v>
      </c>
      <c r="T231">
        <f t="shared" si="3"/>
        <v>0</v>
      </c>
      <c r="U231">
        <v>6720</v>
      </c>
      <c r="V231">
        <v>102670</v>
      </c>
      <c r="W231">
        <v>102670</v>
      </c>
      <c r="X231">
        <v>0</v>
      </c>
      <c r="Y231">
        <v>0</v>
      </c>
    </row>
    <row r="232" spans="1:25" x14ac:dyDescent="0.25">
      <c r="A232">
        <v>6721</v>
      </c>
      <c r="B232" t="s">
        <v>662</v>
      </c>
      <c r="C232">
        <v>187327</v>
      </c>
      <c r="D232">
        <v>50339</v>
      </c>
      <c r="E232">
        <v>50339</v>
      </c>
      <c r="F232">
        <v>0</v>
      </c>
      <c r="G232">
        <v>0</v>
      </c>
      <c r="H232">
        <v>6721</v>
      </c>
      <c r="I232" t="s">
        <v>663</v>
      </c>
      <c r="J232">
        <v>187327</v>
      </c>
      <c r="K232" t="s">
        <v>111</v>
      </c>
      <c r="L232">
        <v>50339</v>
      </c>
      <c r="M232">
        <v>50339</v>
      </c>
      <c r="N232">
        <v>50339</v>
      </c>
      <c r="O232">
        <v>0</v>
      </c>
      <c r="P232">
        <v>0</v>
      </c>
      <c r="Q232">
        <v>50339</v>
      </c>
      <c r="R232">
        <v>0</v>
      </c>
      <c r="S232">
        <v>0</v>
      </c>
      <c r="T232">
        <f t="shared" si="3"/>
        <v>0</v>
      </c>
      <c r="U232">
        <v>6721</v>
      </c>
      <c r="V232">
        <v>50339</v>
      </c>
      <c r="W232">
        <v>50339</v>
      </c>
      <c r="X232">
        <v>0</v>
      </c>
      <c r="Y232">
        <v>0</v>
      </c>
    </row>
    <row r="233" spans="1:25" x14ac:dyDescent="0.25">
      <c r="A233">
        <v>6722</v>
      </c>
      <c r="B233" t="s">
        <v>664</v>
      </c>
      <c r="C233">
        <v>198008</v>
      </c>
      <c r="D233">
        <v>50314</v>
      </c>
      <c r="E233">
        <v>50314</v>
      </c>
      <c r="F233">
        <v>0</v>
      </c>
      <c r="G233">
        <v>0</v>
      </c>
      <c r="H233">
        <v>6722</v>
      </c>
      <c r="I233" t="s">
        <v>665</v>
      </c>
      <c r="J233">
        <v>198008</v>
      </c>
      <c r="K233" t="s">
        <v>111</v>
      </c>
      <c r="L233">
        <v>50314</v>
      </c>
      <c r="M233">
        <v>50314</v>
      </c>
      <c r="N233">
        <v>50314</v>
      </c>
      <c r="O233">
        <v>0</v>
      </c>
      <c r="P233">
        <v>0</v>
      </c>
      <c r="Q233">
        <v>50314</v>
      </c>
      <c r="R233">
        <v>0</v>
      </c>
      <c r="S233">
        <v>0</v>
      </c>
      <c r="T233">
        <f t="shared" si="3"/>
        <v>0</v>
      </c>
      <c r="U233">
        <v>6722</v>
      </c>
      <c r="V233">
        <v>50314</v>
      </c>
      <c r="W233">
        <v>50314</v>
      </c>
      <c r="X233">
        <v>0</v>
      </c>
      <c r="Y233">
        <v>0</v>
      </c>
    </row>
    <row r="234" spans="1:25" x14ac:dyDescent="0.25">
      <c r="A234">
        <v>6723</v>
      </c>
      <c r="B234" t="s">
        <v>666</v>
      </c>
      <c r="C234">
        <v>198009</v>
      </c>
      <c r="D234">
        <v>55980</v>
      </c>
      <c r="E234">
        <v>55980</v>
      </c>
      <c r="F234">
        <v>0</v>
      </c>
      <c r="G234">
        <v>0</v>
      </c>
      <c r="H234">
        <v>6723</v>
      </c>
      <c r="I234" t="s">
        <v>667</v>
      </c>
      <c r="J234">
        <v>198009</v>
      </c>
      <c r="K234" t="s">
        <v>111</v>
      </c>
      <c r="L234">
        <v>55980</v>
      </c>
      <c r="M234">
        <v>55980</v>
      </c>
      <c r="N234">
        <v>55980</v>
      </c>
      <c r="O234">
        <v>0</v>
      </c>
      <c r="P234">
        <v>0</v>
      </c>
      <c r="Q234">
        <v>55980</v>
      </c>
      <c r="R234">
        <v>0</v>
      </c>
      <c r="S234">
        <v>0</v>
      </c>
      <c r="T234">
        <f t="shared" si="3"/>
        <v>0</v>
      </c>
      <c r="U234">
        <v>6723</v>
      </c>
      <c r="V234">
        <v>55980</v>
      </c>
      <c r="W234">
        <v>55980</v>
      </c>
      <c r="X234">
        <v>0</v>
      </c>
      <c r="Y234">
        <v>0</v>
      </c>
    </row>
    <row r="235" spans="1:25" x14ac:dyDescent="0.25">
      <c r="A235">
        <v>6724</v>
      </c>
      <c r="B235" t="s">
        <v>668</v>
      </c>
      <c r="C235">
        <v>198010</v>
      </c>
      <c r="D235">
        <v>57645</v>
      </c>
      <c r="E235">
        <v>57645</v>
      </c>
      <c r="F235">
        <v>0</v>
      </c>
      <c r="G235">
        <v>0</v>
      </c>
      <c r="H235">
        <v>6724</v>
      </c>
      <c r="I235" t="s">
        <v>669</v>
      </c>
      <c r="J235">
        <v>198010</v>
      </c>
      <c r="K235" t="s">
        <v>111</v>
      </c>
      <c r="L235">
        <v>57645</v>
      </c>
      <c r="M235">
        <v>57645</v>
      </c>
      <c r="N235">
        <v>57645</v>
      </c>
      <c r="O235">
        <v>0</v>
      </c>
      <c r="P235">
        <v>0</v>
      </c>
      <c r="Q235">
        <v>57645</v>
      </c>
      <c r="R235">
        <v>0</v>
      </c>
      <c r="S235">
        <v>0</v>
      </c>
      <c r="T235">
        <f t="shared" si="3"/>
        <v>0</v>
      </c>
      <c r="U235">
        <v>6724</v>
      </c>
      <c r="V235">
        <v>57645</v>
      </c>
      <c r="W235">
        <v>57645</v>
      </c>
      <c r="X235">
        <v>0</v>
      </c>
      <c r="Y235">
        <v>0</v>
      </c>
    </row>
    <row r="236" spans="1:25" x14ac:dyDescent="0.25">
      <c r="A236">
        <v>6725</v>
      </c>
      <c r="B236" t="s">
        <v>670</v>
      </c>
      <c r="C236">
        <v>141041</v>
      </c>
      <c r="D236">
        <v>26556</v>
      </c>
      <c r="E236">
        <v>26556</v>
      </c>
      <c r="F236">
        <v>0</v>
      </c>
      <c r="G236">
        <v>0</v>
      </c>
      <c r="H236">
        <v>6725</v>
      </c>
      <c r="I236" t="s">
        <v>671</v>
      </c>
      <c r="J236">
        <v>141041</v>
      </c>
      <c r="K236" t="s">
        <v>111</v>
      </c>
      <c r="L236">
        <v>26556</v>
      </c>
      <c r="M236">
        <v>26556</v>
      </c>
      <c r="N236">
        <v>26556</v>
      </c>
      <c r="O236">
        <v>0</v>
      </c>
      <c r="P236">
        <v>0</v>
      </c>
      <c r="Q236">
        <v>26556</v>
      </c>
      <c r="R236">
        <v>0</v>
      </c>
      <c r="S236">
        <v>0</v>
      </c>
      <c r="T236">
        <f t="shared" si="3"/>
        <v>0</v>
      </c>
      <c r="U236">
        <v>6725</v>
      </c>
      <c r="V236">
        <v>26556</v>
      </c>
      <c r="W236">
        <v>26556</v>
      </c>
      <c r="X236">
        <v>0</v>
      </c>
      <c r="Y236">
        <v>0</v>
      </c>
    </row>
    <row r="237" spans="1:25" x14ac:dyDescent="0.25">
      <c r="A237">
        <v>6726</v>
      </c>
      <c r="B237" t="s">
        <v>672</v>
      </c>
      <c r="C237">
        <v>117925</v>
      </c>
      <c r="D237">
        <v>43570</v>
      </c>
      <c r="E237">
        <v>43570</v>
      </c>
      <c r="F237">
        <v>0</v>
      </c>
      <c r="G237">
        <v>0</v>
      </c>
      <c r="H237">
        <v>6726</v>
      </c>
      <c r="I237" t="s">
        <v>673</v>
      </c>
      <c r="J237">
        <v>117925</v>
      </c>
      <c r="K237" t="s">
        <v>111</v>
      </c>
      <c r="L237">
        <v>43570</v>
      </c>
      <c r="M237">
        <v>43570</v>
      </c>
      <c r="N237">
        <v>43570</v>
      </c>
      <c r="O237">
        <v>0</v>
      </c>
      <c r="P237">
        <v>0</v>
      </c>
      <c r="Q237">
        <v>43570</v>
      </c>
      <c r="R237">
        <v>0</v>
      </c>
      <c r="S237">
        <v>0</v>
      </c>
      <c r="T237">
        <f t="shared" si="3"/>
        <v>0</v>
      </c>
      <c r="U237">
        <v>6726</v>
      </c>
      <c r="V237">
        <v>43570</v>
      </c>
      <c r="W237">
        <v>43570</v>
      </c>
      <c r="X237">
        <v>0</v>
      </c>
      <c r="Y237">
        <v>0</v>
      </c>
    </row>
    <row r="238" spans="1:25" x14ac:dyDescent="0.25">
      <c r="A238">
        <v>6727</v>
      </c>
      <c r="B238" t="s">
        <v>674</v>
      </c>
      <c r="C238">
        <v>124441</v>
      </c>
      <c r="D238">
        <v>12219</v>
      </c>
      <c r="E238">
        <v>12219</v>
      </c>
      <c r="F238">
        <v>0</v>
      </c>
      <c r="G238">
        <v>0</v>
      </c>
      <c r="H238">
        <v>6727</v>
      </c>
      <c r="I238" t="s">
        <v>675</v>
      </c>
      <c r="J238">
        <v>124441</v>
      </c>
      <c r="K238" t="s">
        <v>111</v>
      </c>
      <c r="L238">
        <v>12219</v>
      </c>
      <c r="M238">
        <v>12219</v>
      </c>
      <c r="N238">
        <v>12219</v>
      </c>
      <c r="O238">
        <v>0</v>
      </c>
      <c r="P238">
        <v>0</v>
      </c>
      <c r="Q238">
        <v>12219</v>
      </c>
      <c r="R238">
        <v>0</v>
      </c>
      <c r="S238">
        <v>0</v>
      </c>
      <c r="T238">
        <f t="shared" si="3"/>
        <v>0</v>
      </c>
      <c r="U238">
        <v>6727</v>
      </c>
      <c r="V238">
        <v>12219</v>
      </c>
      <c r="W238">
        <v>12219</v>
      </c>
      <c r="X238">
        <v>0</v>
      </c>
      <c r="Y238">
        <v>0</v>
      </c>
    </row>
    <row r="239" spans="1:25" x14ac:dyDescent="0.25">
      <c r="A239">
        <v>6728</v>
      </c>
      <c r="B239" t="s">
        <v>676</v>
      </c>
      <c r="C239">
        <v>136172</v>
      </c>
      <c r="D239">
        <v>0</v>
      </c>
      <c r="E239">
        <v>0</v>
      </c>
      <c r="F239">
        <v>0</v>
      </c>
      <c r="G239">
        <v>0</v>
      </c>
      <c r="H239">
        <v>6728</v>
      </c>
      <c r="I239" t="s">
        <v>677</v>
      </c>
      <c r="J239">
        <v>136172</v>
      </c>
      <c r="K239" t="s">
        <v>111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3"/>
        <v>0</v>
      </c>
      <c r="U239">
        <v>6728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6729</v>
      </c>
      <c r="B240" t="s">
        <v>678</v>
      </c>
      <c r="C240">
        <v>133617</v>
      </c>
      <c r="D240">
        <v>17000</v>
      </c>
      <c r="E240">
        <v>17000</v>
      </c>
      <c r="F240">
        <v>0</v>
      </c>
      <c r="G240">
        <v>0</v>
      </c>
      <c r="H240">
        <v>6729</v>
      </c>
      <c r="I240" t="s">
        <v>679</v>
      </c>
      <c r="J240">
        <v>133617</v>
      </c>
      <c r="K240" t="s">
        <v>111</v>
      </c>
      <c r="L240">
        <v>17000</v>
      </c>
      <c r="M240">
        <v>17000</v>
      </c>
      <c r="N240">
        <v>17000</v>
      </c>
      <c r="O240">
        <v>0</v>
      </c>
      <c r="P240">
        <v>0</v>
      </c>
      <c r="Q240">
        <v>17000</v>
      </c>
      <c r="R240">
        <v>0</v>
      </c>
      <c r="S240">
        <v>0</v>
      </c>
      <c r="T240">
        <f t="shared" si="3"/>
        <v>0</v>
      </c>
      <c r="U240">
        <v>6729</v>
      </c>
      <c r="V240">
        <v>17000</v>
      </c>
      <c r="W240">
        <v>17000</v>
      </c>
      <c r="X240">
        <v>0</v>
      </c>
      <c r="Y240">
        <v>0</v>
      </c>
    </row>
    <row r="241" spans="1:25" x14ac:dyDescent="0.25">
      <c r="A241">
        <v>6730</v>
      </c>
      <c r="B241" t="s">
        <v>680</v>
      </c>
      <c r="C241">
        <v>123604</v>
      </c>
      <c r="D241">
        <v>34635</v>
      </c>
      <c r="E241">
        <v>34635</v>
      </c>
      <c r="F241">
        <v>0</v>
      </c>
      <c r="G241">
        <v>0</v>
      </c>
      <c r="H241">
        <v>6730</v>
      </c>
      <c r="I241" t="s">
        <v>681</v>
      </c>
      <c r="J241">
        <v>123604</v>
      </c>
      <c r="K241" t="s">
        <v>111</v>
      </c>
      <c r="L241">
        <v>34635</v>
      </c>
      <c r="M241">
        <v>34635</v>
      </c>
      <c r="N241">
        <v>34635</v>
      </c>
      <c r="O241">
        <v>0</v>
      </c>
      <c r="P241">
        <v>0</v>
      </c>
      <c r="Q241">
        <v>34635</v>
      </c>
      <c r="R241">
        <v>0</v>
      </c>
      <c r="S241">
        <v>0</v>
      </c>
      <c r="T241">
        <f t="shared" si="3"/>
        <v>0</v>
      </c>
      <c r="U241">
        <v>6730</v>
      </c>
      <c r="V241">
        <v>34635</v>
      </c>
      <c r="W241">
        <v>34635</v>
      </c>
      <c r="X241">
        <v>0</v>
      </c>
      <c r="Y241">
        <v>0</v>
      </c>
    </row>
    <row r="242" spans="1:25" x14ac:dyDescent="0.25">
      <c r="A242">
        <v>6731</v>
      </c>
      <c r="B242" t="s">
        <v>682</v>
      </c>
      <c r="C242">
        <v>155488</v>
      </c>
      <c r="D242">
        <v>13719</v>
      </c>
      <c r="E242">
        <v>13719</v>
      </c>
      <c r="F242">
        <v>0</v>
      </c>
      <c r="G242">
        <v>0</v>
      </c>
      <c r="H242">
        <v>6731</v>
      </c>
      <c r="I242" t="s">
        <v>683</v>
      </c>
      <c r="J242">
        <v>155488</v>
      </c>
      <c r="K242" t="s">
        <v>111</v>
      </c>
      <c r="L242">
        <v>13719</v>
      </c>
      <c r="M242">
        <v>13719</v>
      </c>
      <c r="N242">
        <v>13719</v>
      </c>
      <c r="O242">
        <v>0</v>
      </c>
      <c r="P242">
        <v>0</v>
      </c>
      <c r="Q242">
        <v>13719</v>
      </c>
      <c r="R242">
        <v>0</v>
      </c>
      <c r="S242">
        <v>0</v>
      </c>
      <c r="T242">
        <f t="shared" si="3"/>
        <v>0</v>
      </c>
      <c r="U242">
        <v>6731</v>
      </c>
      <c r="V242">
        <v>13719</v>
      </c>
      <c r="W242">
        <v>13719</v>
      </c>
      <c r="X242">
        <v>0</v>
      </c>
      <c r="Y242">
        <v>0</v>
      </c>
    </row>
    <row r="243" spans="1:25" x14ac:dyDescent="0.25">
      <c r="A243">
        <v>6732</v>
      </c>
      <c r="B243" t="s">
        <v>684</v>
      </c>
      <c r="C243">
        <v>137025</v>
      </c>
      <c r="D243">
        <v>22705</v>
      </c>
      <c r="E243">
        <v>22705</v>
      </c>
      <c r="F243">
        <v>0</v>
      </c>
      <c r="G243">
        <v>0</v>
      </c>
      <c r="H243">
        <v>6732</v>
      </c>
      <c r="I243" t="s">
        <v>685</v>
      </c>
      <c r="J243">
        <v>137025</v>
      </c>
      <c r="K243" t="s">
        <v>111</v>
      </c>
      <c r="L243">
        <v>22705</v>
      </c>
      <c r="M243">
        <v>22705</v>
      </c>
      <c r="N243">
        <v>22705</v>
      </c>
      <c r="O243">
        <v>0</v>
      </c>
      <c r="P243">
        <v>0</v>
      </c>
      <c r="Q243">
        <v>22705</v>
      </c>
      <c r="R243">
        <v>0</v>
      </c>
      <c r="S243">
        <v>0</v>
      </c>
      <c r="T243">
        <f t="shared" si="3"/>
        <v>0</v>
      </c>
      <c r="U243">
        <v>6732</v>
      </c>
      <c r="V243">
        <v>22705</v>
      </c>
      <c r="W243">
        <v>22705</v>
      </c>
      <c r="X243">
        <v>0</v>
      </c>
      <c r="Y243">
        <v>0</v>
      </c>
    </row>
    <row r="244" spans="1:25" x14ac:dyDescent="0.25">
      <c r="A244">
        <v>6733</v>
      </c>
      <c r="B244" t="s">
        <v>686</v>
      </c>
      <c r="C244">
        <v>145140</v>
      </c>
      <c r="D244">
        <v>16940</v>
      </c>
      <c r="E244">
        <v>16940</v>
      </c>
      <c r="F244">
        <v>0</v>
      </c>
      <c r="G244">
        <v>0</v>
      </c>
      <c r="H244">
        <v>6733</v>
      </c>
      <c r="I244" t="s">
        <v>687</v>
      </c>
      <c r="J244">
        <v>145140</v>
      </c>
      <c r="K244" t="s">
        <v>111</v>
      </c>
      <c r="L244">
        <v>16940</v>
      </c>
      <c r="M244">
        <v>16940</v>
      </c>
      <c r="N244">
        <v>16940</v>
      </c>
      <c r="O244">
        <v>0</v>
      </c>
      <c r="P244">
        <v>0</v>
      </c>
      <c r="Q244">
        <v>16940</v>
      </c>
      <c r="R244">
        <v>0</v>
      </c>
      <c r="S244">
        <v>0</v>
      </c>
      <c r="T244">
        <f t="shared" si="3"/>
        <v>0</v>
      </c>
      <c r="U244">
        <v>6733</v>
      </c>
      <c r="V244">
        <v>16940</v>
      </c>
      <c r="W244">
        <v>16940</v>
      </c>
      <c r="X244">
        <v>0</v>
      </c>
      <c r="Y244">
        <v>0</v>
      </c>
    </row>
    <row r="245" spans="1:25" x14ac:dyDescent="0.25">
      <c r="A245">
        <v>6734</v>
      </c>
      <c r="B245" t="s">
        <v>688</v>
      </c>
      <c r="C245">
        <v>100197</v>
      </c>
      <c r="D245">
        <v>110090</v>
      </c>
      <c r="E245">
        <v>110090</v>
      </c>
      <c r="F245">
        <v>0</v>
      </c>
      <c r="G245">
        <v>0</v>
      </c>
      <c r="H245">
        <v>6734</v>
      </c>
      <c r="I245" t="s">
        <v>689</v>
      </c>
      <c r="J245">
        <v>100197</v>
      </c>
      <c r="K245" t="s">
        <v>111</v>
      </c>
      <c r="L245">
        <v>110090</v>
      </c>
      <c r="M245">
        <v>110090</v>
      </c>
      <c r="N245">
        <v>110090</v>
      </c>
      <c r="O245">
        <v>0</v>
      </c>
      <c r="P245">
        <v>0</v>
      </c>
      <c r="Q245">
        <v>110090</v>
      </c>
      <c r="R245">
        <v>0</v>
      </c>
      <c r="S245">
        <v>0</v>
      </c>
      <c r="T245">
        <f t="shared" si="3"/>
        <v>0</v>
      </c>
      <c r="U245">
        <v>6734</v>
      </c>
      <c r="V245">
        <v>110090</v>
      </c>
      <c r="W245">
        <v>110090</v>
      </c>
      <c r="X245">
        <v>0</v>
      </c>
      <c r="Y245">
        <v>0</v>
      </c>
    </row>
    <row r="246" spans="1:25" x14ac:dyDescent="0.25">
      <c r="A246">
        <v>6735</v>
      </c>
      <c r="B246" t="s">
        <v>690</v>
      </c>
      <c r="C246">
        <v>107193</v>
      </c>
      <c r="D246">
        <v>37415</v>
      </c>
      <c r="E246">
        <v>37415</v>
      </c>
      <c r="F246">
        <v>0</v>
      </c>
      <c r="G246">
        <v>0</v>
      </c>
      <c r="H246">
        <v>6735</v>
      </c>
      <c r="I246" t="s">
        <v>691</v>
      </c>
      <c r="J246">
        <v>107193</v>
      </c>
      <c r="K246" t="s">
        <v>111</v>
      </c>
      <c r="L246">
        <v>37415</v>
      </c>
      <c r="M246">
        <v>37415</v>
      </c>
      <c r="N246">
        <v>37415</v>
      </c>
      <c r="O246">
        <v>0</v>
      </c>
      <c r="P246">
        <v>0</v>
      </c>
      <c r="Q246">
        <v>37415</v>
      </c>
      <c r="R246">
        <v>0</v>
      </c>
      <c r="S246">
        <v>0</v>
      </c>
      <c r="T246">
        <f t="shared" si="3"/>
        <v>0</v>
      </c>
      <c r="U246">
        <v>6735</v>
      </c>
      <c r="V246">
        <v>37415</v>
      </c>
      <c r="W246">
        <v>37415</v>
      </c>
      <c r="X246">
        <v>0</v>
      </c>
      <c r="Y246">
        <v>0</v>
      </c>
    </row>
    <row r="247" spans="1:25" x14ac:dyDescent="0.25">
      <c r="A247">
        <v>6736</v>
      </c>
      <c r="B247" t="s">
        <v>692</v>
      </c>
      <c r="C247">
        <v>122579</v>
      </c>
      <c r="D247">
        <v>37880</v>
      </c>
      <c r="E247">
        <v>37880</v>
      </c>
      <c r="F247">
        <v>0</v>
      </c>
      <c r="G247">
        <v>0</v>
      </c>
      <c r="H247">
        <v>6736</v>
      </c>
      <c r="I247" t="s">
        <v>693</v>
      </c>
      <c r="J247">
        <v>122579</v>
      </c>
      <c r="K247" t="s">
        <v>111</v>
      </c>
      <c r="L247">
        <v>37880</v>
      </c>
      <c r="M247">
        <v>37880</v>
      </c>
      <c r="N247">
        <v>37880</v>
      </c>
      <c r="O247">
        <v>0</v>
      </c>
      <c r="P247">
        <v>0</v>
      </c>
      <c r="Q247">
        <v>37880</v>
      </c>
      <c r="R247">
        <v>0</v>
      </c>
      <c r="S247">
        <v>0</v>
      </c>
      <c r="T247">
        <f t="shared" si="3"/>
        <v>0</v>
      </c>
      <c r="U247">
        <v>6736</v>
      </c>
      <c r="V247">
        <v>37880</v>
      </c>
      <c r="W247">
        <v>37880</v>
      </c>
      <c r="X247">
        <v>0</v>
      </c>
      <c r="Y247">
        <v>0</v>
      </c>
    </row>
    <row r="248" spans="1:25" x14ac:dyDescent="0.25">
      <c r="A248">
        <v>6737</v>
      </c>
      <c r="B248" t="s">
        <v>694</v>
      </c>
      <c r="C248">
        <v>175702</v>
      </c>
      <c r="D248">
        <v>69479</v>
      </c>
      <c r="E248">
        <v>69479</v>
      </c>
      <c r="F248">
        <v>0</v>
      </c>
      <c r="G248">
        <v>0</v>
      </c>
      <c r="H248">
        <v>6737</v>
      </c>
      <c r="I248" t="s">
        <v>695</v>
      </c>
      <c r="J248">
        <v>175702</v>
      </c>
      <c r="K248" t="s">
        <v>111</v>
      </c>
      <c r="L248">
        <v>69479</v>
      </c>
      <c r="M248">
        <v>69479</v>
      </c>
      <c r="N248">
        <v>69479</v>
      </c>
      <c r="O248">
        <v>0</v>
      </c>
      <c r="P248">
        <v>0</v>
      </c>
      <c r="Q248">
        <v>69479</v>
      </c>
      <c r="R248">
        <v>0</v>
      </c>
      <c r="S248">
        <v>0</v>
      </c>
      <c r="T248">
        <f t="shared" si="3"/>
        <v>0</v>
      </c>
      <c r="U248">
        <v>6737</v>
      </c>
      <c r="V248">
        <v>69479</v>
      </c>
      <c r="W248">
        <v>69479</v>
      </c>
      <c r="X248">
        <v>0</v>
      </c>
      <c r="Y248">
        <v>0</v>
      </c>
    </row>
    <row r="249" spans="1:25" x14ac:dyDescent="0.25">
      <c r="A249">
        <v>6738</v>
      </c>
      <c r="B249" t="s">
        <v>696</v>
      </c>
      <c r="C249">
        <v>100587</v>
      </c>
      <c r="D249">
        <v>0</v>
      </c>
      <c r="E249">
        <v>0</v>
      </c>
      <c r="F249">
        <v>0</v>
      </c>
      <c r="G249">
        <v>0</v>
      </c>
      <c r="H249">
        <v>6738</v>
      </c>
      <c r="I249" t="s">
        <v>697</v>
      </c>
      <c r="J249">
        <v>100587</v>
      </c>
      <c r="K249" t="s">
        <v>111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3"/>
        <v>0</v>
      </c>
      <c r="U249">
        <v>6738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6739</v>
      </c>
      <c r="B250" t="s">
        <v>698</v>
      </c>
      <c r="C250">
        <v>123310</v>
      </c>
      <c r="D250">
        <v>0</v>
      </c>
      <c r="E250">
        <v>0</v>
      </c>
      <c r="F250">
        <v>0</v>
      </c>
      <c r="G250">
        <v>0</v>
      </c>
      <c r="H250">
        <v>6739</v>
      </c>
      <c r="I250" t="s">
        <v>699</v>
      </c>
      <c r="J250">
        <v>123310</v>
      </c>
      <c r="K250" t="s">
        <v>111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3"/>
        <v>0</v>
      </c>
      <c r="U250">
        <v>6739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6740</v>
      </c>
      <c r="B251" t="s">
        <v>700</v>
      </c>
      <c r="C251">
        <v>102043</v>
      </c>
      <c r="D251">
        <v>22000</v>
      </c>
      <c r="E251">
        <v>22000</v>
      </c>
      <c r="F251">
        <v>0</v>
      </c>
      <c r="G251">
        <v>0</v>
      </c>
      <c r="H251">
        <v>6740</v>
      </c>
      <c r="I251" t="s">
        <v>701</v>
      </c>
      <c r="J251">
        <v>102043</v>
      </c>
      <c r="K251" t="s">
        <v>111</v>
      </c>
      <c r="L251">
        <v>22000</v>
      </c>
      <c r="M251">
        <v>22000</v>
      </c>
      <c r="N251">
        <v>22000</v>
      </c>
      <c r="O251">
        <v>0</v>
      </c>
      <c r="P251">
        <v>0</v>
      </c>
      <c r="Q251">
        <v>22000</v>
      </c>
      <c r="R251">
        <v>0</v>
      </c>
      <c r="S251">
        <v>0</v>
      </c>
      <c r="T251">
        <f t="shared" si="3"/>
        <v>0</v>
      </c>
      <c r="U251">
        <v>6740</v>
      </c>
      <c r="V251">
        <v>22000</v>
      </c>
      <c r="W251">
        <v>22000</v>
      </c>
      <c r="X251">
        <v>0</v>
      </c>
      <c r="Y251">
        <v>0</v>
      </c>
    </row>
    <row r="252" spans="1:25" x14ac:dyDescent="0.25">
      <c r="A252">
        <v>6741</v>
      </c>
      <c r="B252" t="s">
        <v>702</v>
      </c>
      <c r="C252">
        <v>146703</v>
      </c>
      <c r="D252">
        <v>14090</v>
      </c>
      <c r="E252">
        <v>14090</v>
      </c>
      <c r="F252">
        <v>0</v>
      </c>
      <c r="G252">
        <v>0</v>
      </c>
      <c r="H252">
        <v>6741</v>
      </c>
      <c r="I252" t="s">
        <v>703</v>
      </c>
      <c r="J252">
        <v>146703</v>
      </c>
      <c r="K252" t="s">
        <v>111</v>
      </c>
      <c r="L252">
        <v>14090</v>
      </c>
      <c r="M252">
        <v>14090</v>
      </c>
      <c r="N252">
        <v>14090</v>
      </c>
      <c r="O252">
        <v>0</v>
      </c>
      <c r="P252">
        <v>0</v>
      </c>
      <c r="Q252">
        <v>14090</v>
      </c>
      <c r="R252">
        <v>0</v>
      </c>
      <c r="S252">
        <v>0</v>
      </c>
      <c r="T252">
        <f t="shared" si="3"/>
        <v>0</v>
      </c>
      <c r="U252">
        <v>6741</v>
      </c>
      <c r="V252">
        <v>14090</v>
      </c>
      <c r="W252">
        <v>14090</v>
      </c>
      <c r="X252">
        <v>0</v>
      </c>
      <c r="Y252">
        <v>0</v>
      </c>
    </row>
    <row r="253" spans="1:25" x14ac:dyDescent="0.25">
      <c r="A253">
        <v>6742</v>
      </c>
      <c r="B253" t="s">
        <v>704</v>
      </c>
      <c r="C253">
        <v>104411</v>
      </c>
      <c r="D253">
        <v>0</v>
      </c>
      <c r="E253">
        <v>0</v>
      </c>
      <c r="F253">
        <v>0</v>
      </c>
      <c r="G253">
        <v>0</v>
      </c>
      <c r="H253">
        <v>6742</v>
      </c>
      <c r="I253" t="s">
        <v>705</v>
      </c>
      <c r="J253">
        <v>104411</v>
      </c>
      <c r="K253" t="s">
        <v>111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3"/>
        <v>0</v>
      </c>
      <c r="U253">
        <v>6742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>
        <v>6743</v>
      </c>
      <c r="B254" t="s">
        <v>706</v>
      </c>
      <c r="C254">
        <v>132142</v>
      </c>
      <c r="D254">
        <v>0</v>
      </c>
      <c r="E254">
        <v>0</v>
      </c>
      <c r="F254">
        <v>0</v>
      </c>
      <c r="G254">
        <v>0</v>
      </c>
      <c r="H254">
        <v>6743</v>
      </c>
      <c r="I254" t="s">
        <v>707</v>
      </c>
      <c r="J254">
        <v>132142</v>
      </c>
      <c r="K254" t="s">
        <v>111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3"/>
        <v>0</v>
      </c>
      <c r="U254">
        <v>6743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6744</v>
      </c>
      <c r="B255" t="s">
        <v>708</v>
      </c>
      <c r="C255">
        <v>140605</v>
      </c>
      <c r="D255">
        <v>46997</v>
      </c>
      <c r="E255">
        <v>46997</v>
      </c>
      <c r="F255">
        <v>0</v>
      </c>
      <c r="G255">
        <v>0</v>
      </c>
      <c r="H255">
        <v>6744</v>
      </c>
      <c r="I255" t="s">
        <v>709</v>
      </c>
      <c r="J255">
        <v>140605</v>
      </c>
      <c r="K255" t="s">
        <v>111</v>
      </c>
      <c r="L255">
        <v>46997</v>
      </c>
      <c r="M255">
        <v>46997</v>
      </c>
      <c r="N255">
        <v>46997</v>
      </c>
      <c r="O255">
        <v>0</v>
      </c>
      <c r="P255">
        <v>0</v>
      </c>
      <c r="Q255">
        <v>46997</v>
      </c>
      <c r="R255">
        <v>0</v>
      </c>
      <c r="S255">
        <v>0</v>
      </c>
      <c r="T255">
        <f t="shared" si="3"/>
        <v>0</v>
      </c>
      <c r="U255">
        <v>6744</v>
      </c>
      <c r="V255">
        <v>46997</v>
      </c>
      <c r="W255">
        <v>46997</v>
      </c>
      <c r="X255">
        <v>0</v>
      </c>
      <c r="Y255">
        <v>0</v>
      </c>
    </row>
    <row r="256" spans="1:25" x14ac:dyDescent="0.25">
      <c r="A256">
        <v>6745</v>
      </c>
      <c r="B256" t="s">
        <v>710</v>
      </c>
      <c r="C256">
        <v>148323</v>
      </c>
      <c r="D256">
        <v>20760</v>
      </c>
      <c r="E256">
        <v>20760</v>
      </c>
      <c r="F256">
        <v>0</v>
      </c>
      <c r="G256">
        <v>0</v>
      </c>
      <c r="H256">
        <v>6745</v>
      </c>
      <c r="I256" t="s">
        <v>711</v>
      </c>
      <c r="J256">
        <v>148323</v>
      </c>
      <c r="K256" t="s">
        <v>111</v>
      </c>
      <c r="L256">
        <v>20760</v>
      </c>
      <c r="M256">
        <v>20760</v>
      </c>
      <c r="N256">
        <v>20760</v>
      </c>
      <c r="O256">
        <v>0</v>
      </c>
      <c r="P256">
        <v>0</v>
      </c>
      <c r="Q256">
        <v>20760</v>
      </c>
      <c r="R256">
        <v>0</v>
      </c>
      <c r="S256">
        <v>0</v>
      </c>
      <c r="T256">
        <f t="shared" si="3"/>
        <v>0</v>
      </c>
      <c r="U256">
        <v>6745</v>
      </c>
      <c r="V256">
        <v>20760</v>
      </c>
      <c r="W256">
        <v>20760</v>
      </c>
      <c r="X256">
        <v>0</v>
      </c>
      <c r="Y256">
        <v>0</v>
      </c>
    </row>
    <row r="257" spans="1:25" x14ac:dyDescent="0.25">
      <c r="A257">
        <v>6746</v>
      </c>
      <c r="B257" t="s">
        <v>712</v>
      </c>
      <c r="C257">
        <v>114364</v>
      </c>
      <c r="D257">
        <v>0</v>
      </c>
      <c r="E257">
        <v>0</v>
      </c>
      <c r="F257">
        <v>0</v>
      </c>
      <c r="G257">
        <v>0</v>
      </c>
      <c r="H257">
        <v>6746</v>
      </c>
      <c r="I257" t="s">
        <v>713</v>
      </c>
      <c r="J257">
        <v>114364</v>
      </c>
      <c r="K257" t="s">
        <v>111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3"/>
        <v>0</v>
      </c>
      <c r="U257">
        <v>6746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6747</v>
      </c>
      <c r="B258" t="s">
        <v>714</v>
      </c>
      <c r="C258">
        <v>105111</v>
      </c>
      <c r="D258">
        <v>0</v>
      </c>
      <c r="E258">
        <v>0</v>
      </c>
      <c r="F258">
        <v>0</v>
      </c>
      <c r="G258">
        <v>0</v>
      </c>
      <c r="H258">
        <v>6747</v>
      </c>
      <c r="I258" t="s">
        <v>715</v>
      </c>
      <c r="J258">
        <v>105111</v>
      </c>
      <c r="K258" t="s">
        <v>111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ref="T258:T321" si="4">IF(D258&lt;&gt;L258,1,0)</f>
        <v>0</v>
      </c>
      <c r="U258">
        <v>6747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6748</v>
      </c>
      <c r="B259" t="s">
        <v>716</v>
      </c>
      <c r="C259">
        <v>134156</v>
      </c>
      <c r="D259">
        <v>52224</v>
      </c>
      <c r="E259">
        <v>52224</v>
      </c>
      <c r="F259">
        <v>0</v>
      </c>
      <c r="G259">
        <v>0</v>
      </c>
      <c r="H259">
        <v>6748</v>
      </c>
      <c r="I259" t="s">
        <v>717</v>
      </c>
      <c r="J259">
        <v>134156</v>
      </c>
      <c r="K259" t="s">
        <v>111</v>
      </c>
      <c r="L259">
        <v>52224</v>
      </c>
      <c r="M259">
        <v>52224</v>
      </c>
      <c r="N259">
        <v>52224</v>
      </c>
      <c r="O259">
        <v>0</v>
      </c>
      <c r="P259">
        <v>0</v>
      </c>
      <c r="Q259">
        <v>52224</v>
      </c>
      <c r="R259">
        <v>0</v>
      </c>
      <c r="S259">
        <v>0</v>
      </c>
      <c r="T259">
        <f t="shared" si="4"/>
        <v>0</v>
      </c>
      <c r="U259">
        <v>6748</v>
      </c>
      <c r="V259">
        <v>52224</v>
      </c>
      <c r="W259">
        <v>52224</v>
      </c>
      <c r="X259">
        <v>0</v>
      </c>
      <c r="Y259">
        <v>0</v>
      </c>
    </row>
    <row r="260" spans="1:25" x14ac:dyDescent="0.25">
      <c r="A260">
        <v>6749</v>
      </c>
      <c r="B260" t="s">
        <v>718</v>
      </c>
      <c r="C260">
        <v>113711</v>
      </c>
      <c r="D260">
        <v>71190</v>
      </c>
      <c r="E260">
        <v>71190</v>
      </c>
      <c r="F260">
        <v>0</v>
      </c>
      <c r="G260">
        <v>0</v>
      </c>
      <c r="H260">
        <v>6749</v>
      </c>
      <c r="I260" t="s">
        <v>719</v>
      </c>
      <c r="J260">
        <v>113711</v>
      </c>
      <c r="K260" t="s">
        <v>111</v>
      </c>
      <c r="L260">
        <v>71190</v>
      </c>
      <c r="M260">
        <v>71190</v>
      </c>
      <c r="N260">
        <v>71190</v>
      </c>
      <c r="O260">
        <v>0</v>
      </c>
      <c r="P260">
        <v>0</v>
      </c>
      <c r="Q260">
        <v>71190</v>
      </c>
      <c r="R260">
        <v>0</v>
      </c>
      <c r="S260">
        <v>0</v>
      </c>
      <c r="T260">
        <f t="shared" si="4"/>
        <v>0</v>
      </c>
      <c r="U260">
        <v>6749</v>
      </c>
      <c r="V260">
        <v>71190</v>
      </c>
      <c r="W260">
        <v>71190</v>
      </c>
      <c r="X260">
        <v>0</v>
      </c>
      <c r="Y260">
        <v>0</v>
      </c>
    </row>
    <row r="261" spans="1:25" x14ac:dyDescent="0.25">
      <c r="A261">
        <v>6750</v>
      </c>
      <c r="B261" t="s">
        <v>722</v>
      </c>
      <c r="C261">
        <v>139997</v>
      </c>
      <c r="D261">
        <v>8500</v>
      </c>
      <c r="E261">
        <v>8500</v>
      </c>
      <c r="F261">
        <v>0</v>
      </c>
      <c r="G261">
        <v>0</v>
      </c>
      <c r="H261">
        <v>6750</v>
      </c>
      <c r="I261" t="s">
        <v>723</v>
      </c>
      <c r="J261">
        <v>139997</v>
      </c>
      <c r="K261" t="s">
        <v>111</v>
      </c>
      <c r="L261">
        <v>8500</v>
      </c>
      <c r="M261">
        <v>8500</v>
      </c>
      <c r="N261">
        <v>8500</v>
      </c>
      <c r="O261">
        <v>0</v>
      </c>
      <c r="P261">
        <v>0</v>
      </c>
      <c r="Q261">
        <v>8500</v>
      </c>
      <c r="R261">
        <v>0</v>
      </c>
      <c r="S261">
        <v>0</v>
      </c>
      <c r="T261">
        <f t="shared" si="4"/>
        <v>0</v>
      </c>
      <c r="U261">
        <v>6750</v>
      </c>
      <c r="V261">
        <v>8500</v>
      </c>
      <c r="W261">
        <v>8500</v>
      </c>
      <c r="X261">
        <v>0</v>
      </c>
      <c r="Y261">
        <v>0</v>
      </c>
    </row>
    <row r="262" spans="1:25" x14ac:dyDescent="0.25">
      <c r="A262">
        <v>6751</v>
      </c>
      <c r="B262" t="s">
        <v>724</v>
      </c>
      <c r="C262">
        <v>111874</v>
      </c>
      <c r="D262">
        <v>17650</v>
      </c>
      <c r="E262">
        <v>17650</v>
      </c>
      <c r="F262">
        <v>0</v>
      </c>
      <c r="G262">
        <v>0</v>
      </c>
      <c r="H262">
        <v>6751</v>
      </c>
      <c r="I262" t="s">
        <v>725</v>
      </c>
      <c r="J262">
        <v>111874</v>
      </c>
      <c r="K262" t="s">
        <v>111</v>
      </c>
      <c r="L262">
        <v>17650</v>
      </c>
      <c r="M262">
        <v>17650</v>
      </c>
      <c r="N262">
        <v>17650</v>
      </c>
      <c r="O262">
        <v>0</v>
      </c>
      <c r="P262">
        <v>0</v>
      </c>
      <c r="Q262">
        <v>17650</v>
      </c>
      <c r="R262">
        <v>0</v>
      </c>
      <c r="S262">
        <v>0</v>
      </c>
      <c r="T262">
        <f t="shared" si="4"/>
        <v>0</v>
      </c>
      <c r="U262">
        <v>6751</v>
      </c>
      <c r="V262">
        <v>17650</v>
      </c>
      <c r="W262">
        <v>17650</v>
      </c>
      <c r="X262">
        <v>0</v>
      </c>
      <c r="Y262">
        <v>0</v>
      </c>
    </row>
    <row r="263" spans="1:25" x14ac:dyDescent="0.25">
      <c r="A263">
        <v>6752</v>
      </c>
      <c r="B263" t="s">
        <v>726</v>
      </c>
      <c r="C263">
        <v>124138</v>
      </c>
      <c r="D263">
        <v>10334</v>
      </c>
      <c r="E263">
        <v>10334</v>
      </c>
      <c r="F263">
        <v>0</v>
      </c>
      <c r="G263">
        <v>0</v>
      </c>
      <c r="H263">
        <v>6752</v>
      </c>
      <c r="I263" t="s">
        <v>727</v>
      </c>
      <c r="J263">
        <v>124138</v>
      </c>
      <c r="K263" t="s">
        <v>111</v>
      </c>
      <c r="L263">
        <v>10334</v>
      </c>
      <c r="M263">
        <v>10334</v>
      </c>
      <c r="N263">
        <v>10334</v>
      </c>
      <c r="O263">
        <v>0</v>
      </c>
      <c r="P263">
        <v>0</v>
      </c>
      <c r="Q263">
        <v>10334</v>
      </c>
      <c r="R263">
        <v>0</v>
      </c>
      <c r="S263">
        <v>0</v>
      </c>
      <c r="T263">
        <f t="shared" si="4"/>
        <v>0</v>
      </c>
      <c r="U263">
        <v>6752</v>
      </c>
      <c r="V263">
        <v>10334</v>
      </c>
      <c r="W263">
        <v>10334</v>
      </c>
      <c r="X263">
        <v>0</v>
      </c>
      <c r="Y263">
        <v>0</v>
      </c>
    </row>
    <row r="264" spans="1:25" x14ac:dyDescent="0.25">
      <c r="A264">
        <v>6753</v>
      </c>
      <c r="B264" t="s">
        <v>728</v>
      </c>
      <c r="C264">
        <v>112377</v>
      </c>
      <c r="D264">
        <v>48099</v>
      </c>
      <c r="E264">
        <v>48099</v>
      </c>
      <c r="F264">
        <v>0</v>
      </c>
      <c r="G264">
        <v>0</v>
      </c>
      <c r="H264">
        <v>6753</v>
      </c>
      <c r="I264" t="s">
        <v>729</v>
      </c>
      <c r="J264">
        <v>112377</v>
      </c>
      <c r="K264" t="s">
        <v>111</v>
      </c>
      <c r="L264">
        <v>48099</v>
      </c>
      <c r="M264">
        <v>48099</v>
      </c>
      <c r="N264">
        <v>48099</v>
      </c>
      <c r="O264">
        <v>0</v>
      </c>
      <c r="P264">
        <v>0</v>
      </c>
      <c r="Q264">
        <v>48099</v>
      </c>
      <c r="R264">
        <v>0</v>
      </c>
      <c r="S264">
        <v>0</v>
      </c>
      <c r="T264">
        <f t="shared" si="4"/>
        <v>0</v>
      </c>
      <c r="U264">
        <v>6753</v>
      </c>
      <c r="V264">
        <v>48099</v>
      </c>
      <c r="W264">
        <v>48099</v>
      </c>
      <c r="X264">
        <v>0</v>
      </c>
      <c r="Y264">
        <v>0</v>
      </c>
    </row>
    <row r="265" spans="1:25" x14ac:dyDescent="0.25">
      <c r="A265">
        <v>6754</v>
      </c>
      <c r="B265" t="s">
        <v>732</v>
      </c>
      <c r="C265">
        <v>201345</v>
      </c>
      <c r="D265">
        <v>33824</v>
      </c>
      <c r="E265">
        <v>33824</v>
      </c>
      <c r="F265">
        <v>0</v>
      </c>
      <c r="G265">
        <v>0</v>
      </c>
      <c r="H265">
        <v>6754</v>
      </c>
      <c r="I265" t="s">
        <v>733</v>
      </c>
      <c r="J265">
        <v>201345</v>
      </c>
      <c r="K265" t="s">
        <v>111</v>
      </c>
      <c r="L265">
        <v>33824</v>
      </c>
      <c r="M265">
        <v>33824</v>
      </c>
      <c r="N265">
        <v>33824</v>
      </c>
      <c r="O265">
        <v>0</v>
      </c>
      <c r="P265">
        <v>0</v>
      </c>
      <c r="Q265">
        <v>33824</v>
      </c>
      <c r="R265">
        <v>0</v>
      </c>
      <c r="S265">
        <v>0</v>
      </c>
      <c r="T265">
        <f t="shared" si="4"/>
        <v>0</v>
      </c>
      <c r="U265">
        <v>6754</v>
      </c>
      <c r="V265">
        <v>33824</v>
      </c>
      <c r="W265">
        <v>33824</v>
      </c>
      <c r="X265">
        <v>0</v>
      </c>
      <c r="Y265">
        <v>0</v>
      </c>
    </row>
    <row r="266" spans="1:25" x14ac:dyDescent="0.25">
      <c r="A266">
        <v>6755</v>
      </c>
      <c r="B266" t="s">
        <v>734</v>
      </c>
      <c r="C266">
        <v>148721</v>
      </c>
      <c r="D266">
        <v>1000</v>
      </c>
      <c r="E266">
        <v>1000</v>
      </c>
      <c r="F266">
        <v>0</v>
      </c>
      <c r="G266">
        <v>0</v>
      </c>
      <c r="H266">
        <v>6755</v>
      </c>
      <c r="I266" t="s">
        <v>735</v>
      </c>
      <c r="J266">
        <v>148721</v>
      </c>
      <c r="K266" t="s">
        <v>111</v>
      </c>
      <c r="L266">
        <v>1000</v>
      </c>
      <c r="M266">
        <v>1000</v>
      </c>
      <c r="N266">
        <v>1000</v>
      </c>
      <c r="O266">
        <v>0</v>
      </c>
      <c r="P266">
        <v>0</v>
      </c>
      <c r="Q266">
        <v>1000</v>
      </c>
      <c r="R266">
        <v>0</v>
      </c>
      <c r="S266">
        <v>0</v>
      </c>
      <c r="T266">
        <f t="shared" si="4"/>
        <v>0</v>
      </c>
      <c r="U266">
        <v>6755</v>
      </c>
      <c r="V266">
        <v>1000</v>
      </c>
      <c r="W266">
        <v>1000</v>
      </c>
      <c r="X266">
        <v>0</v>
      </c>
      <c r="Y266">
        <v>0</v>
      </c>
    </row>
    <row r="267" spans="1:25" x14ac:dyDescent="0.25">
      <c r="A267">
        <v>6756</v>
      </c>
      <c r="B267" t="s">
        <v>736</v>
      </c>
      <c r="C267">
        <v>112897</v>
      </c>
      <c r="D267">
        <v>18785</v>
      </c>
      <c r="E267">
        <v>18785</v>
      </c>
      <c r="F267">
        <v>0</v>
      </c>
      <c r="G267">
        <v>0</v>
      </c>
      <c r="H267">
        <v>6756</v>
      </c>
      <c r="I267" t="s">
        <v>737</v>
      </c>
      <c r="J267">
        <v>112897</v>
      </c>
      <c r="K267" t="s">
        <v>111</v>
      </c>
      <c r="L267">
        <v>18785</v>
      </c>
      <c r="M267">
        <v>18785</v>
      </c>
      <c r="N267">
        <v>18785</v>
      </c>
      <c r="O267">
        <v>0</v>
      </c>
      <c r="P267">
        <v>0</v>
      </c>
      <c r="Q267">
        <v>18785</v>
      </c>
      <c r="R267">
        <v>0</v>
      </c>
      <c r="S267">
        <v>0</v>
      </c>
      <c r="T267">
        <f t="shared" si="4"/>
        <v>0</v>
      </c>
      <c r="U267">
        <v>6756</v>
      </c>
      <c r="V267">
        <v>18785</v>
      </c>
      <c r="W267">
        <v>18785</v>
      </c>
      <c r="X267">
        <v>0</v>
      </c>
      <c r="Y267">
        <v>0</v>
      </c>
    </row>
    <row r="268" spans="1:25" x14ac:dyDescent="0.25">
      <c r="A268">
        <v>6757</v>
      </c>
      <c r="B268" t="s">
        <v>738</v>
      </c>
      <c r="C268">
        <v>142179</v>
      </c>
      <c r="D268">
        <v>66650</v>
      </c>
      <c r="E268">
        <v>66650</v>
      </c>
      <c r="F268">
        <v>0</v>
      </c>
      <c r="G268">
        <v>0</v>
      </c>
      <c r="H268">
        <v>6757</v>
      </c>
      <c r="I268" t="s">
        <v>739</v>
      </c>
      <c r="J268">
        <v>142179</v>
      </c>
      <c r="K268" t="s">
        <v>111</v>
      </c>
      <c r="L268">
        <v>66650</v>
      </c>
      <c r="M268">
        <v>66650</v>
      </c>
      <c r="N268">
        <v>66650</v>
      </c>
      <c r="O268">
        <v>0</v>
      </c>
      <c r="P268">
        <v>0</v>
      </c>
      <c r="Q268">
        <v>66650</v>
      </c>
      <c r="R268">
        <v>0</v>
      </c>
      <c r="S268">
        <v>0</v>
      </c>
      <c r="T268">
        <f t="shared" si="4"/>
        <v>0</v>
      </c>
      <c r="U268">
        <v>6757</v>
      </c>
      <c r="V268">
        <v>66650</v>
      </c>
      <c r="W268">
        <v>66650</v>
      </c>
      <c r="X268">
        <v>0</v>
      </c>
      <c r="Y268">
        <v>0</v>
      </c>
    </row>
    <row r="269" spans="1:25" x14ac:dyDescent="0.25">
      <c r="A269">
        <v>6758</v>
      </c>
      <c r="B269" t="s">
        <v>740</v>
      </c>
      <c r="C269">
        <v>126118</v>
      </c>
      <c r="D269">
        <v>71789</v>
      </c>
      <c r="E269">
        <v>71789</v>
      </c>
      <c r="F269">
        <v>0</v>
      </c>
      <c r="G269">
        <v>0</v>
      </c>
      <c r="H269">
        <v>6758</v>
      </c>
      <c r="I269" t="s">
        <v>741</v>
      </c>
      <c r="J269">
        <v>126118</v>
      </c>
      <c r="K269" t="s">
        <v>111</v>
      </c>
      <c r="L269">
        <v>71789</v>
      </c>
      <c r="M269">
        <v>71789</v>
      </c>
      <c r="N269">
        <v>71789</v>
      </c>
      <c r="O269">
        <v>0</v>
      </c>
      <c r="P269">
        <v>0</v>
      </c>
      <c r="Q269">
        <v>71789</v>
      </c>
      <c r="R269">
        <v>0</v>
      </c>
      <c r="S269">
        <v>0</v>
      </c>
      <c r="T269">
        <f t="shared" si="4"/>
        <v>0</v>
      </c>
      <c r="U269">
        <v>6758</v>
      </c>
      <c r="V269">
        <v>71789</v>
      </c>
      <c r="W269">
        <v>71789</v>
      </c>
      <c r="X269">
        <v>0</v>
      </c>
      <c r="Y269">
        <v>0</v>
      </c>
    </row>
    <row r="270" spans="1:25" x14ac:dyDescent="0.25">
      <c r="A270">
        <v>6759</v>
      </c>
      <c r="B270" t="s">
        <v>742</v>
      </c>
      <c r="C270">
        <v>108418</v>
      </c>
      <c r="D270">
        <v>58880</v>
      </c>
      <c r="E270">
        <v>58880</v>
      </c>
      <c r="F270">
        <v>0</v>
      </c>
      <c r="G270">
        <v>0</v>
      </c>
      <c r="H270">
        <v>6759</v>
      </c>
      <c r="I270" t="s">
        <v>743</v>
      </c>
      <c r="J270">
        <v>108418</v>
      </c>
      <c r="K270" t="s">
        <v>111</v>
      </c>
      <c r="L270">
        <v>58880</v>
      </c>
      <c r="M270">
        <v>58880</v>
      </c>
      <c r="N270">
        <v>58880</v>
      </c>
      <c r="O270">
        <v>0</v>
      </c>
      <c r="P270">
        <v>0</v>
      </c>
      <c r="Q270">
        <v>58880</v>
      </c>
      <c r="R270">
        <v>0</v>
      </c>
      <c r="S270">
        <v>0</v>
      </c>
      <c r="T270">
        <f t="shared" si="4"/>
        <v>0</v>
      </c>
      <c r="U270">
        <v>6759</v>
      </c>
      <c r="V270">
        <v>58880</v>
      </c>
      <c r="W270">
        <v>58880</v>
      </c>
      <c r="X270">
        <v>0</v>
      </c>
      <c r="Y270">
        <v>0</v>
      </c>
    </row>
    <row r="271" spans="1:25" x14ac:dyDescent="0.25">
      <c r="A271">
        <v>6760</v>
      </c>
      <c r="B271" t="s">
        <v>744</v>
      </c>
      <c r="C271">
        <v>112359</v>
      </c>
      <c r="D271">
        <v>45000</v>
      </c>
      <c r="E271">
        <v>45000</v>
      </c>
      <c r="F271">
        <v>0</v>
      </c>
      <c r="G271">
        <v>0</v>
      </c>
      <c r="H271">
        <v>6760</v>
      </c>
      <c r="I271" t="s">
        <v>745</v>
      </c>
      <c r="J271">
        <v>112359</v>
      </c>
      <c r="K271" t="s">
        <v>111</v>
      </c>
      <c r="L271">
        <v>45000</v>
      </c>
      <c r="M271">
        <v>45000</v>
      </c>
      <c r="N271">
        <v>45000</v>
      </c>
      <c r="O271">
        <v>0</v>
      </c>
      <c r="P271">
        <v>0</v>
      </c>
      <c r="Q271">
        <v>45000</v>
      </c>
      <c r="R271">
        <v>0</v>
      </c>
      <c r="S271">
        <v>0</v>
      </c>
      <c r="T271">
        <f t="shared" si="4"/>
        <v>0</v>
      </c>
      <c r="U271">
        <v>6760</v>
      </c>
      <c r="V271">
        <v>45000</v>
      </c>
      <c r="W271">
        <v>45000</v>
      </c>
      <c r="X271">
        <v>0</v>
      </c>
      <c r="Y271">
        <v>0</v>
      </c>
    </row>
    <row r="272" spans="1:25" x14ac:dyDescent="0.25">
      <c r="A272">
        <v>6761</v>
      </c>
      <c r="B272" t="s">
        <v>746</v>
      </c>
      <c r="C272">
        <v>130546</v>
      </c>
      <c r="D272">
        <v>29440</v>
      </c>
      <c r="E272">
        <v>29440</v>
      </c>
      <c r="F272">
        <v>0</v>
      </c>
      <c r="G272">
        <v>0</v>
      </c>
      <c r="H272">
        <v>6761</v>
      </c>
      <c r="I272" t="s">
        <v>747</v>
      </c>
      <c r="J272">
        <v>130546</v>
      </c>
      <c r="K272" t="s">
        <v>111</v>
      </c>
      <c r="L272">
        <v>29440</v>
      </c>
      <c r="M272">
        <v>29440</v>
      </c>
      <c r="N272">
        <v>29440</v>
      </c>
      <c r="O272">
        <v>0</v>
      </c>
      <c r="P272">
        <v>0</v>
      </c>
      <c r="Q272">
        <v>29440</v>
      </c>
      <c r="R272">
        <v>0</v>
      </c>
      <c r="S272">
        <v>0</v>
      </c>
      <c r="T272">
        <f t="shared" si="4"/>
        <v>0</v>
      </c>
      <c r="U272">
        <v>6761</v>
      </c>
      <c r="V272">
        <v>29440</v>
      </c>
      <c r="W272">
        <v>29440</v>
      </c>
      <c r="X272">
        <v>0</v>
      </c>
      <c r="Y272">
        <v>0</v>
      </c>
    </row>
    <row r="273" spans="1:25" x14ac:dyDescent="0.25">
      <c r="A273">
        <v>6762</v>
      </c>
      <c r="B273" t="s">
        <v>748</v>
      </c>
      <c r="C273">
        <v>120175</v>
      </c>
      <c r="D273">
        <v>45590</v>
      </c>
      <c r="E273">
        <v>45590</v>
      </c>
      <c r="F273">
        <v>0</v>
      </c>
      <c r="G273">
        <v>0</v>
      </c>
      <c r="H273">
        <v>6762</v>
      </c>
      <c r="I273" t="s">
        <v>749</v>
      </c>
      <c r="J273">
        <v>120175</v>
      </c>
      <c r="K273" t="s">
        <v>111</v>
      </c>
      <c r="L273">
        <v>45590</v>
      </c>
      <c r="M273">
        <v>45590</v>
      </c>
      <c r="N273">
        <v>45590</v>
      </c>
      <c r="O273">
        <v>0</v>
      </c>
      <c r="P273">
        <v>0</v>
      </c>
      <c r="Q273">
        <v>45590</v>
      </c>
      <c r="R273">
        <v>0</v>
      </c>
      <c r="S273">
        <v>0</v>
      </c>
      <c r="T273">
        <f t="shared" si="4"/>
        <v>0</v>
      </c>
      <c r="U273">
        <v>6762</v>
      </c>
      <c r="V273">
        <v>45590</v>
      </c>
      <c r="W273">
        <v>45590</v>
      </c>
      <c r="X273">
        <v>0</v>
      </c>
      <c r="Y273">
        <v>0</v>
      </c>
    </row>
    <row r="274" spans="1:25" x14ac:dyDescent="0.25">
      <c r="A274">
        <v>6764</v>
      </c>
      <c r="B274" t="s">
        <v>752</v>
      </c>
      <c r="C274">
        <v>129342</v>
      </c>
      <c r="D274">
        <v>48740</v>
      </c>
      <c r="E274">
        <v>48740</v>
      </c>
      <c r="F274">
        <v>0</v>
      </c>
      <c r="G274">
        <v>0</v>
      </c>
      <c r="H274">
        <v>6764</v>
      </c>
      <c r="I274" t="s">
        <v>753</v>
      </c>
      <c r="J274">
        <v>129342</v>
      </c>
      <c r="K274" t="s">
        <v>111</v>
      </c>
      <c r="L274">
        <v>48740</v>
      </c>
      <c r="M274">
        <v>48740</v>
      </c>
      <c r="N274">
        <v>48740</v>
      </c>
      <c r="O274">
        <v>0</v>
      </c>
      <c r="P274">
        <v>0</v>
      </c>
      <c r="Q274">
        <v>48740</v>
      </c>
      <c r="R274">
        <v>0</v>
      </c>
      <c r="S274">
        <v>0</v>
      </c>
      <c r="T274">
        <f t="shared" si="4"/>
        <v>0</v>
      </c>
      <c r="U274">
        <v>6764</v>
      </c>
      <c r="V274">
        <v>48740</v>
      </c>
      <c r="W274">
        <v>48740</v>
      </c>
      <c r="X274">
        <v>0</v>
      </c>
      <c r="Y274">
        <v>0</v>
      </c>
    </row>
    <row r="275" spans="1:25" x14ac:dyDescent="0.25">
      <c r="A275">
        <v>6766</v>
      </c>
      <c r="B275" t="s">
        <v>754</v>
      </c>
      <c r="C275">
        <v>147603</v>
      </c>
      <c r="D275">
        <v>25000</v>
      </c>
      <c r="E275">
        <v>25000</v>
      </c>
      <c r="F275">
        <v>0</v>
      </c>
      <c r="G275">
        <v>0</v>
      </c>
      <c r="H275">
        <v>6766</v>
      </c>
      <c r="I275" t="s">
        <v>755</v>
      </c>
      <c r="J275">
        <v>147603</v>
      </c>
      <c r="K275" t="s">
        <v>111</v>
      </c>
      <c r="L275">
        <v>25000</v>
      </c>
      <c r="M275">
        <v>25000</v>
      </c>
      <c r="N275">
        <v>25000</v>
      </c>
      <c r="O275">
        <v>0</v>
      </c>
      <c r="P275">
        <v>0</v>
      </c>
      <c r="Q275">
        <v>25000</v>
      </c>
      <c r="R275">
        <v>0</v>
      </c>
      <c r="S275">
        <v>0</v>
      </c>
      <c r="T275">
        <f t="shared" si="4"/>
        <v>0</v>
      </c>
      <c r="U275">
        <v>6766</v>
      </c>
      <c r="V275">
        <v>25000</v>
      </c>
      <c r="W275">
        <v>25000</v>
      </c>
      <c r="X275">
        <v>0</v>
      </c>
      <c r="Y275">
        <v>0</v>
      </c>
    </row>
    <row r="276" spans="1:25" x14ac:dyDescent="0.25">
      <c r="A276">
        <v>6767</v>
      </c>
      <c r="B276" t="s">
        <v>756</v>
      </c>
      <c r="C276">
        <v>118476</v>
      </c>
      <c r="D276">
        <v>107972</v>
      </c>
      <c r="E276">
        <v>107972</v>
      </c>
      <c r="F276">
        <v>0</v>
      </c>
      <c r="G276">
        <v>0</v>
      </c>
      <c r="H276">
        <v>6767</v>
      </c>
      <c r="I276" t="s">
        <v>757</v>
      </c>
      <c r="J276">
        <v>118476</v>
      </c>
      <c r="K276" t="s">
        <v>111</v>
      </c>
      <c r="L276">
        <v>107972</v>
      </c>
      <c r="M276">
        <v>107972</v>
      </c>
      <c r="N276">
        <v>107972</v>
      </c>
      <c r="O276">
        <v>0</v>
      </c>
      <c r="P276">
        <v>0</v>
      </c>
      <c r="Q276">
        <v>107972</v>
      </c>
      <c r="R276">
        <v>0</v>
      </c>
      <c r="S276">
        <v>0</v>
      </c>
      <c r="T276">
        <f t="shared" si="4"/>
        <v>0</v>
      </c>
      <c r="U276">
        <v>6767</v>
      </c>
      <c r="V276">
        <v>107972</v>
      </c>
      <c r="W276">
        <v>107972</v>
      </c>
      <c r="X276">
        <v>0</v>
      </c>
      <c r="Y276">
        <v>0</v>
      </c>
    </row>
    <row r="277" spans="1:25" x14ac:dyDescent="0.25">
      <c r="A277">
        <v>6768</v>
      </c>
      <c r="B277" t="s">
        <v>758</v>
      </c>
      <c r="C277">
        <v>110265</v>
      </c>
      <c r="D277">
        <v>12219</v>
      </c>
      <c r="E277">
        <v>12219</v>
      </c>
      <c r="F277">
        <v>0</v>
      </c>
      <c r="G277">
        <v>0</v>
      </c>
      <c r="H277">
        <v>6768</v>
      </c>
      <c r="I277" t="s">
        <v>759</v>
      </c>
      <c r="J277">
        <v>110265</v>
      </c>
      <c r="K277" t="s">
        <v>111</v>
      </c>
      <c r="L277">
        <v>12219</v>
      </c>
      <c r="M277">
        <v>12219</v>
      </c>
      <c r="N277">
        <v>12219</v>
      </c>
      <c r="O277">
        <v>0</v>
      </c>
      <c r="P277">
        <v>0</v>
      </c>
      <c r="Q277">
        <v>12219</v>
      </c>
      <c r="R277">
        <v>0</v>
      </c>
      <c r="S277">
        <v>0</v>
      </c>
      <c r="T277">
        <f t="shared" si="4"/>
        <v>0</v>
      </c>
      <c r="U277">
        <v>6768</v>
      </c>
      <c r="V277">
        <v>12219</v>
      </c>
      <c r="W277">
        <v>12219</v>
      </c>
      <c r="X277">
        <v>0</v>
      </c>
      <c r="Y277">
        <v>0</v>
      </c>
    </row>
    <row r="278" spans="1:25" x14ac:dyDescent="0.25">
      <c r="A278">
        <v>6769</v>
      </c>
      <c r="B278" t="s">
        <v>760</v>
      </c>
      <c r="C278">
        <v>113198</v>
      </c>
      <c r="D278">
        <v>79179</v>
      </c>
      <c r="E278">
        <v>79179</v>
      </c>
      <c r="F278">
        <v>0</v>
      </c>
      <c r="G278">
        <v>0</v>
      </c>
      <c r="H278">
        <v>6769</v>
      </c>
      <c r="I278" t="s">
        <v>761</v>
      </c>
      <c r="J278">
        <v>113198</v>
      </c>
      <c r="K278" t="s">
        <v>111</v>
      </c>
      <c r="L278">
        <v>79179</v>
      </c>
      <c r="M278">
        <v>79179</v>
      </c>
      <c r="N278">
        <v>79179</v>
      </c>
      <c r="O278">
        <v>0</v>
      </c>
      <c r="P278">
        <v>0</v>
      </c>
      <c r="Q278">
        <v>79179</v>
      </c>
      <c r="R278">
        <v>0</v>
      </c>
      <c r="S278">
        <v>0</v>
      </c>
      <c r="T278">
        <f t="shared" si="4"/>
        <v>0</v>
      </c>
      <c r="U278">
        <v>6769</v>
      </c>
      <c r="V278">
        <v>79179</v>
      </c>
      <c r="W278">
        <v>79179</v>
      </c>
      <c r="X278">
        <v>0</v>
      </c>
      <c r="Y278">
        <v>0</v>
      </c>
    </row>
    <row r="279" spans="1:25" x14ac:dyDescent="0.25">
      <c r="A279">
        <v>6770</v>
      </c>
      <c r="B279" t="s">
        <v>764</v>
      </c>
      <c r="C279">
        <v>116431</v>
      </c>
      <c r="D279">
        <v>229381</v>
      </c>
      <c r="E279">
        <v>229381</v>
      </c>
      <c r="F279">
        <v>0</v>
      </c>
      <c r="G279">
        <v>0</v>
      </c>
      <c r="H279">
        <v>6770</v>
      </c>
      <c r="I279" t="s">
        <v>765</v>
      </c>
      <c r="J279">
        <v>116431</v>
      </c>
      <c r="K279" t="s">
        <v>111</v>
      </c>
      <c r="L279">
        <v>229381</v>
      </c>
      <c r="M279">
        <v>229381</v>
      </c>
      <c r="N279">
        <v>229381</v>
      </c>
      <c r="O279">
        <v>0</v>
      </c>
      <c r="P279">
        <v>0</v>
      </c>
      <c r="Q279">
        <v>229381</v>
      </c>
      <c r="R279">
        <v>0</v>
      </c>
      <c r="S279">
        <v>0</v>
      </c>
      <c r="T279">
        <f t="shared" si="4"/>
        <v>0</v>
      </c>
      <c r="U279">
        <v>6770</v>
      </c>
      <c r="V279">
        <v>229381</v>
      </c>
      <c r="W279">
        <v>229381</v>
      </c>
      <c r="X279">
        <v>0</v>
      </c>
      <c r="Y279">
        <v>0</v>
      </c>
    </row>
    <row r="280" spans="1:25" x14ac:dyDescent="0.25">
      <c r="A280">
        <v>6771</v>
      </c>
      <c r="B280" t="s">
        <v>768</v>
      </c>
      <c r="C280">
        <v>106914</v>
      </c>
      <c r="D280">
        <v>0</v>
      </c>
      <c r="E280">
        <v>0</v>
      </c>
      <c r="F280">
        <v>0</v>
      </c>
      <c r="G280">
        <v>0</v>
      </c>
      <c r="H280">
        <v>6771</v>
      </c>
      <c r="I280" t="s">
        <v>769</v>
      </c>
      <c r="J280">
        <v>106914</v>
      </c>
      <c r="K280" t="s">
        <v>111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4"/>
        <v>0</v>
      </c>
      <c r="U280">
        <v>6771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>
        <v>6772</v>
      </c>
      <c r="B281" t="s">
        <v>770</v>
      </c>
      <c r="C281">
        <v>185004</v>
      </c>
      <c r="D281">
        <v>12219</v>
      </c>
      <c r="E281">
        <v>12219</v>
      </c>
      <c r="F281">
        <v>0</v>
      </c>
      <c r="G281">
        <v>0</v>
      </c>
      <c r="H281">
        <v>6772</v>
      </c>
      <c r="I281" t="s">
        <v>771</v>
      </c>
      <c r="J281">
        <v>185004</v>
      </c>
      <c r="K281" t="s">
        <v>111</v>
      </c>
      <c r="L281">
        <v>12219</v>
      </c>
      <c r="M281">
        <v>12219</v>
      </c>
      <c r="N281">
        <v>12219</v>
      </c>
      <c r="O281">
        <v>0</v>
      </c>
      <c r="P281">
        <v>0</v>
      </c>
      <c r="Q281">
        <v>12219</v>
      </c>
      <c r="R281">
        <v>0</v>
      </c>
      <c r="S281">
        <v>0</v>
      </c>
      <c r="T281">
        <f t="shared" si="4"/>
        <v>0</v>
      </c>
      <c r="U281">
        <v>6772</v>
      </c>
      <c r="V281">
        <v>12219</v>
      </c>
      <c r="W281">
        <v>12219</v>
      </c>
      <c r="X281">
        <v>0</v>
      </c>
      <c r="Y281">
        <v>0</v>
      </c>
    </row>
    <row r="282" spans="1:25" x14ac:dyDescent="0.25">
      <c r="A282">
        <v>6773</v>
      </c>
      <c r="B282" t="s">
        <v>772</v>
      </c>
      <c r="C282">
        <v>133614</v>
      </c>
      <c r="D282">
        <v>11459</v>
      </c>
      <c r="E282">
        <v>11459</v>
      </c>
      <c r="F282">
        <v>0</v>
      </c>
      <c r="G282">
        <v>0</v>
      </c>
      <c r="H282">
        <v>6773</v>
      </c>
      <c r="I282" t="s">
        <v>773</v>
      </c>
      <c r="J282">
        <v>133614</v>
      </c>
      <c r="K282" t="s">
        <v>111</v>
      </c>
      <c r="L282">
        <v>11459</v>
      </c>
      <c r="M282">
        <v>11459</v>
      </c>
      <c r="N282">
        <v>11459</v>
      </c>
      <c r="O282">
        <v>0</v>
      </c>
      <c r="P282">
        <v>0</v>
      </c>
      <c r="Q282">
        <v>11459</v>
      </c>
      <c r="R282">
        <v>0</v>
      </c>
      <c r="S282">
        <v>0</v>
      </c>
      <c r="T282">
        <f t="shared" si="4"/>
        <v>0</v>
      </c>
      <c r="U282">
        <v>6773</v>
      </c>
      <c r="V282">
        <v>11459</v>
      </c>
      <c r="W282">
        <v>11459</v>
      </c>
      <c r="X282">
        <v>0</v>
      </c>
      <c r="Y282">
        <v>0</v>
      </c>
    </row>
    <row r="283" spans="1:25" x14ac:dyDescent="0.25">
      <c r="A283">
        <v>6774</v>
      </c>
      <c r="B283" t="s">
        <v>774</v>
      </c>
      <c r="C283">
        <v>185005</v>
      </c>
      <c r="D283">
        <v>12219</v>
      </c>
      <c r="E283">
        <v>12219</v>
      </c>
      <c r="F283">
        <v>0</v>
      </c>
      <c r="G283">
        <v>0</v>
      </c>
      <c r="H283">
        <v>6774</v>
      </c>
      <c r="I283" t="s">
        <v>775</v>
      </c>
      <c r="J283">
        <v>185005</v>
      </c>
      <c r="K283" t="s">
        <v>111</v>
      </c>
      <c r="L283">
        <v>12219</v>
      </c>
      <c r="M283">
        <v>12219</v>
      </c>
      <c r="N283">
        <v>12219</v>
      </c>
      <c r="O283">
        <v>0</v>
      </c>
      <c r="P283">
        <v>0</v>
      </c>
      <c r="Q283">
        <v>12219</v>
      </c>
      <c r="R283">
        <v>0</v>
      </c>
      <c r="S283">
        <v>0</v>
      </c>
      <c r="T283">
        <f t="shared" si="4"/>
        <v>0</v>
      </c>
      <c r="U283">
        <v>6774</v>
      </c>
      <c r="V283">
        <v>12219</v>
      </c>
      <c r="W283">
        <v>12219</v>
      </c>
      <c r="X283">
        <v>0</v>
      </c>
      <c r="Y283">
        <v>0</v>
      </c>
    </row>
    <row r="284" spans="1:25" x14ac:dyDescent="0.25">
      <c r="A284">
        <v>6775</v>
      </c>
      <c r="B284" t="s">
        <v>776</v>
      </c>
      <c r="C284">
        <v>104239</v>
      </c>
      <c r="D284">
        <v>17000</v>
      </c>
      <c r="E284">
        <v>17000</v>
      </c>
      <c r="F284">
        <v>0</v>
      </c>
      <c r="G284">
        <v>0</v>
      </c>
      <c r="H284">
        <v>6775</v>
      </c>
      <c r="I284" t="s">
        <v>777</v>
      </c>
      <c r="J284">
        <v>104239</v>
      </c>
      <c r="K284" t="s">
        <v>111</v>
      </c>
      <c r="L284">
        <v>17000</v>
      </c>
      <c r="M284">
        <v>17000</v>
      </c>
      <c r="N284">
        <v>17000</v>
      </c>
      <c r="O284">
        <v>0</v>
      </c>
      <c r="P284">
        <v>0</v>
      </c>
      <c r="Q284">
        <v>17000</v>
      </c>
      <c r="R284">
        <v>0</v>
      </c>
      <c r="S284">
        <v>0</v>
      </c>
      <c r="T284">
        <f t="shared" si="4"/>
        <v>0</v>
      </c>
      <c r="U284">
        <v>6775</v>
      </c>
      <c r="V284">
        <v>17000</v>
      </c>
      <c r="W284">
        <v>17000</v>
      </c>
      <c r="X284">
        <v>0</v>
      </c>
      <c r="Y284">
        <v>0</v>
      </c>
    </row>
    <row r="285" spans="1:25" x14ac:dyDescent="0.25">
      <c r="A285">
        <v>6776</v>
      </c>
      <c r="B285" t="s">
        <v>782</v>
      </c>
      <c r="C285">
        <v>185006</v>
      </c>
      <c r="D285">
        <v>12219</v>
      </c>
      <c r="E285">
        <v>12219</v>
      </c>
      <c r="F285">
        <v>0</v>
      </c>
      <c r="G285">
        <v>0</v>
      </c>
      <c r="H285">
        <v>6776</v>
      </c>
      <c r="I285" t="s">
        <v>783</v>
      </c>
      <c r="J285">
        <v>185006</v>
      </c>
      <c r="K285" t="s">
        <v>111</v>
      </c>
      <c r="L285">
        <v>12219</v>
      </c>
      <c r="M285">
        <v>12219</v>
      </c>
      <c r="N285">
        <v>12219</v>
      </c>
      <c r="O285">
        <v>0</v>
      </c>
      <c r="P285">
        <v>0</v>
      </c>
      <c r="Q285">
        <v>12219</v>
      </c>
      <c r="R285">
        <v>0</v>
      </c>
      <c r="S285">
        <v>0</v>
      </c>
      <c r="T285">
        <f t="shared" si="4"/>
        <v>0</v>
      </c>
      <c r="U285">
        <v>6776</v>
      </c>
      <c r="V285">
        <v>12219</v>
      </c>
      <c r="W285">
        <v>12219</v>
      </c>
      <c r="X285">
        <v>0</v>
      </c>
      <c r="Y285">
        <v>0</v>
      </c>
    </row>
    <row r="286" spans="1:25" x14ac:dyDescent="0.25">
      <c r="A286">
        <v>6777</v>
      </c>
      <c r="B286" t="s">
        <v>784</v>
      </c>
      <c r="C286">
        <v>132807</v>
      </c>
      <c r="D286">
        <v>28824</v>
      </c>
      <c r="E286">
        <v>28824</v>
      </c>
      <c r="F286">
        <v>0</v>
      </c>
      <c r="G286">
        <v>0</v>
      </c>
      <c r="H286">
        <v>6777</v>
      </c>
      <c r="I286" t="s">
        <v>785</v>
      </c>
      <c r="J286">
        <v>132807</v>
      </c>
      <c r="K286" t="s">
        <v>111</v>
      </c>
      <c r="L286">
        <v>28824</v>
      </c>
      <c r="M286">
        <v>28824</v>
      </c>
      <c r="N286">
        <v>28824</v>
      </c>
      <c r="O286">
        <v>0</v>
      </c>
      <c r="P286">
        <v>0</v>
      </c>
      <c r="Q286">
        <v>28824</v>
      </c>
      <c r="R286">
        <v>0</v>
      </c>
      <c r="S286">
        <v>0</v>
      </c>
      <c r="T286">
        <f t="shared" si="4"/>
        <v>0</v>
      </c>
      <c r="U286">
        <v>6777</v>
      </c>
      <c r="V286">
        <v>28824</v>
      </c>
      <c r="W286">
        <v>28824</v>
      </c>
      <c r="X286">
        <v>0</v>
      </c>
      <c r="Y286">
        <v>0</v>
      </c>
    </row>
    <row r="287" spans="1:25" x14ac:dyDescent="0.25">
      <c r="A287">
        <v>6778</v>
      </c>
      <c r="B287" t="s">
        <v>786</v>
      </c>
      <c r="C287">
        <v>108267</v>
      </c>
      <c r="D287">
        <v>12219</v>
      </c>
      <c r="E287">
        <v>12219</v>
      </c>
      <c r="F287">
        <v>0</v>
      </c>
      <c r="G287">
        <v>0</v>
      </c>
      <c r="H287">
        <v>6778</v>
      </c>
      <c r="I287" t="s">
        <v>787</v>
      </c>
      <c r="J287">
        <v>108267</v>
      </c>
      <c r="K287" t="s">
        <v>111</v>
      </c>
      <c r="L287">
        <v>12219</v>
      </c>
      <c r="M287">
        <v>12219</v>
      </c>
      <c r="N287">
        <v>12219</v>
      </c>
      <c r="O287">
        <v>0</v>
      </c>
      <c r="P287">
        <v>0</v>
      </c>
      <c r="Q287">
        <v>12219</v>
      </c>
      <c r="R287">
        <v>0</v>
      </c>
      <c r="S287">
        <v>0</v>
      </c>
      <c r="T287">
        <f t="shared" si="4"/>
        <v>0</v>
      </c>
      <c r="U287">
        <v>6778</v>
      </c>
      <c r="V287">
        <v>12219</v>
      </c>
      <c r="W287">
        <v>12219</v>
      </c>
      <c r="X287">
        <v>0</v>
      </c>
      <c r="Y287">
        <v>0</v>
      </c>
    </row>
    <row r="288" spans="1:25" x14ac:dyDescent="0.25">
      <c r="A288">
        <v>6779</v>
      </c>
      <c r="B288" t="s">
        <v>788</v>
      </c>
      <c r="C288">
        <v>118859</v>
      </c>
      <c r="D288">
        <v>0</v>
      </c>
      <c r="E288">
        <v>0</v>
      </c>
      <c r="F288">
        <v>0</v>
      </c>
      <c r="G288">
        <v>0</v>
      </c>
      <c r="H288">
        <v>6779</v>
      </c>
      <c r="I288" t="s">
        <v>789</v>
      </c>
      <c r="J288">
        <v>118859</v>
      </c>
      <c r="K288" t="s">
        <v>111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4"/>
        <v>0</v>
      </c>
      <c r="U288">
        <v>6779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6780</v>
      </c>
      <c r="B289" t="s">
        <v>790</v>
      </c>
      <c r="C289">
        <v>109814</v>
      </c>
      <c r="D289">
        <v>11545</v>
      </c>
      <c r="E289">
        <v>11545</v>
      </c>
      <c r="F289">
        <v>0</v>
      </c>
      <c r="G289">
        <v>0</v>
      </c>
      <c r="H289">
        <v>6780</v>
      </c>
      <c r="I289" t="s">
        <v>791</v>
      </c>
      <c r="J289">
        <v>109814</v>
      </c>
      <c r="K289" t="s">
        <v>111</v>
      </c>
      <c r="L289">
        <v>11545</v>
      </c>
      <c r="M289">
        <v>11545</v>
      </c>
      <c r="N289">
        <v>11545</v>
      </c>
      <c r="O289">
        <v>0</v>
      </c>
      <c r="P289">
        <v>0</v>
      </c>
      <c r="Q289">
        <v>11545</v>
      </c>
      <c r="R289">
        <v>0</v>
      </c>
      <c r="S289">
        <v>0</v>
      </c>
      <c r="T289">
        <f t="shared" si="4"/>
        <v>0</v>
      </c>
      <c r="U289">
        <v>6780</v>
      </c>
      <c r="V289">
        <v>11545</v>
      </c>
      <c r="W289">
        <v>11545</v>
      </c>
      <c r="X289">
        <v>0</v>
      </c>
      <c r="Y289">
        <v>0</v>
      </c>
    </row>
    <row r="290" spans="1:25" x14ac:dyDescent="0.25">
      <c r="A290">
        <v>6781</v>
      </c>
      <c r="B290" t="s">
        <v>792</v>
      </c>
      <c r="C290">
        <v>143606</v>
      </c>
      <c r="D290">
        <v>10610</v>
      </c>
      <c r="E290">
        <v>10610</v>
      </c>
      <c r="F290">
        <v>0</v>
      </c>
      <c r="G290">
        <v>0</v>
      </c>
      <c r="H290">
        <v>6781</v>
      </c>
      <c r="I290" t="s">
        <v>793</v>
      </c>
      <c r="J290">
        <v>143606</v>
      </c>
      <c r="K290" t="s">
        <v>111</v>
      </c>
      <c r="L290">
        <v>10610</v>
      </c>
      <c r="M290">
        <v>10610</v>
      </c>
      <c r="N290">
        <v>10610</v>
      </c>
      <c r="O290">
        <v>0</v>
      </c>
      <c r="P290">
        <v>0</v>
      </c>
      <c r="Q290">
        <v>10610</v>
      </c>
      <c r="R290">
        <v>0</v>
      </c>
      <c r="S290">
        <v>0</v>
      </c>
      <c r="T290">
        <f t="shared" si="4"/>
        <v>0</v>
      </c>
      <c r="U290">
        <v>6781</v>
      </c>
      <c r="V290">
        <v>10610</v>
      </c>
      <c r="W290">
        <v>10610</v>
      </c>
      <c r="X290">
        <v>0</v>
      </c>
      <c r="Y290">
        <v>0</v>
      </c>
    </row>
    <row r="291" spans="1:25" x14ac:dyDescent="0.25">
      <c r="A291">
        <v>6782</v>
      </c>
      <c r="B291" t="s">
        <v>794</v>
      </c>
      <c r="C291">
        <v>114046</v>
      </c>
      <c r="D291">
        <v>64570</v>
      </c>
      <c r="E291">
        <v>64570</v>
      </c>
      <c r="F291">
        <v>0</v>
      </c>
      <c r="G291">
        <v>0</v>
      </c>
      <c r="H291">
        <v>6782</v>
      </c>
      <c r="I291" t="s">
        <v>795</v>
      </c>
      <c r="J291">
        <v>114046</v>
      </c>
      <c r="K291" t="s">
        <v>111</v>
      </c>
      <c r="L291">
        <v>64570</v>
      </c>
      <c r="M291">
        <v>64570</v>
      </c>
      <c r="N291">
        <v>64570</v>
      </c>
      <c r="O291">
        <v>0</v>
      </c>
      <c r="P291">
        <v>0</v>
      </c>
      <c r="Q291">
        <v>64570</v>
      </c>
      <c r="R291">
        <v>0</v>
      </c>
      <c r="S291">
        <v>0</v>
      </c>
      <c r="T291">
        <f t="shared" si="4"/>
        <v>0</v>
      </c>
      <c r="U291">
        <v>6782</v>
      </c>
      <c r="V291">
        <v>64570</v>
      </c>
      <c r="W291">
        <v>64570</v>
      </c>
      <c r="X291">
        <v>0</v>
      </c>
      <c r="Y291">
        <v>0</v>
      </c>
    </row>
    <row r="292" spans="1:25" x14ac:dyDescent="0.25">
      <c r="A292">
        <v>6783</v>
      </c>
      <c r="B292" t="s">
        <v>796</v>
      </c>
      <c r="C292">
        <v>133989</v>
      </c>
      <c r="D292">
        <v>51050</v>
      </c>
      <c r="E292">
        <v>51050</v>
      </c>
      <c r="F292">
        <v>0</v>
      </c>
      <c r="G292">
        <v>0</v>
      </c>
      <c r="H292">
        <v>6783</v>
      </c>
      <c r="I292" t="s">
        <v>797</v>
      </c>
      <c r="J292">
        <v>133989</v>
      </c>
      <c r="K292" t="s">
        <v>111</v>
      </c>
      <c r="L292">
        <v>51050</v>
      </c>
      <c r="M292">
        <v>51050</v>
      </c>
      <c r="N292">
        <v>51050</v>
      </c>
      <c r="O292">
        <v>0</v>
      </c>
      <c r="P292">
        <v>0</v>
      </c>
      <c r="Q292">
        <v>51050</v>
      </c>
      <c r="R292">
        <v>0</v>
      </c>
      <c r="S292">
        <v>0</v>
      </c>
      <c r="T292">
        <f t="shared" si="4"/>
        <v>0</v>
      </c>
      <c r="U292">
        <v>6783</v>
      </c>
      <c r="V292">
        <v>51050</v>
      </c>
      <c r="W292">
        <v>51050</v>
      </c>
      <c r="X292">
        <v>0</v>
      </c>
      <c r="Y292">
        <v>0</v>
      </c>
    </row>
    <row r="293" spans="1:25" x14ac:dyDescent="0.25">
      <c r="A293">
        <v>6784</v>
      </c>
      <c r="B293" t="s">
        <v>798</v>
      </c>
      <c r="C293">
        <v>135675</v>
      </c>
      <c r="D293">
        <v>26519</v>
      </c>
      <c r="E293">
        <v>26519</v>
      </c>
      <c r="F293">
        <v>0</v>
      </c>
      <c r="G293">
        <v>0</v>
      </c>
      <c r="H293">
        <v>6784</v>
      </c>
      <c r="I293" t="s">
        <v>799</v>
      </c>
      <c r="J293">
        <v>135675</v>
      </c>
      <c r="K293" t="s">
        <v>111</v>
      </c>
      <c r="L293">
        <v>26519</v>
      </c>
      <c r="M293">
        <v>26519</v>
      </c>
      <c r="N293">
        <v>26519</v>
      </c>
      <c r="O293">
        <v>0</v>
      </c>
      <c r="P293">
        <v>0</v>
      </c>
      <c r="Q293">
        <v>26519</v>
      </c>
      <c r="R293">
        <v>0</v>
      </c>
      <c r="S293">
        <v>0</v>
      </c>
      <c r="T293">
        <f t="shared" si="4"/>
        <v>0</v>
      </c>
      <c r="U293">
        <v>6784</v>
      </c>
      <c r="V293">
        <v>26519</v>
      </c>
      <c r="W293">
        <v>26519</v>
      </c>
      <c r="X293">
        <v>0</v>
      </c>
      <c r="Y293">
        <v>0</v>
      </c>
    </row>
    <row r="294" spans="1:25" x14ac:dyDescent="0.25">
      <c r="A294">
        <v>6785</v>
      </c>
      <c r="B294" t="s">
        <v>800</v>
      </c>
      <c r="C294">
        <v>164341</v>
      </c>
      <c r="D294">
        <v>8500</v>
      </c>
      <c r="E294">
        <v>8500</v>
      </c>
      <c r="F294">
        <v>0</v>
      </c>
      <c r="G294">
        <v>0</v>
      </c>
      <c r="H294">
        <v>6785</v>
      </c>
      <c r="I294" t="s">
        <v>801</v>
      </c>
      <c r="J294">
        <v>164341</v>
      </c>
      <c r="K294" t="s">
        <v>111</v>
      </c>
      <c r="L294">
        <v>8500</v>
      </c>
      <c r="M294">
        <v>8500</v>
      </c>
      <c r="N294">
        <v>8500</v>
      </c>
      <c r="O294">
        <v>0</v>
      </c>
      <c r="P294">
        <v>0</v>
      </c>
      <c r="Q294">
        <v>8500</v>
      </c>
      <c r="R294">
        <v>0</v>
      </c>
      <c r="S294">
        <v>0</v>
      </c>
      <c r="T294">
        <f t="shared" si="4"/>
        <v>0</v>
      </c>
      <c r="U294">
        <v>6785</v>
      </c>
      <c r="V294">
        <v>8500</v>
      </c>
      <c r="W294">
        <v>8500</v>
      </c>
      <c r="X294">
        <v>0</v>
      </c>
      <c r="Y294">
        <v>0</v>
      </c>
    </row>
    <row r="295" spans="1:25" x14ac:dyDescent="0.25">
      <c r="A295">
        <v>6786</v>
      </c>
      <c r="B295" t="s">
        <v>802</v>
      </c>
      <c r="C295">
        <v>107203</v>
      </c>
      <c r="D295">
        <v>12219</v>
      </c>
      <c r="E295">
        <v>12219</v>
      </c>
      <c r="F295">
        <v>0</v>
      </c>
      <c r="G295">
        <v>0</v>
      </c>
      <c r="H295">
        <v>6786</v>
      </c>
      <c r="I295" t="s">
        <v>803</v>
      </c>
      <c r="J295">
        <v>107203</v>
      </c>
      <c r="K295" t="s">
        <v>111</v>
      </c>
      <c r="L295">
        <v>12219</v>
      </c>
      <c r="M295">
        <v>12219</v>
      </c>
      <c r="N295">
        <v>12219</v>
      </c>
      <c r="O295">
        <v>0</v>
      </c>
      <c r="P295">
        <v>0</v>
      </c>
      <c r="Q295">
        <v>12219</v>
      </c>
      <c r="R295">
        <v>0</v>
      </c>
      <c r="S295">
        <v>0</v>
      </c>
      <c r="T295">
        <f t="shared" si="4"/>
        <v>0</v>
      </c>
      <c r="U295">
        <v>6786</v>
      </c>
      <c r="V295">
        <v>12219</v>
      </c>
      <c r="W295">
        <v>12219</v>
      </c>
      <c r="X295">
        <v>0</v>
      </c>
      <c r="Y295">
        <v>0</v>
      </c>
    </row>
    <row r="296" spans="1:25" x14ac:dyDescent="0.25">
      <c r="A296">
        <v>6787</v>
      </c>
      <c r="B296" t="s">
        <v>804</v>
      </c>
      <c r="C296">
        <v>103280</v>
      </c>
      <c r="D296">
        <v>12219</v>
      </c>
      <c r="E296">
        <v>12219</v>
      </c>
      <c r="F296">
        <v>0</v>
      </c>
      <c r="G296">
        <v>0</v>
      </c>
      <c r="H296">
        <v>6787</v>
      </c>
      <c r="I296" t="s">
        <v>805</v>
      </c>
      <c r="J296">
        <v>103280</v>
      </c>
      <c r="K296" t="s">
        <v>111</v>
      </c>
      <c r="L296">
        <v>12219</v>
      </c>
      <c r="M296">
        <v>12219</v>
      </c>
      <c r="N296">
        <v>12219</v>
      </c>
      <c r="O296">
        <v>0</v>
      </c>
      <c r="P296">
        <v>0</v>
      </c>
      <c r="Q296">
        <v>12219</v>
      </c>
      <c r="R296">
        <v>0</v>
      </c>
      <c r="S296">
        <v>0</v>
      </c>
      <c r="T296">
        <f t="shared" si="4"/>
        <v>0</v>
      </c>
      <c r="U296">
        <v>6787</v>
      </c>
      <c r="V296">
        <v>12219</v>
      </c>
      <c r="W296">
        <v>12219</v>
      </c>
      <c r="X296">
        <v>0</v>
      </c>
      <c r="Y296">
        <v>0</v>
      </c>
    </row>
    <row r="297" spans="1:25" x14ac:dyDescent="0.25">
      <c r="A297">
        <v>6789</v>
      </c>
      <c r="B297" t="s">
        <v>806</v>
      </c>
      <c r="C297">
        <v>146818</v>
      </c>
      <c r="D297">
        <v>36085</v>
      </c>
      <c r="E297">
        <v>36085</v>
      </c>
      <c r="F297">
        <v>0</v>
      </c>
      <c r="G297">
        <v>0</v>
      </c>
      <c r="H297">
        <v>6789</v>
      </c>
      <c r="I297" t="s">
        <v>807</v>
      </c>
      <c r="J297">
        <v>146818</v>
      </c>
      <c r="K297" t="s">
        <v>111</v>
      </c>
      <c r="L297">
        <v>36085</v>
      </c>
      <c r="M297">
        <v>36085</v>
      </c>
      <c r="N297">
        <v>36085</v>
      </c>
      <c r="O297">
        <v>0</v>
      </c>
      <c r="P297">
        <v>0</v>
      </c>
      <c r="Q297">
        <v>36085</v>
      </c>
      <c r="R297">
        <v>0</v>
      </c>
      <c r="S297">
        <v>0</v>
      </c>
      <c r="T297">
        <f t="shared" si="4"/>
        <v>0</v>
      </c>
      <c r="U297">
        <v>6789</v>
      </c>
      <c r="V297">
        <v>36085</v>
      </c>
      <c r="W297">
        <v>36085</v>
      </c>
      <c r="X297">
        <v>0</v>
      </c>
      <c r="Y297">
        <v>0</v>
      </c>
    </row>
    <row r="298" spans="1:25" x14ac:dyDescent="0.25">
      <c r="A298">
        <v>6790</v>
      </c>
      <c r="B298" t="s">
        <v>808</v>
      </c>
      <c r="C298">
        <v>119607</v>
      </c>
      <c r="D298">
        <v>8500</v>
      </c>
      <c r="E298">
        <v>8500</v>
      </c>
      <c r="F298">
        <v>0</v>
      </c>
      <c r="G298">
        <v>0</v>
      </c>
      <c r="H298">
        <v>6790</v>
      </c>
      <c r="I298" t="s">
        <v>809</v>
      </c>
      <c r="J298">
        <v>119607</v>
      </c>
      <c r="K298" t="s">
        <v>111</v>
      </c>
      <c r="L298">
        <v>8500</v>
      </c>
      <c r="M298">
        <v>8500</v>
      </c>
      <c r="N298">
        <v>8500</v>
      </c>
      <c r="O298">
        <v>0</v>
      </c>
      <c r="P298">
        <v>0</v>
      </c>
      <c r="Q298">
        <v>8500</v>
      </c>
      <c r="R298">
        <v>0</v>
      </c>
      <c r="S298">
        <v>0</v>
      </c>
      <c r="T298">
        <f t="shared" si="4"/>
        <v>0</v>
      </c>
      <c r="U298">
        <v>6790</v>
      </c>
      <c r="V298">
        <v>8500</v>
      </c>
      <c r="W298">
        <v>8500</v>
      </c>
      <c r="X298">
        <v>0</v>
      </c>
      <c r="Y298">
        <v>0</v>
      </c>
    </row>
    <row r="299" spans="1:25" x14ac:dyDescent="0.25">
      <c r="A299">
        <v>6791</v>
      </c>
      <c r="B299" t="s">
        <v>810</v>
      </c>
      <c r="C299">
        <v>136149</v>
      </c>
      <c r="D299">
        <v>12219</v>
      </c>
      <c r="E299">
        <v>12219</v>
      </c>
      <c r="F299">
        <v>0</v>
      </c>
      <c r="G299">
        <v>0</v>
      </c>
      <c r="H299">
        <v>6791</v>
      </c>
      <c r="I299" t="s">
        <v>811</v>
      </c>
      <c r="J299">
        <v>136149</v>
      </c>
      <c r="K299" t="s">
        <v>111</v>
      </c>
      <c r="L299">
        <v>12219</v>
      </c>
      <c r="M299">
        <v>12219</v>
      </c>
      <c r="N299">
        <v>12219</v>
      </c>
      <c r="O299">
        <v>0</v>
      </c>
      <c r="P299">
        <v>0</v>
      </c>
      <c r="Q299">
        <v>12219</v>
      </c>
      <c r="R299">
        <v>0</v>
      </c>
      <c r="S299">
        <v>0</v>
      </c>
      <c r="T299">
        <f t="shared" si="4"/>
        <v>0</v>
      </c>
      <c r="U299">
        <v>6791</v>
      </c>
      <c r="V299">
        <v>12219</v>
      </c>
      <c r="W299">
        <v>12219</v>
      </c>
      <c r="X299">
        <v>0</v>
      </c>
      <c r="Y299">
        <v>0</v>
      </c>
    </row>
    <row r="300" spans="1:25" x14ac:dyDescent="0.25">
      <c r="A300">
        <v>6792</v>
      </c>
      <c r="B300" t="s">
        <v>812</v>
      </c>
      <c r="C300">
        <v>135252</v>
      </c>
      <c r="D300">
        <v>31205</v>
      </c>
      <c r="E300">
        <v>31205</v>
      </c>
      <c r="F300">
        <v>0</v>
      </c>
      <c r="G300">
        <v>0</v>
      </c>
      <c r="H300">
        <v>6792</v>
      </c>
      <c r="I300" t="s">
        <v>813</v>
      </c>
      <c r="J300">
        <v>135252</v>
      </c>
      <c r="K300" t="s">
        <v>111</v>
      </c>
      <c r="L300">
        <v>31205</v>
      </c>
      <c r="M300">
        <v>31205</v>
      </c>
      <c r="N300">
        <v>31205</v>
      </c>
      <c r="O300">
        <v>0</v>
      </c>
      <c r="P300">
        <v>0</v>
      </c>
      <c r="Q300">
        <v>31205</v>
      </c>
      <c r="R300">
        <v>0</v>
      </c>
      <c r="S300">
        <v>0</v>
      </c>
      <c r="T300">
        <f t="shared" si="4"/>
        <v>0</v>
      </c>
      <c r="U300">
        <v>6792</v>
      </c>
      <c r="V300">
        <v>31205</v>
      </c>
      <c r="W300">
        <v>31205</v>
      </c>
      <c r="X300">
        <v>0</v>
      </c>
      <c r="Y300">
        <v>0</v>
      </c>
    </row>
    <row r="301" spans="1:25" x14ac:dyDescent="0.25">
      <c r="A301">
        <v>6793</v>
      </c>
      <c r="B301" t="s">
        <v>814</v>
      </c>
      <c r="C301">
        <v>122967</v>
      </c>
      <c r="D301">
        <v>17000</v>
      </c>
      <c r="E301">
        <v>17000</v>
      </c>
      <c r="F301">
        <v>0</v>
      </c>
      <c r="G301">
        <v>0</v>
      </c>
      <c r="H301">
        <v>6793</v>
      </c>
      <c r="I301" t="s">
        <v>815</v>
      </c>
      <c r="J301">
        <v>122967</v>
      </c>
      <c r="K301" t="s">
        <v>111</v>
      </c>
      <c r="L301">
        <v>17000</v>
      </c>
      <c r="M301">
        <v>17000</v>
      </c>
      <c r="N301">
        <v>17000</v>
      </c>
      <c r="O301">
        <v>0</v>
      </c>
      <c r="P301">
        <v>0</v>
      </c>
      <c r="Q301">
        <v>17000</v>
      </c>
      <c r="R301">
        <v>0</v>
      </c>
      <c r="S301">
        <v>0</v>
      </c>
      <c r="T301">
        <f t="shared" si="4"/>
        <v>0</v>
      </c>
      <c r="U301">
        <v>6793</v>
      </c>
      <c r="V301">
        <v>17000</v>
      </c>
      <c r="W301">
        <v>17000</v>
      </c>
      <c r="X301">
        <v>0</v>
      </c>
      <c r="Y301">
        <v>0</v>
      </c>
    </row>
    <row r="302" spans="1:25" x14ac:dyDescent="0.25">
      <c r="A302">
        <v>6794</v>
      </c>
      <c r="B302" t="s">
        <v>816</v>
      </c>
      <c r="C302">
        <v>148002</v>
      </c>
      <c r="D302">
        <v>18690</v>
      </c>
      <c r="E302">
        <v>18690</v>
      </c>
      <c r="F302">
        <v>0</v>
      </c>
      <c r="G302">
        <v>0</v>
      </c>
      <c r="H302">
        <v>6794</v>
      </c>
      <c r="I302" t="s">
        <v>817</v>
      </c>
      <c r="J302">
        <v>148002</v>
      </c>
      <c r="K302" t="s">
        <v>111</v>
      </c>
      <c r="L302">
        <v>18690</v>
      </c>
      <c r="M302">
        <v>18690</v>
      </c>
      <c r="N302">
        <v>18690</v>
      </c>
      <c r="O302">
        <v>0</v>
      </c>
      <c r="P302">
        <v>0</v>
      </c>
      <c r="Q302">
        <v>18690</v>
      </c>
      <c r="R302">
        <v>0</v>
      </c>
      <c r="S302">
        <v>0</v>
      </c>
      <c r="T302">
        <f t="shared" si="4"/>
        <v>0</v>
      </c>
      <c r="U302">
        <v>6794</v>
      </c>
      <c r="V302">
        <v>18690</v>
      </c>
      <c r="W302">
        <v>18690</v>
      </c>
      <c r="X302">
        <v>0</v>
      </c>
      <c r="Y302">
        <v>0</v>
      </c>
    </row>
    <row r="303" spans="1:25" x14ac:dyDescent="0.25">
      <c r="A303">
        <v>6795</v>
      </c>
      <c r="B303" t="s">
        <v>818</v>
      </c>
      <c r="C303">
        <v>141564</v>
      </c>
      <c r="D303">
        <v>15550</v>
      </c>
      <c r="E303">
        <v>15550</v>
      </c>
      <c r="F303">
        <v>0</v>
      </c>
      <c r="G303">
        <v>0</v>
      </c>
      <c r="H303">
        <v>6795</v>
      </c>
      <c r="I303" t="s">
        <v>819</v>
      </c>
      <c r="J303">
        <v>141564</v>
      </c>
      <c r="K303" t="s">
        <v>111</v>
      </c>
      <c r="L303">
        <v>15550</v>
      </c>
      <c r="M303">
        <v>15550</v>
      </c>
      <c r="N303">
        <v>15550</v>
      </c>
      <c r="O303">
        <v>0</v>
      </c>
      <c r="P303">
        <v>0</v>
      </c>
      <c r="Q303">
        <v>15550</v>
      </c>
      <c r="R303">
        <v>0</v>
      </c>
      <c r="S303">
        <v>0</v>
      </c>
      <c r="T303">
        <f t="shared" si="4"/>
        <v>0</v>
      </c>
      <c r="U303">
        <v>6795</v>
      </c>
      <c r="V303">
        <v>15550</v>
      </c>
      <c r="W303">
        <v>15550</v>
      </c>
      <c r="X303">
        <v>0</v>
      </c>
      <c r="Y303">
        <v>0</v>
      </c>
    </row>
    <row r="304" spans="1:25" x14ac:dyDescent="0.25">
      <c r="A304">
        <v>6796</v>
      </c>
      <c r="B304" t="s">
        <v>820</v>
      </c>
      <c r="C304">
        <v>115502</v>
      </c>
      <c r="D304">
        <v>15589</v>
      </c>
      <c r="E304">
        <v>15589</v>
      </c>
      <c r="F304">
        <v>0</v>
      </c>
      <c r="G304">
        <v>0</v>
      </c>
      <c r="H304">
        <v>6796</v>
      </c>
      <c r="I304" t="s">
        <v>821</v>
      </c>
      <c r="J304">
        <v>115502</v>
      </c>
      <c r="K304" t="s">
        <v>111</v>
      </c>
      <c r="L304">
        <v>15589</v>
      </c>
      <c r="M304">
        <v>15589</v>
      </c>
      <c r="N304">
        <v>15589</v>
      </c>
      <c r="O304">
        <v>0</v>
      </c>
      <c r="P304">
        <v>0</v>
      </c>
      <c r="Q304">
        <v>15589</v>
      </c>
      <c r="R304">
        <v>0</v>
      </c>
      <c r="S304">
        <v>0</v>
      </c>
      <c r="T304">
        <f t="shared" si="4"/>
        <v>0</v>
      </c>
      <c r="U304">
        <v>6796</v>
      </c>
      <c r="V304">
        <v>15589</v>
      </c>
      <c r="W304">
        <v>15589</v>
      </c>
      <c r="X304">
        <v>0</v>
      </c>
      <c r="Y304">
        <v>0</v>
      </c>
    </row>
    <row r="305" spans="1:25" x14ac:dyDescent="0.25">
      <c r="A305">
        <v>6797</v>
      </c>
      <c r="B305" t="s">
        <v>824</v>
      </c>
      <c r="C305">
        <v>145597</v>
      </c>
      <c r="D305">
        <v>17000</v>
      </c>
      <c r="E305">
        <v>17000</v>
      </c>
      <c r="F305">
        <v>0</v>
      </c>
      <c r="G305">
        <v>0</v>
      </c>
      <c r="H305">
        <v>6797</v>
      </c>
      <c r="I305" t="s">
        <v>825</v>
      </c>
      <c r="J305">
        <v>145597</v>
      </c>
      <c r="K305" t="s">
        <v>111</v>
      </c>
      <c r="L305">
        <v>17000</v>
      </c>
      <c r="M305">
        <v>17000</v>
      </c>
      <c r="N305">
        <v>17000</v>
      </c>
      <c r="O305">
        <v>0</v>
      </c>
      <c r="P305">
        <v>0</v>
      </c>
      <c r="Q305">
        <v>17000</v>
      </c>
      <c r="R305">
        <v>0</v>
      </c>
      <c r="S305">
        <v>0</v>
      </c>
      <c r="T305">
        <f t="shared" si="4"/>
        <v>0</v>
      </c>
      <c r="U305">
        <v>6797</v>
      </c>
      <c r="V305">
        <v>17000</v>
      </c>
      <c r="W305">
        <v>17000</v>
      </c>
      <c r="X305">
        <v>0</v>
      </c>
      <c r="Y305">
        <v>0</v>
      </c>
    </row>
    <row r="306" spans="1:25" x14ac:dyDescent="0.25">
      <c r="A306">
        <v>6798</v>
      </c>
      <c r="B306" t="s">
        <v>826</v>
      </c>
      <c r="C306">
        <v>111120</v>
      </c>
      <c r="D306">
        <v>88700</v>
      </c>
      <c r="E306">
        <v>88700</v>
      </c>
      <c r="F306">
        <v>0</v>
      </c>
      <c r="G306">
        <v>0</v>
      </c>
      <c r="H306">
        <v>6798</v>
      </c>
      <c r="I306" t="s">
        <v>827</v>
      </c>
      <c r="J306">
        <v>111120</v>
      </c>
      <c r="K306" t="s">
        <v>111</v>
      </c>
      <c r="L306">
        <v>88700</v>
      </c>
      <c r="M306">
        <v>88700</v>
      </c>
      <c r="N306">
        <v>88700</v>
      </c>
      <c r="O306">
        <v>0</v>
      </c>
      <c r="P306">
        <v>0</v>
      </c>
      <c r="Q306">
        <v>88700</v>
      </c>
      <c r="R306">
        <v>0</v>
      </c>
      <c r="S306">
        <v>0</v>
      </c>
      <c r="T306">
        <f t="shared" si="4"/>
        <v>0</v>
      </c>
      <c r="U306">
        <v>6798</v>
      </c>
      <c r="V306">
        <v>88700</v>
      </c>
      <c r="W306">
        <v>88700</v>
      </c>
      <c r="X306">
        <v>0</v>
      </c>
      <c r="Y306">
        <v>0</v>
      </c>
    </row>
    <row r="307" spans="1:25" x14ac:dyDescent="0.25">
      <c r="A307">
        <v>6799</v>
      </c>
      <c r="B307" t="s">
        <v>832</v>
      </c>
      <c r="C307">
        <v>125391</v>
      </c>
      <c r="D307">
        <v>0</v>
      </c>
      <c r="E307">
        <v>0</v>
      </c>
      <c r="F307">
        <v>0</v>
      </c>
      <c r="G307">
        <v>0</v>
      </c>
      <c r="H307">
        <v>6799</v>
      </c>
      <c r="I307" t="s">
        <v>833</v>
      </c>
      <c r="J307">
        <v>125391</v>
      </c>
      <c r="K307" t="s">
        <v>111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f t="shared" si="4"/>
        <v>0</v>
      </c>
      <c r="U307">
        <v>6799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7408</v>
      </c>
      <c r="B308" t="s">
        <v>844</v>
      </c>
      <c r="C308">
        <v>103702</v>
      </c>
      <c r="D308">
        <v>1490</v>
      </c>
      <c r="E308">
        <v>1490</v>
      </c>
      <c r="F308">
        <v>0</v>
      </c>
      <c r="G308">
        <v>0</v>
      </c>
      <c r="H308">
        <v>7408</v>
      </c>
      <c r="I308" t="s">
        <v>845</v>
      </c>
      <c r="J308">
        <v>103702</v>
      </c>
      <c r="K308" t="s">
        <v>111</v>
      </c>
      <c r="L308">
        <v>1490</v>
      </c>
      <c r="M308">
        <v>1490</v>
      </c>
      <c r="N308">
        <v>1490</v>
      </c>
      <c r="O308">
        <v>0</v>
      </c>
      <c r="P308">
        <v>0</v>
      </c>
      <c r="Q308">
        <v>1490</v>
      </c>
      <c r="R308">
        <v>0</v>
      </c>
      <c r="S308">
        <v>0</v>
      </c>
      <c r="T308">
        <f t="shared" si="4"/>
        <v>0</v>
      </c>
      <c r="U308">
        <v>7408</v>
      </c>
      <c r="V308">
        <v>1490</v>
      </c>
      <c r="W308">
        <v>1490</v>
      </c>
      <c r="X308">
        <v>0</v>
      </c>
      <c r="Y308">
        <v>0</v>
      </c>
    </row>
    <row r="309" spans="1:25" x14ac:dyDescent="0.25">
      <c r="A309">
        <v>7412</v>
      </c>
      <c r="B309" t="s">
        <v>842</v>
      </c>
      <c r="C309">
        <v>179862</v>
      </c>
      <c r="D309">
        <v>1530</v>
      </c>
      <c r="E309">
        <v>1530</v>
      </c>
      <c r="F309">
        <v>0</v>
      </c>
      <c r="G309">
        <v>0</v>
      </c>
      <c r="H309">
        <v>7412</v>
      </c>
      <c r="I309" t="s">
        <v>843</v>
      </c>
      <c r="J309">
        <v>179862</v>
      </c>
      <c r="K309" t="s">
        <v>111</v>
      </c>
      <c r="L309">
        <v>1530</v>
      </c>
      <c r="M309">
        <v>1530</v>
      </c>
      <c r="N309">
        <v>1530</v>
      </c>
      <c r="O309">
        <v>0</v>
      </c>
      <c r="P309">
        <v>0</v>
      </c>
      <c r="Q309">
        <v>1530</v>
      </c>
      <c r="R309">
        <v>0</v>
      </c>
      <c r="S309">
        <v>0</v>
      </c>
      <c r="T309">
        <f t="shared" si="4"/>
        <v>0</v>
      </c>
      <c r="U309">
        <v>7412</v>
      </c>
      <c r="V309">
        <v>1530</v>
      </c>
      <c r="W309">
        <v>1530</v>
      </c>
      <c r="X309">
        <v>0</v>
      </c>
      <c r="Y309">
        <v>0</v>
      </c>
    </row>
    <row r="310" spans="1:25" x14ac:dyDescent="0.25">
      <c r="A310">
        <v>7415</v>
      </c>
      <c r="B310" t="s">
        <v>846</v>
      </c>
      <c r="C310">
        <v>170574</v>
      </c>
      <c r="D310">
        <v>845</v>
      </c>
      <c r="E310">
        <v>845</v>
      </c>
      <c r="F310">
        <v>0</v>
      </c>
      <c r="G310">
        <v>0</v>
      </c>
      <c r="H310">
        <v>7415</v>
      </c>
      <c r="I310" t="s">
        <v>847</v>
      </c>
      <c r="J310">
        <v>170574</v>
      </c>
      <c r="K310" t="s">
        <v>111</v>
      </c>
      <c r="L310">
        <v>845</v>
      </c>
      <c r="M310">
        <v>845</v>
      </c>
      <c r="N310">
        <v>845</v>
      </c>
      <c r="O310">
        <v>0</v>
      </c>
      <c r="P310">
        <v>0</v>
      </c>
      <c r="Q310">
        <v>845</v>
      </c>
      <c r="R310">
        <v>0</v>
      </c>
      <c r="S310">
        <v>0</v>
      </c>
      <c r="T310">
        <f t="shared" si="4"/>
        <v>0</v>
      </c>
      <c r="U310">
        <v>7415</v>
      </c>
      <c r="V310">
        <v>845</v>
      </c>
      <c r="W310">
        <v>845</v>
      </c>
      <c r="X310">
        <v>0</v>
      </c>
      <c r="Y310">
        <v>0</v>
      </c>
    </row>
    <row r="311" spans="1:25" x14ac:dyDescent="0.25">
      <c r="A311">
        <v>8152</v>
      </c>
      <c r="B311" t="s">
        <v>1008</v>
      </c>
      <c r="C311">
        <v>191450</v>
      </c>
      <c r="D311">
        <v>21660</v>
      </c>
      <c r="E311">
        <v>21660</v>
      </c>
      <c r="F311">
        <v>0</v>
      </c>
      <c r="G311">
        <v>0</v>
      </c>
      <c r="H311">
        <v>8152</v>
      </c>
      <c r="I311" t="s">
        <v>1009</v>
      </c>
      <c r="J311">
        <v>191450</v>
      </c>
      <c r="K311" t="s">
        <v>111</v>
      </c>
      <c r="L311">
        <v>21660</v>
      </c>
      <c r="M311">
        <v>21660</v>
      </c>
      <c r="N311">
        <v>21660</v>
      </c>
      <c r="O311">
        <v>0</v>
      </c>
      <c r="P311">
        <v>0</v>
      </c>
      <c r="Q311">
        <v>21660</v>
      </c>
      <c r="R311">
        <v>0</v>
      </c>
      <c r="S311">
        <v>0</v>
      </c>
      <c r="T311">
        <f t="shared" si="4"/>
        <v>0</v>
      </c>
      <c r="U311">
        <v>8152</v>
      </c>
      <c r="V311">
        <v>21660</v>
      </c>
      <c r="W311">
        <v>21660</v>
      </c>
      <c r="X311">
        <v>0</v>
      </c>
      <c r="Y311">
        <v>0</v>
      </c>
    </row>
    <row r="312" spans="1:25" x14ac:dyDescent="0.25">
      <c r="A312">
        <v>8232</v>
      </c>
      <c r="B312" t="s">
        <v>876</v>
      </c>
      <c r="C312">
        <v>147251</v>
      </c>
      <c r="D312">
        <v>4080</v>
      </c>
      <c r="E312">
        <v>4080</v>
      </c>
      <c r="F312">
        <v>0</v>
      </c>
      <c r="G312">
        <v>0</v>
      </c>
      <c r="H312">
        <v>8232</v>
      </c>
      <c r="I312" t="s">
        <v>877</v>
      </c>
      <c r="J312">
        <v>147251</v>
      </c>
      <c r="K312" t="s">
        <v>111</v>
      </c>
      <c r="L312">
        <v>4080</v>
      </c>
      <c r="M312">
        <v>4080</v>
      </c>
      <c r="N312">
        <v>4080</v>
      </c>
      <c r="O312">
        <v>0</v>
      </c>
      <c r="P312">
        <v>0</v>
      </c>
      <c r="Q312">
        <v>4080</v>
      </c>
      <c r="R312">
        <v>0</v>
      </c>
      <c r="S312">
        <v>0</v>
      </c>
      <c r="T312">
        <f t="shared" si="4"/>
        <v>0</v>
      </c>
      <c r="U312">
        <v>8232</v>
      </c>
      <c r="V312">
        <v>4080</v>
      </c>
      <c r="W312">
        <v>4080</v>
      </c>
      <c r="X312">
        <v>0</v>
      </c>
      <c r="Y312">
        <v>0</v>
      </c>
    </row>
    <row r="313" spans="1:25" x14ac:dyDescent="0.25">
      <c r="A313">
        <v>8233</v>
      </c>
      <c r="B313" t="s">
        <v>878</v>
      </c>
      <c r="C313">
        <v>110267</v>
      </c>
      <c r="D313">
        <v>4355</v>
      </c>
      <c r="E313">
        <v>4355</v>
      </c>
      <c r="F313">
        <v>0</v>
      </c>
      <c r="G313">
        <v>0</v>
      </c>
      <c r="H313">
        <v>8233</v>
      </c>
      <c r="I313" t="s">
        <v>879</v>
      </c>
      <c r="J313">
        <v>110267</v>
      </c>
      <c r="K313" t="s">
        <v>111</v>
      </c>
      <c r="L313">
        <v>4355</v>
      </c>
      <c r="M313">
        <v>4355</v>
      </c>
      <c r="N313">
        <v>4355</v>
      </c>
      <c r="O313">
        <v>0</v>
      </c>
      <c r="P313">
        <v>0</v>
      </c>
      <c r="Q313">
        <v>4355</v>
      </c>
      <c r="R313">
        <v>0</v>
      </c>
      <c r="S313">
        <v>0</v>
      </c>
      <c r="T313">
        <f t="shared" si="4"/>
        <v>0</v>
      </c>
      <c r="U313">
        <v>8233</v>
      </c>
      <c r="V313">
        <v>4355</v>
      </c>
      <c r="W313">
        <v>4355</v>
      </c>
      <c r="X313">
        <v>0</v>
      </c>
      <c r="Y313">
        <v>0</v>
      </c>
    </row>
    <row r="314" spans="1:25" x14ac:dyDescent="0.25">
      <c r="A314">
        <v>8235</v>
      </c>
      <c r="B314" t="s">
        <v>880</v>
      </c>
      <c r="C314">
        <v>177491</v>
      </c>
      <c r="D314">
        <v>8860</v>
      </c>
      <c r="E314">
        <v>8860</v>
      </c>
      <c r="F314">
        <v>0</v>
      </c>
      <c r="G314">
        <v>0</v>
      </c>
      <c r="H314">
        <v>8235</v>
      </c>
      <c r="I314" t="s">
        <v>881</v>
      </c>
      <c r="J314">
        <v>177491</v>
      </c>
      <c r="K314" t="s">
        <v>111</v>
      </c>
      <c r="L314">
        <v>8860</v>
      </c>
      <c r="M314">
        <v>8860</v>
      </c>
      <c r="N314">
        <v>8860</v>
      </c>
      <c r="O314">
        <v>0</v>
      </c>
      <c r="P314">
        <v>0</v>
      </c>
      <c r="Q314">
        <v>8860</v>
      </c>
      <c r="R314">
        <v>0</v>
      </c>
      <c r="S314">
        <v>0</v>
      </c>
      <c r="T314">
        <f t="shared" si="4"/>
        <v>0</v>
      </c>
      <c r="U314">
        <v>8235</v>
      </c>
      <c r="V314">
        <v>8860</v>
      </c>
      <c r="W314">
        <v>8860</v>
      </c>
      <c r="X314">
        <v>0</v>
      </c>
      <c r="Y314">
        <v>0</v>
      </c>
    </row>
    <row r="315" spans="1:25" x14ac:dyDescent="0.25">
      <c r="A315">
        <v>8236</v>
      </c>
      <c r="B315" t="s">
        <v>882</v>
      </c>
      <c r="C315">
        <v>102597</v>
      </c>
      <c r="D315">
        <v>4010</v>
      </c>
      <c r="E315">
        <v>4010</v>
      </c>
      <c r="F315">
        <v>0</v>
      </c>
      <c r="G315">
        <v>0</v>
      </c>
      <c r="H315">
        <v>8236</v>
      </c>
      <c r="I315" t="s">
        <v>883</v>
      </c>
      <c r="J315">
        <v>102597</v>
      </c>
      <c r="K315" t="s">
        <v>111</v>
      </c>
      <c r="L315">
        <v>4010</v>
      </c>
      <c r="M315">
        <v>4010</v>
      </c>
      <c r="N315">
        <v>4010</v>
      </c>
      <c r="O315">
        <v>0</v>
      </c>
      <c r="P315">
        <v>0</v>
      </c>
      <c r="Q315">
        <v>4010</v>
      </c>
      <c r="R315">
        <v>0</v>
      </c>
      <c r="S315">
        <v>0</v>
      </c>
      <c r="T315">
        <f t="shared" si="4"/>
        <v>0</v>
      </c>
      <c r="U315">
        <v>8236</v>
      </c>
      <c r="V315">
        <v>4010</v>
      </c>
      <c r="W315">
        <v>4010</v>
      </c>
      <c r="X315">
        <v>0</v>
      </c>
      <c r="Y315">
        <v>0</v>
      </c>
    </row>
    <row r="316" spans="1:25" x14ac:dyDescent="0.25">
      <c r="A316">
        <v>8237</v>
      </c>
      <c r="B316" t="s">
        <v>884</v>
      </c>
      <c r="C316">
        <v>182804</v>
      </c>
      <c r="D316">
        <v>10045</v>
      </c>
      <c r="E316">
        <v>10045</v>
      </c>
      <c r="F316">
        <v>0</v>
      </c>
      <c r="G316">
        <v>0</v>
      </c>
      <c r="H316">
        <v>8237</v>
      </c>
      <c r="I316" t="s">
        <v>885</v>
      </c>
      <c r="J316">
        <v>182804</v>
      </c>
      <c r="K316" t="s">
        <v>111</v>
      </c>
      <c r="L316">
        <v>10045</v>
      </c>
      <c r="M316">
        <v>10045</v>
      </c>
      <c r="N316">
        <v>10045</v>
      </c>
      <c r="O316">
        <v>0</v>
      </c>
      <c r="P316">
        <v>0</v>
      </c>
      <c r="Q316">
        <v>10045</v>
      </c>
      <c r="R316">
        <v>0</v>
      </c>
      <c r="S316">
        <v>0</v>
      </c>
      <c r="T316">
        <f t="shared" si="4"/>
        <v>0</v>
      </c>
      <c r="U316">
        <v>8237</v>
      </c>
      <c r="V316">
        <v>10045</v>
      </c>
      <c r="W316">
        <v>10045</v>
      </c>
      <c r="X316">
        <v>0</v>
      </c>
      <c r="Y316">
        <v>0</v>
      </c>
    </row>
    <row r="317" spans="1:25" x14ac:dyDescent="0.25">
      <c r="A317">
        <v>8239</v>
      </c>
      <c r="B317" t="s">
        <v>886</v>
      </c>
      <c r="C317">
        <v>185957</v>
      </c>
      <c r="D317">
        <v>13045</v>
      </c>
      <c r="E317">
        <v>13045</v>
      </c>
      <c r="F317">
        <v>0</v>
      </c>
      <c r="G317">
        <v>0</v>
      </c>
      <c r="H317">
        <v>8239</v>
      </c>
      <c r="I317" t="s">
        <v>887</v>
      </c>
      <c r="J317">
        <v>185957</v>
      </c>
      <c r="K317" t="s">
        <v>111</v>
      </c>
      <c r="L317">
        <v>13045</v>
      </c>
      <c r="M317">
        <v>13045</v>
      </c>
      <c r="N317">
        <v>13045</v>
      </c>
      <c r="O317">
        <v>0</v>
      </c>
      <c r="P317">
        <v>0</v>
      </c>
      <c r="Q317">
        <v>13045</v>
      </c>
      <c r="R317">
        <v>0</v>
      </c>
      <c r="S317">
        <v>0</v>
      </c>
      <c r="T317">
        <f t="shared" si="4"/>
        <v>0</v>
      </c>
      <c r="U317">
        <v>8239</v>
      </c>
      <c r="V317">
        <v>13045</v>
      </c>
      <c r="W317">
        <v>13045</v>
      </c>
      <c r="X317">
        <v>0</v>
      </c>
      <c r="Y317">
        <v>0</v>
      </c>
    </row>
    <row r="318" spans="1:25" x14ac:dyDescent="0.25">
      <c r="A318">
        <v>8240</v>
      </c>
      <c r="B318" t="s">
        <v>888</v>
      </c>
      <c r="C318">
        <v>188772</v>
      </c>
      <c r="D318">
        <v>2240</v>
      </c>
      <c r="E318">
        <v>2240</v>
      </c>
      <c r="F318">
        <v>0</v>
      </c>
      <c r="G318">
        <v>0</v>
      </c>
      <c r="H318">
        <v>8240</v>
      </c>
      <c r="I318" t="s">
        <v>889</v>
      </c>
      <c r="J318">
        <v>188772</v>
      </c>
      <c r="K318" t="s">
        <v>111</v>
      </c>
      <c r="L318">
        <v>2240</v>
      </c>
      <c r="M318">
        <v>2240</v>
      </c>
      <c r="N318">
        <v>2240</v>
      </c>
      <c r="O318">
        <v>0</v>
      </c>
      <c r="P318">
        <v>0</v>
      </c>
      <c r="Q318">
        <v>2240</v>
      </c>
      <c r="R318">
        <v>0</v>
      </c>
      <c r="S318">
        <v>0</v>
      </c>
      <c r="T318">
        <f t="shared" si="4"/>
        <v>0</v>
      </c>
      <c r="U318">
        <v>8240</v>
      </c>
      <c r="V318">
        <v>2240</v>
      </c>
      <c r="W318">
        <v>2240</v>
      </c>
      <c r="X318">
        <v>0</v>
      </c>
      <c r="Y318">
        <v>0</v>
      </c>
    </row>
    <row r="319" spans="1:25" x14ac:dyDescent="0.25">
      <c r="A319">
        <v>8244</v>
      </c>
      <c r="B319" t="s">
        <v>890</v>
      </c>
      <c r="C319">
        <v>192946</v>
      </c>
      <c r="D319">
        <v>13150</v>
      </c>
      <c r="E319">
        <v>13150</v>
      </c>
      <c r="F319">
        <v>0</v>
      </c>
      <c r="G319">
        <v>0</v>
      </c>
      <c r="H319">
        <v>8244</v>
      </c>
      <c r="I319" t="s">
        <v>891</v>
      </c>
      <c r="J319">
        <v>192946</v>
      </c>
      <c r="K319" t="s">
        <v>111</v>
      </c>
      <c r="L319">
        <v>13150</v>
      </c>
      <c r="M319">
        <v>13150</v>
      </c>
      <c r="N319">
        <v>13150</v>
      </c>
      <c r="O319">
        <v>0</v>
      </c>
      <c r="P319">
        <v>0</v>
      </c>
      <c r="Q319">
        <v>13150</v>
      </c>
      <c r="R319">
        <v>0</v>
      </c>
      <c r="S319">
        <v>0</v>
      </c>
      <c r="T319">
        <f t="shared" si="4"/>
        <v>0</v>
      </c>
      <c r="U319">
        <v>8244</v>
      </c>
      <c r="V319">
        <v>13150</v>
      </c>
      <c r="W319">
        <v>13150</v>
      </c>
      <c r="X319">
        <v>0</v>
      </c>
      <c r="Y319">
        <v>0</v>
      </c>
    </row>
    <row r="320" spans="1:25" x14ac:dyDescent="0.25">
      <c r="A320">
        <v>8247</v>
      </c>
      <c r="B320" t="s">
        <v>892</v>
      </c>
      <c r="C320">
        <v>177971</v>
      </c>
      <c r="D320">
        <v>26480</v>
      </c>
      <c r="E320">
        <v>26480</v>
      </c>
      <c r="F320">
        <v>0</v>
      </c>
      <c r="G320">
        <v>0</v>
      </c>
      <c r="H320">
        <v>8247</v>
      </c>
      <c r="I320" t="s">
        <v>893</v>
      </c>
      <c r="J320">
        <v>177971</v>
      </c>
      <c r="K320" t="s">
        <v>111</v>
      </c>
      <c r="L320">
        <v>26480</v>
      </c>
      <c r="M320">
        <v>26480</v>
      </c>
      <c r="N320">
        <v>26480</v>
      </c>
      <c r="O320">
        <v>0</v>
      </c>
      <c r="P320">
        <v>0</v>
      </c>
      <c r="Q320">
        <v>26480</v>
      </c>
      <c r="R320">
        <v>0</v>
      </c>
      <c r="S320">
        <v>0</v>
      </c>
      <c r="T320">
        <f t="shared" si="4"/>
        <v>0</v>
      </c>
      <c r="U320">
        <v>8247</v>
      </c>
      <c r="V320">
        <v>26480</v>
      </c>
      <c r="W320">
        <v>26480</v>
      </c>
      <c r="X320">
        <v>0</v>
      </c>
      <c r="Y320">
        <v>0</v>
      </c>
    </row>
    <row r="321" spans="1:25" x14ac:dyDescent="0.25">
      <c r="A321">
        <v>8248</v>
      </c>
      <c r="B321" t="s">
        <v>896</v>
      </c>
      <c r="C321">
        <v>168699</v>
      </c>
      <c r="D321">
        <v>4390</v>
      </c>
      <c r="E321">
        <v>4390</v>
      </c>
      <c r="F321">
        <v>0</v>
      </c>
      <c r="G321">
        <v>0</v>
      </c>
      <c r="H321">
        <v>8248</v>
      </c>
      <c r="I321" t="s">
        <v>897</v>
      </c>
      <c r="J321">
        <v>168699</v>
      </c>
      <c r="K321" t="s">
        <v>111</v>
      </c>
      <c r="L321">
        <v>4390</v>
      </c>
      <c r="M321">
        <v>4390</v>
      </c>
      <c r="N321">
        <v>4390</v>
      </c>
      <c r="O321">
        <v>0</v>
      </c>
      <c r="P321">
        <v>0</v>
      </c>
      <c r="Q321">
        <v>4390</v>
      </c>
      <c r="R321">
        <v>0</v>
      </c>
      <c r="S321">
        <v>0</v>
      </c>
      <c r="T321">
        <f t="shared" si="4"/>
        <v>0</v>
      </c>
      <c r="U321">
        <v>8248</v>
      </c>
      <c r="V321">
        <v>4390</v>
      </c>
      <c r="W321">
        <v>4390</v>
      </c>
      <c r="X321">
        <v>0</v>
      </c>
      <c r="Y321">
        <v>0</v>
      </c>
    </row>
    <row r="322" spans="1:25" x14ac:dyDescent="0.25">
      <c r="A322">
        <v>8250</v>
      </c>
      <c r="B322" t="s">
        <v>898</v>
      </c>
      <c r="C322">
        <v>145343</v>
      </c>
      <c r="D322">
        <v>1825</v>
      </c>
      <c r="E322">
        <v>1825</v>
      </c>
      <c r="F322">
        <v>0</v>
      </c>
      <c r="G322">
        <v>0</v>
      </c>
      <c r="H322">
        <v>8250</v>
      </c>
      <c r="I322" t="s">
        <v>899</v>
      </c>
      <c r="J322">
        <v>145343</v>
      </c>
      <c r="K322" t="s">
        <v>111</v>
      </c>
      <c r="L322">
        <v>1825</v>
      </c>
      <c r="M322">
        <v>1825</v>
      </c>
      <c r="N322">
        <v>1825</v>
      </c>
      <c r="O322">
        <v>0</v>
      </c>
      <c r="P322">
        <v>0</v>
      </c>
      <c r="Q322">
        <v>1825</v>
      </c>
      <c r="R322">
        <v>0</v>
      </c>
      <c r="S322">
        <v>0</v>
      </c>
      <c r="T322">
        <f t="shared" ref="T322:T385" si="5">IF(D322&lt;&gt;L322,1,0)</f>
        <v>0</v>
      </c>
      <c r="U322">
        <v>8250</v>
      </c>
      <c r="V322">
        <v>1825</v>
      </c>
      <c r="W322">
        <v>1825</v>
      </c>
      <c r="X322">
        <v>0</v>
      </c>
      <c r="Y322">
        <v>0</v>
      </c>
    </row>
    <row r="323" spans="1:25" x14ac:dyDescent="0.25">
      <c r="A323">
        <v>8251</v>
      </c>
      <c r="B323" t="s">
        <v>900</v>
      </c>
      <c r="C323">
        <v>205964</v>
      </c>
      <c r="D323">
        <v>3985</v>
      </c>
      <c r="E323">
        <v>3985</v>
      </c>
      <c r="F323">
        <v>0</v>
      </c>
      <c r="G323">
        <v>0</v>
      </c>
      <c r="H323">
        <v>8251</v>
      </c>
      <c r="I323" t="s">
        <v>901</v>
      </c>
      <c r="J323">
        <v>205964</v>
      </c>
      <c r="K323" t="s">
        <v>111</v>
      </c>
      <c r="L323">
        <v>3985</v>
      </c>
      <c r="M323">
        <v>3985</v>
      </c>
      <c r="N323">
        <v>3985</v>
      </c>
      <c r="O323">
        <v>0</v>
      </c>
      <c r="P323">
        <v>0</v>
      </c>
      <c r="Q323">
        <v>3985</v>
      </c>
      <c r="R323">
        <v>0</v>
      </c>
      <c r="S323">
        <v>0</v>
      </c>
      <c r="T323">
        <f t="shared" si="5"/>
        <v>0</v>
      </c>
      <c r="U323">
        <v>8251</v>
      </c>
      <c r="V323">
        <v>3985</v>
      </c>
      <c r="W323">
        <v>3985</v>
      </c>
      <c r="X323">
        <v>0</v>
      </c>
      <c r="Y323">
        <v>0</v>
      </c>
    </row>
    <row r="324" spans="1:25" x14ac:dyDescent="0.25">
      <c r="A324">
        <v>8259</v>
      </c>
      <c r="B324" t="s">
        <v>912</v>
      </c>
      <c r="C324">
        <v>101357</v>
      </c>
      <c r="D324">
        <v>4245</v>
      </c>
      <c r="E324">
        <v>4245</v>
      </c>
      <c r="F324">
        <v>0</v>
      </c>
      <c r="G324">
        <v>0</v>
      </c>
      <c r="H324">
        <v>8259</v>
      </c>
      <c r="I324" t="s">
        <v>913</v>
      </c>
      <c r="J324">
        <v>101357</v>
      </c>
      <c r="K324" t="s">
        <v>111</v>
      </c>
      <c r="L324">
        <v>4245</v>
      </c>
      <c r="M324">
        <v>4245</v>
      </c>
      <c r="N324">
        <v>4245</v>
      </c>
      <c r="O324">
        <v>0</v>
      </c>
      <c r="P324">
        <v>0</v>
      </c>
      <c r="Q324">
        <v>4245</v>
      </c>
      <c r="R324">
        <v>0</v>
      </c>
      <c r="S324">
        <v>0</v>
      </c>
      <c r="T324">
        <f t="shared" si="5"/>
        <v>0</v>
      </c>
      <c r="U324">
        <v>8259</v>
      </c>
      <c r="V324">
        <v>4245</v>
      </c>
      <c r="W324">
        <v>4245</v>
      </c>
      <c r="X324">
        <v>0</v>
      </c>
      <c r="Y324">
        <v>0</v>
      </c>
    </row>
    <row r="325" spans="1:25" x14ac:dyDescent="0.25">
      <c r="A325">
        <v>8260</v>
      </c>
      <c r="B325" t="s">
        <v>914</v>
      </c>
      <c r="C325">
        <v>103251</v>
      </c>
      <c r="D325">
        <v>7775</v>
      </c>
      <c r="E325">
        <v>7775</v>
      </c>
      <c r="F325">
        <v>0</v>
      </c>
      <c r="G325">
        <v>0</v>
      </c>
      <c r="H325">
        <v>8260</v>
      </c>
      <c r="I325" t="s">
        <v>915</v>
      </c>
      <c r="J325">
        <v>103251</v>
      </c>
      <c r="K325" t="s">
        <v>111</v>
      </c>
      <c r="L325">
        <v>7775</v>
      </c>
      <c r="M325">
        <v>7775</v>
      </c>
      <c r="N325">
        <v>7775</v>
      </c>
      <c r="O325">
        <v>0</v>
      </c>
      <c r="P325">
        <v>0</v>
      </c>
      <c r="Q325">
        <v>7775</v>
      </c>
      <c r="R325">
        <v>0</v>
      </c>
      <c r="S325">
        <v>0</v>
      </c>
      <c r="T325">
        <f t="shared" si="5"/>
        <v>0</v>
      </c>
      <c r="U325">
        <v>8260</v>
      </c>
      <c r="V325">
        <v>7775</v>
      </c>
      <c r="W325">
        <v>7775</v>
      </c>
      <c r="X325">
        <v>0</v>
      </c>
      <c r="Y325">
        <v>0</v>
      </c>
    </row>
    <row r="326" spans="1:25" x14ac:dyDescent="0.25">
      <c r="A326">
        <v>8261</v>
      </c>
      <c r="B326" t="s">
        <v>916</v>
      </c>
      <c r="C326">
        <v>184850</v>
      </c>
      <c r="D326">
        <v>13940</v>
      </c>
      <c r="E326">
        <v>13940</v>
      </c>
      <c r="F326">
        <v>0</v>
      </c>
      <c r="G326">
        <v>0</v>
      </c>
      <c r="H326">
        <v>8261</v>
      </c>
      <c r="I326" t="s">
        <v>917</v>
      </c>
      <c r="J326">
        <v>184850</v>
      </c>
      <c r="K326" t="s">
        <v>111</v>
      </c>
      <c r="L326">
        <v>13940</v>
      </c>
      <c r="M326">
        <v>13940</v>
      </c>
      <c r="N326">
        <v>13940</v>
      </c>
      <c r="O326">
        <v>0</v>
      </c>
      <c r="P326">
        <v>0</v>
      </c>
      <c r="Q326">
        <v>13940</v>
      </c>
      <c r="R326">
        <v>0</v>
      </c>
      <c r="S326">
        <v>0</v>
      </c>
      <c r="T326">
        <f t="shared" si="5"/>
        <v>0</v>
      </c>
      <c r="U326">
        <v>8261</v>
      </c>
      <c r="V326">
        <v>13940</v>
      </c>
      <c r="W326">
        <v>13940</v>
      </c>
      <c r="X326">
        <v>0</v>
      </c>
      <c r="Y326">
        <v>0</v>
      </c>
    </row>
    <row r="327" spans="1:25" x14ac:dyDescent="0.25">
      <c r="A327">
        <v>8262</v>
      </c>
      <c r="B327" t="s">
        <v>918</v>
      </c>
      <c r="C327">
        <v>123679</v>
      </c>
      <c r="D327">
        <v>6070</v>
      </c>
      <c r="E327">
        <v>6070</v>
      </c>
      <c r="F327">
        <v>0</v>
      </c>
      <c r="G327">
        <v>0</v>
      </c>
      <c r="H327">
        <v>8262</v>
      </c>
      <c r="I327" t="s">
        <v>919</v>
      </c>
      <c r="J327">
        <v>123679</v>
      </c>
      <c r="K327" t="s">
        <v>111</v>
      </c>
      <c r="L327">
        <v>6070</v>
      </c>
      <c r="M327">
        <v>6070</v>
      </c>
      <c r="N327">
        <v>6070</v>
      </c>
      <c r="O327">
        <v>0</v>
      </c>
      <c r="P327">
        <v>0</v>
      </c>
      <c r="Q327">
        <v>6070</v>
      </c>
      <c r="R327">
        <v>0</v>
      </c>
      <c r="S327">
        <v>0</v>
      </c>
      <c r="T327">
        <f t="shared" si="5"/>
        <v>0</v>
      </c>
      <c r="U327">
        <v>8262</v>
      </c>
      <c r="V327">
        <v>6070</v>
      </c>
      <c r="W327">
        <v>6070</v>
      </c>
      <c r="X327">
        <v>0</v>
      </c>
      <c r="Y327">
        <v>0</v>
      </c>
    </row>
    <row r="328" spans="1:25" x14ac:dyDescent="0.25">
      <c r="A328">
        <v>8263</v>
      </c>
      <c r="B328" t="s">
        <v>920</v>
      </c>
      <c r="C328">
        <v>147798</v>
      </c>
      <c r="D328">
        <v>6885</v>
      </c>
      <c r="E328">
        <v>6885</v>
      </c>
      <c r="F328">
        <v>0</v>
      </c>
      <c r="G328">
        <v>0</v>
      </c>
      <c r="H328">
        <v>8263</v>
      </c>
      <c r="I328" t="s">
        <v>921</v>
      </c>
      <c r="J328">
        <v>147798</v>
      </c>
      <c r="K328" t="s">
        <v>111</v>
      </c>
      <c r="L328">
        <v>6885</v>
      </c>
      <c r="M328">
        <v>6885</v>
      </c>
      <c r="N328">
        <v>6885</v>
      </c>
      <c r="O328">
        <v>0</v>
      </c>
      <c r="P328">
        <v>0</v>
      </c>
      <c r="Q328">
        <v>6885</v>
      </c>
      <c r="R328">
        <v>0</v>
      </c>
      <c r="S328">
        <v>0</v>
      </c>
      <c r="T328">
        <f t="shared" si="5"/>
        <v>0</v>
      </c>
      <c r="U328">
        <v>8263</v>
      </c>
      <c r="V328">
        <v>6885</v>
      </c>
      <c r="W328">
        <v>6885</v>
      </c>
      <c r="X328">
        <v>0</v>
      </c>
      <c r="Y328">
        <v>0</v>
      </c>
    </row>
    <row r="329" spans="1:25" x14ac:dyDescent="0.25">
      <c r="A329">
        <v>8265</v>
      </c>
      <c r="B329" t="s">
        <v>924</v>
      </c>
      <c r="C329">
        <v>204782</v>
      </c>
      <c r="D329">
        <v>1700</v>
      </c>
      <c r="E329">
        <v>1700</v>
      </c>
      <c r="F329">
        <v>0</v>
      </c>
      <c r="G329">
        <v>0</v>
      </c>
      <c r="H329">
        <v>8265</v>
      </c>
      <c r="I329" t="s">
        <v>925</v>
      </c>
      <c r="J329">
        <v>204782</v>
      </c>
      <c r="K329" t="s">
        <v>111</v>
      </c>
      <c r="L329">
        <v>1700</v>
      </c>
      <c r="M329">
        <v>1700</v>
      </c>
      <c r="N329">
        <v>1700</v>
      </c>
      <c r="O329">
        <v>0</v>
      </c>
      <c r="P329">
        <v>0</v>
      </c>
      <c r="Q329">
        <v>1700</v>
      </c>
      <c r="R329">
        <v>0</v>
      </c>
      <c r="S329">
        <v>0</v>
      </c>
      <c r="T329">
        <f t="shared" si="5"/>
        <v>0</v>
      </c>
      <c r="U329">
        <v>8265</v>
      </c>
      <c r="V329">
        <v>1700</v>
      </c>
      <c r="W329">
        <v>1700</v>
      </c>
      <c r="X329">
        <v>0</v>
      </c>
      <c r="Y329">
        <v>0</v>
      </c>
    </row>
    <row r="330" spans="1:25" x14ac:dyDescent="0.25">
      <c r="A330">
        <v>8266</v>
      </c>
      <c r="B330" t="s">
        <v>926</v>
      </c>
      <c r="C330">
        <v>189269</v>
      </c>
      <c r="D330">
        <v>3025</v>
      </c>
      <c r="E330">
        <v>3025</v>
      </c>
      <c r="F330">
        <v>0</v>
      </c>
      <c r="G330">
        <v>0</v>
      </c>
      <c r="H330">
        <v>8266</v>
      </c>
      <c r="I330" t="s">
        <v>927</v>
      </c>
      <c r="J330">
        <v>189269</v>
      </c>
      <c r="K330" t="s">
        <v>111</v>
      </c>
      <c r="L330">
        <v>3025</v>
      </c>
      <c r="M330">
        <v>3025</v>
      </c>
      <c r="N330">
        <v>3025</v>
      </c>
      <c r="O330">
        <v>0</v>
      </c>
      <c r="P330">
        <v>0</v>
      </c>
      <c r="Q330">
        <v>3025</v>
      </c>
      <c r="R330">
        <v>0</v>
      </c>
      <c r="S330">
        <v>0</v>
      </c>
      <c r="T330">
        <f t="shared" si="5"/>
        <v>0</v>
      </c>
      <c r="U330">
        <v>8266</v>
      </c>
      <c r="V330">
        <v>3025</v>
      </c>
      <c r="W330">
        <v>3025</v>
      </c>
      <c r="X330">
        <v>0</v>
      </c>
      <c r="Y330">
        <v>0</v>
      </c>
    </row>
    <row r="331" spans="1:25" x14ac:dyDescent="0.25">
      <c r="A331">
        <v>8267</v>
      </c>
      <c r="B331" t="s">
        <v>928</v>
      </c>
      <c r="C331">
        <v>194353</v>
      </c>
      <c r="D331">
        <v>0</v>
      </c>
      <c r="E331">
        <v>0</v>
      </c>
      <c r="F331">
        <v>0</v>
      </c>
      <c r="G331">
        <v>0</v>
      </c>
      <c r="H331">
        <v>8267</v>
      </c>
      <c r="I331" t="s">
        <v>929</v>
      </c>
      <c r="J331">
        <v>194353</v>
      </c>
      <c r="K331" t="s">
        <v>111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 t="shared" si="5"/>
        <v>0</v>
      </c>
      <c r="U331">
        <v>8267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>
        <v>8271</v>
      </c>
      <c r="B332" t="s">
        <v>932</v>
      </c>
      <c r="C332">
        <v>210415</v>
      </c>
      <c r="D332">
        <v>3990</v>
      </c>
      <c r="E332">
        <v>3990</v>
      </c>
      <c r="F332">
        <v>0</v>
      </c>
      <c r="G332">
        <v>0</v>
      </c>
      <c r="H332">
        <v>8271</v>
      </c>
      <c r="I332" t="s">
        <v>933</v>
      </c>
      <c r="J332">
        <v>210415</v>
      </c>
      <c r="K332" t="s">
        <v>111</v>
      </c>
      <c r="L332">
        <v>3990</v>
      </c>
      <c r="M332">
        <v>3990</v>
      </c>
      <c r="N332">
        <v>3990</v>
      </c>
      <c r="O332">
        <v>0</v>
      </c>
      <c r="P332">
        <v>0</v>
      </c>
      <c r="Q332">
        <v>3990</v>
      </c>
      <c r="R332">
        <v>0</v>
      </c>
      <c r="S332">
        <v>0</v>
      </c>
      <c r="T332">
        <f t="shared" si="5"/>
        <v>0</v>
      </c>
      <c r="U332">
        <v>8271</v>
      </c>
      <c r="V332">
        <v>3990</v>
      </c>
      <c r="W332">
        <v>3990</v>
      </c>
      <c r="X332">
        <v>0</v>
      </c>
      <c r="Y332">
        <v>0</v>
      </c>
    </row>
    <row r="333" spans="1:25" x14ac:dyDescent="0.25">
      <c r="A333">
        <v>8272</v>
      </c>
      <c r="B333" t="s">
        <v>934</v>
      </c>
      <c r="C333">
        <v>129842</v>
      </c>
      <c r="D333">
        <v>2285</v>
      </c>
      <c r="E333">
        <v>2285</v>
      </c>
      <c r="F333">
        <v>0</v>
      </c>
      <c r="G333">
        <v>0</v>
      </c>
      <c r="H333">
        <v>8272</v>
      </c>
      <c r="I333" t="s">
        <v>935</v>
      </c>
      <c r="J333">
        <v>129842</v>
      </c>
      <c r="K333" t="s">
        <v>111</v>
      </c>
      <c r="L333">
        <v>2285</v>
      </c>
      <c r="M333">
        <v>2285</v>
      </c>
      <c r="N333">
        <v>2285</v>
      </c>
      <c r="O333">
        <v>0</v>
      </c>
      <c r="P333">
        <v>0</v>
      </c>
      <c r="Q333">
        <v>2285</v>
      </c>
      <c r="R333">
        <v>0</v>
      </c>
      <c r="S333">
        <v>0</v>
      </c>
      <c r="T333">
        <f t="shared" si="5"/>
        <v>0</v>
      </c>
      <c r="U333">
        <v>8272</v>
      </c>
      <c r="V333">
        <v>2285</v>
      </c>
      <c r="W333">
        <v>2285</v>
      </c>
      <c r="X333">
        <v>0</v>
      </c>
      <c r="Y333">
        <v>0</v>
      </c>
    </row>
    <row r="334" spans="1:25" x14ac:dyDescent="0.25">
      <c r="A334">
        <v>8274</v>
      </c>
      <c r="B334" t="s">
        <v>936</v>
      </c>
      <c r="C334">
        <v>210698</v>
      </c>
      <c r="D334">
        <v>4480</v>
      </c>
      <c r="E334">
        <v>4480</v>
      </c>
      <c r="F334">
        <v>0</v>
      </c>
      <c r="G334">
        <v>0</v>
      </c>
      <c r="H334">
        <v>8274</v>
      </c>
      <c r="I334" t="s">
        <v>937</v>
      </c>
      <c r="J334">
        <v>210698</v>
      </c>
      <c r="K334" t="s">
        <v>111</v>
      </c>
      <c r="L334">
        <v>4480</v>
      </c>
      <c r="M334">
        <v>4480</v>
      </c>
      <c r="N334">
        <v>4480</v>
      </c>
      <c r="O334">
        <v>0</v>
      </c>
      <c r="P334">
        <v>0</v>
      </c>
      <c r="Q334">
        <v>4480</v>
      </c>
      <c r="R334">
        <v>0</v>
      </c>
      <c r="S334">
        <v>0</v>
      </c>
      <c r="T334">
        <f t="shared" si="5"/>
        <v>0</v>
      </c>
      <c r="U334">
        <v>8274</v>
      </c>
      <c r="V334">
        <v>4480</v>
      </c>
      <c r="W334">
        <v>4480</v>
      </c>
      <c r="X334">
        <v>0</v>
      </c>
      <c r="Y334">
        <v>0</v>
      </c>
    </row>
    <row r="335" spans="1:25" x14ac:dyDescent="0.25">
      <c r="A335">
        <v>8287</v>
      </c>
      <c r="B335" t="s">
        <v>906</v>
      </c>
      <c r="C335">
        <v>191492</v>
      </c>
      <c r="D335">
        <v>1935</v>
      </c>
      <c r="E335">
        <v>1935</v>
      </c>
      <c r="F335">
        <v>0</v>
      </c>
      <c r="G335">
        <v>0</v>
      </c>
      <c r="H335">
        <v>8287</v>
      </c>
      <c r="I335" t="s">
        <v>907</v>
      </c>
      <c r="J335">
        <v>191492</v>
      </c>
      <c r="K335" t="s">
        <v>111</v>
      </c>
      <c r="L335">
        <v>1935</v>
      </c>
      <c r="M335">
        <v>1935</v>
      </c>
      <c r="N335">
        <v>1935</v>
      </c>
      <c r="O335">
        <v>0</v>
      </c>
      <c r="P335">
        <v>0</v>
      </c>
      <c r="Q335">
        <v>1935</v>
      </c>
      <c r="R335">
        <v>0</v>
      </c>
      <c r="S335">
        <v>0</v>
      </c>
      <c r="T335">
        <f t="shared" si="5"/>
        <v>0</v>
      </c>
      <c r="U335">
        <v>8287</v>
      </c>
      <c r="V335">
        <v>1935</v>
      </c>
      <c r="W335">
        <v>1935</v>
      </c>
      <c r="X335">
        <v>0</v>
      </c>
      <c r="Y335">
        <v>0</v>
      </c>
    </row>
    <row r="336" spans="1:25" x14ac:dyDescent="0.25">
      <c r="A336">
        <v>8314</v>
      </c>
      <c r="B336" t="s">
        <v>948</v>
      </c>
      <c r="C336">
        <v>171923</v>
      </c>
      <c r="D336">
        <v>3550</v>
      </c>
      <c r="E336">
        <v>3550</v>
      </c>
      <c r="F336">
        <v>0</v>
      </c>
      <c r="G336">
        <v>0</v>
      </c>
      <c r="H336">
        <v>8314</v>
      </c>
      <c r="I336" t="s">
        <v>949</v>
      </c>
      <c r="J336">
        <v>171923</v>
      </c>
      <c r="K336" t="s">
        <v>111</v>
      </c>
      <c r="L336">
        <v>3550</v>
      </c>
      <c r="M336">
        <v>3550</v>
      </c>
      <c r="N336">
        <v>3550</v>
      </c>
      <c r="O336">
        <v>0</v>
      </c>
      <c r="P336">
        <v>0</v>
      </c>
      <c r="Q336">
        <v>3550</v>
      </c>
      <c r="R336">
        <v>0</v>
      </c>
      <c r="S336">
        <v>0</v>
      </c>
      <c r="T336">
        <f t="shared" si="5"/>
        <v>0</v>
      </c>
      <c r="U336">
        <v>8314</v>
      </c>
      <c r="V336">
        <v>3550</v>
      </c>
      <c r="W336">
        <v>3550</v>
      </c>
      <c r="X336">
        <v>0</v>
      </c>
      <c r="Y336">
        <v>0</v>
      </c>
    </row>
    <row r="337" spans="1:25" x14ac:dyDescent="0.25">
      <c r="A337">
        <v>8316</v>
      </c>
      <c r="B337" t="s">
        <v>950</v>
      </c>
      <c r="C337">
        <v>141077</v>
      </c>
      <c r="D337">
        <v>7440</v>
      </c>
      <c r="E337">
        <v>7440</v>
      </c>
      <c r="F337">
        <v>0</v>
      </c>
      <c r="G337">
        <v>0</v>
      </c>
      <c r="H337">
        <v>8316</v>
      </c>
      <c r="I337" t="s">
        <v>951</v>
      </c>
      <c r="J337">
        <v>141077</v>
      </c>
      <c r="K337" t="s">
        <v>111</v>
      </c>
      <c r="L337">
        <v>7440</v>
      </c>
      <c r="M337">
        <v>7440</v>
      </c>
      <c r="N337">
        <v>7440</v>
      </c>
      <c r="O337">
        <v>0</v>
      </c>
      <c r="P337">
        <v>0</v>
      </c>
      <c r="Q337">
        <v>7440</v>
      </c>
      <c r="R337">
        <v>0</v>
      </c>
      <c r="S337">
        <v>0</v>
      </c>
      <c r="T337">
        <f t="shared" si="5"/>
        <v>0</v>
      </c>
      <c r="U337">
        <v>8316</v>
      </c>
      <c r="V337">
        <v>7440</v>
      </c>
      <c r="W337">
        <v>7440</v>
      </c>
      <c r="X337">
        <v>0</v>
      </c>
      <c r="Y337">
        <v>0</v>
      </c>
    </row>
    <row r="338" spans="1:25" x14ac:dyDescent="0.25">
      <c r="A338">
        <v>8317</v>
      </c>
      <c r="B338" t="s">
        <v>952</v>
      </c>
      <c r="C338">
        <v>109482</v>
      </c>
      <c r="D338">
        <v>3690</v>
      </c>
      <c r="E338">
        <v>3690</v>
      </c>
      <c r="F338">
        <v>0</v>
      </c>
      <c r="G338">
        <v>0</v>
      </c>
      <c r="H338">
        <v>8317</v>
      </c>
      <c r="I338" t="s">
        <v>953</v>
      </c>
      <c r="J338">
        <v>109482</v>
      </c>
      <c r="K338" t="s">
        <v>111</v>
      </c>
      <c r="L338">
        <v>3690</v>
      </c>
      <c r="M338">
        <v>3690</v>
      </c>
      <c r="N338">
        <v>3690</v>
      </c>
      <c r="O338">
        <v>0</v>
      </c>
      <c r="P338">
        <v>0</v>
      </c>
      <c r="Q338">
        <v>3690</v>
      </c>
      <c r="R338">
        <v>0</v>
      </c>
      <c r="S338">
        <v>0</v>
      </c>
      <c r="T338">
        <f t="shared" si="5"/>
        <v>0</v>
      </c>
      <c r="U338">
        <v>8317</v>
      </c>
      <c r="V338">
        <v>3690</v>
      </c>
      <c r="W338">
        <v>3690</v>
      </c>
      <c r="X338">
        <v>0</v>
      </c>
      <c r="Y338">
        <v>0</v>
      </c>
    </row>
    <row r="339" spans="1:25" x14ac:dyDescent="0.25">
      <c r="A339">
        <v>8318</v>
      </c>
      <c r="B339" t="s">
        <v>954</v>
      </c>
      <c r="C339">
        <v>125399</v>
      </c>
      <c r="D339">
        <v>2145</v>
      </c>
      <c r="E339">
        <v>2145</v>
      </c>
      <c r="F339">
        <v>0</v>
      </c>
      <c r="G339">
        <v>0</v>
      </c>
      <c r="H339">
        <v>8318</v>
      </c>
      <c r="I339" t="s">
        <v>955</v>
      </c>
      <c r="J339">
        <v>125399</v>
      </c>
      <c r="K339" t="s">
        <v>111</v>
      </c>
      <c r="L339">
        <v>2145</v>
      </c>
      <c r="M339">
        <v>2145</v>
      </c>
      <c r="N339">
        <v>2145</v>
      </c>
      <c r="O339">
        <v>0</v>
      </c>
      <c r="P339">
        <v>0</v>
      </c>
      <c r="Q339">
        <v>2145</v>
      </c>
      <c r="R339">
        <v>0</v>
      </c>
      <c r="S339">
        <v>0</v>
      </c>
      <c r="T339">
        <f t="shared" si="5"/>
        <v>0</v>
      </c>
      <c r="U339">
        <v>8318</v>
      </c>
      <c r="V339">
        <v>2145</v>
      </c>
      <c r="W339">
        <v>2145</v>
      </c>
      <c r="X339">
        <v>0</v>
      </c>
      <c r="Y339">
        <v>0</v>
      </c>
    </row>
    <row r="340" spans="1:25" x14ac:dyDescent="0.25">
      <c r="A340">
        <v>8319</v>
      </c>
      <c r="B340" t="s">
        <v>956</v>
      </c>
      <c r="C340">
        <v>135976</v>
      </c>
      <c r="D340">
        <v>3205</v>
      </c>
      <c r="E340">
        <v>3205</v>
      </c>
      <c r="F340">
        <v>0</v>
      </c>
      <c r="G340">
        <v>0</v>
      </c>
      <c r="H340">
        <v>8319</v>
      </c>
      <c r="I340" t="s">
        <v>957</v>
      </c>
      <c r="J340">
        <v>135976</v>
      </c>
      <c r="K340" t="s">
        <v>111</v>
      </c>
      <c r="L340">
        <v>3205</v>
      </c>
      <c r="M340">
        <v>3205</v>
      </c>
      <c r="N340">
        <v>3205</v>
      </c>
      <c r="O340">
        <v>0</v>
      </c>
      <c r="P340">
        <v>0</v>
      </c>
      <c r="Q340">
        <v>3205</v>
      </c>
      <c r="R340">
        <v>0</v>
      </c>
      <c r="S340">
        <v>0</v>
      </c>
      <c r="T340">
        <f t="shared" si="5"/>
        <v>0</v>
      </c>
      <c r="U340">
        <v>8319</v>
      </c>
      <c r="V340">
        <v>3205</v>
      </c>
      <c r="W340">
        <v>3205</v>
      </c>
      <c r="X340">
        <v>0</v>
      </c>
      <c r="Y340">
        <v>0</v>
      </c>
    </row>
    <row r="341" spans="1:25" x14ac:dyDescent="0.25">
      <c r="A341">
        <v>8321</v>
      </c>
      <c r="B341" t="s">
        <v>962</v>
      </c>
      <c r="C341">
        <v>189774</v>
      </c>
      <c r="D341">
        <v>7015</v>
      </c>
      <c r="E341">
        <v>7015</v>
      </c>
      <c r="F341">
        <v>0</v>
      </c>
      <c r="G341">
        <v>0</v>
      </c>
      <c r="H341">
        <v>8321</v>
      </c>
      <c r="I341" t="s">
        <v>963</v>
      </c>
      <c r="J341">
        <v>189774</v>
      </c>
      <c r="K341" t="s">
        <v>111</v>
      </c>
      <c r="L341">
        <v>7015</v>
      </c>
      <c r="M341">
        <v>7015</v>
      </c>
      <c r="N341">
        <v>7015</v>
      </c>
      <c r="O341">
        <v>0</v>
      </c>
      <c r="P341">
        <v>0</v>
      </c>
      <c r="Q341">
        <v>7015</v>
      </c>
      <c r="R341">
        <v>0</v>
      </c>
      <c r="S341">
        <v>0</v>
      </c>
      <c r="T341">
        <f t="shared" si="5"/>
        <v>0</v>
      </c>
      <c r="U341">
        <v>8321</v>
      </c>
      <c r="V341">
        <v>7015</v>
      </c>
      <c r="W341">
        <v>7015</v>
      </c>
      <c r="X341">
        <v>0</v>
      </c>
      <c r="Y341">
        <v>0</v>
      </c>
    </row>
    <row r="342" spans="1:25" x14ac:dyDescent="0.25">
      <c r="A342">
        <v>8322</v>
      </c>
      <c r="B342" t="s">
        <v>964</v>
      </c>
      <c r="C342">
        <v>151815</v>
      </c>
      <c r="D342">
        <v>5010</v>
      </c>
      <c r="E342">
        <v>5010</v>
      </c>
      <c r="F342">
        <v>0</v>
      </c>
      <c r="G342">
        <v>0</v>
      </c>
      <c r="H342">
        <v>8322</v>
      </c>
      <c r="I342" t="s">
        <v>965</v>
      </c>
      <c r="J342">
        <v>151815</v>
      </c>
      <c r="K342" t="s">
        <v>111</v>
      </c>
      <c r="L342">
        <v>5010</v>
      </c>
      <c r="M342">
        <v>5010</v>
      </c>
      <c r="N342">
        <v>5010</v>
      </c>
      <c r="O342">
        <v>0</v>
      </c>
      <c r="P342">
        <v>0</v>
      </c>
      <c r="Q342">
        <v>5010</v>
      </c>
      <c r="R342">
        <v>0</v>
      </c>
      <c r="S342">
        <v>0</v>
      </c>
      <c r="T342">
        <f t="shared" si="5"/>
        <v>0</v>
      </c>
      <c r="U342">
        <v>8322</v>
      </c>
      <c r="V342">
        <v>5010</v>
      </c>
      <c r="W342">
        <v>5010</v>
      </c>
      <c r="X342">
        <v>0</v>
      </c>
      <c r="Y342">
        <v>0</v>
      </c>
    </row>
    <row r="343" spans="1:25" x14ac:dyDescent="0.25">
      <c r="A343">
        <v>8323</v>
      </c>
      <c r="B343" t="s">
        <v>966</v>
      </c>
      <c r="C343">
        <v>200426</v>
      </c>
      <c r="D343">
        <v>11140</v>
      </c>
      <c r="E343">
        <v>11140</v>
      </c>
      <c r="F343">
        <v>0</v>
      </c>
      <c r="G343">
        <v>0</v>
      </c>
      <c r="H343">
        <v>8323</v>
      </c>
      <c r="I343" t="s">
        <v>967</v>
      </c>
      <c r="J343">
        <v>200426</v>
      </c>
      <c r="K343" t="s">
        <v>111</v>
      </c>
      <c r="L343">
        <v>11140</v>
      </c>
      <c r="M343">
        <v>11140</v>
      </c>
      <c r="N343">
        <v>11140</v>
      </c>
      <c r="O343">
        <v>0</v>
      </c>
      <c r="P343">
        <v>0</v>
      </c>
      <c r="Q343">
        <v>11140</v>
      </c>
      <c r="R343">
        <v>0</v>
      </c>
      <c r="S343">
        <v>0</v>
      </c>
      <c r="T343">
        <f t="shared" si="5"/>
        <v>0</v>
      </c>
      <c r="U343">
        <v>8323</v>
      </c>
      <c r="V343">
        <v>11140</v>
      </c>
      <c r="W343">
        <v>11140</v>
      </c>
      <c r="X343">
        <v>0</v>
      </c>
      <c r="Y343">
        <v>0</v>
      </c>
    </row>
    <row r="344" spans="1:25" x14ac:dyDescent="0.25">
      <c r="A344">
        <v>8326</v>
      </c>
      <c r="B344" t="s">
        <v>970</v>
      </c>
      <c r="C344">
        <v>102816</v>
      </c>
      <c r="D344">
        <v>12880</v>
      </c>
      <c r="E344">
        <v>12880</v>
      </c>
      <c r="F344">
        <v>0</v>
      </c>
      <c r="G344">
        <v>0</v>
      </c>
      <c r="H344">
        <v>8326</v>
      </c>
      <c r="I344" t="s">
        <v>971</v>
      </c>
      <c r="J344">
        <v>102816</v>
      </c>
      <c r="K344" t="s">
        <v>111</v>
      </c>
      <c r="L344">
        <v>12880</v>
      </c>
      <c r="M344">
        <v>12880</v>
      </c>
      <c r="N344">
        <v>12880</v>
      </c>
      <c r="O344">
        <v>0</v>
      </c>
      <c r="P344">
        <v>0</v>
      </c>
      <c r="Q344">
        <v>12880</v>
      </c>
      <c r="R344">
        <v>0</v>
      </c>
      <c r="S344">
        <v>0</v>
      </c>
      <c r="T344">
        <f t="shared" si="5"/>
        <v>0</v>
      </c>
      <c r="U344">
        <v>8326</v>
      </c>
      <c r="V344">
        <v>12880</v>
      </c>
      <c r="W344">
        <v>12880</v>
      </c>
      <c r="X344">
        <v>0</v>
      </c>
      <c r="Y344">
        <v>0</v>
      </c>
    </row>
    <row r="345" spans="1:25" x14ac:dyDescent="0.25">
      <c r="A345">
        <v>8329</v>
      </c>
      <c r="B345" t="s">
        <v>972</v>
      </c>
      <c r="C345">
        <v>163990</v>
      </c>
      <c r="D345">
        <v>10460</v>
      </c>
      <c r="E345">
        <v>10460</v>
      </c>
      <c r="F345">
        <v>0</v>
      </c>
      <c r="G345">
        <v>0</v>
      </c>
      <c r="H345">
        <v>8329</v>
      </c>
      <c r="I345" t="s">
        <v>973</v>
      </c>
      <c r="J345">
        <v>163990</v>
      </c>
      <c r="K345" t="s">
        <v>111</v>
      </c>
      <c r="L345">
        <v>10460</v>
      </c>
      <c r="M345">
        <v>10460</v>
      </c>
      <c r="N345">
        <v>10460</v>
      </c>
      <c r="O345">
        <v>0</v>
      </c>
      <c r="P345">
        <v>0</v>
      </c>
      <c r="Q345">
        <v>10460</v>
      </c>
      <c r="R345">
        <v>0</v>
      </c>
      <c r="S345">
        <v>0</v>
      </c>
      <c r="T345">
        <f t="shared" si="5"/>
        <v>0</v>
      </c>
      <c r="U345">
        <v>8329</v>
      </c>
      <c r="V345">
        <v>10460</v>
      </c>
      <c r="W345">
        <v>10460</v>
      </c>
      <c r="X345">
        <v>0</v>
      </c>
      <c r="Y345">
        <v>0</v>
      </c>
    </row>
    <row r="346" spans="1:25" x14ac:dyDescent="0.25">
      <c r="A346">
        <v>8330</v>
      </c>
      <c r="B346" t="s">
        <v>974</v>
      </c>
      <c r="C346">
        <v>178445</v>
      </c>
      <c r="D346">
        <v>5090</v>
      </c>
      <c r="E346">
        <v>5090</v>
      </c>
      <c r="F346">
        <v>0</v>
      </c>
      <c r="G346">
        <v>0</v>
      </c>
      <c r="H346">
        <v>8330</v>
      </c>
      <c r="I346" t="s">
        <v>975</v>
      </c>
      <c r="J346">
        <v>178445</v>
      </c>
      <c r="K346" t="s">
        <v>111</v>
      </c>
      <c r="L346">
        <v>5090</v>
      </c>
      <c r="M346">
        <v>5090</v>
      </c>
      <c r="N346">
        <v>5090</v>
      </c>
      <c r="O346">
        <v>0</v>
      </c>
      <c r="P346">
        <v>0</v>
      </c>
      <c r="Q346">
        <v>5090</v>
      </c>
      <c r="R346">
        <v>0</v>
      </c>
      <c r="S346">
        <v>0</v>
      </c>
      <c r="T346">
        <f t="shared" si="5"/>
        <v>0</v>
      </c>
      <c r="U346">
        <v>8330</v>
      </c>
      <c r="V346">
        <v>5090</v>
      </c>
      <c r="W346">
        <v>5090</v>
      </c>
      <c r="X346">
        <v>0</v>
      </c>
      <c r="Y346">
        <v>0</v>
      </c>
    </row>
    <row r="347" spans="1:25" x14ac:dyDescent="0.25">
      <c r="A347">
        <v>8334</v>
      </c>
      <c r="B347" t="s">
        <v>976</v>
      </c>
      <c r="C347">
        <v>142701</v>
      </c>
      <c r="D347">
        <v>11080</v>
      </c>
      <c r="E347">
        <v>11080</v>
      </c>
      <c r="F347">
        <v>0</v>
      </c>
      <c r="G347">
        <v>0</v>
      </c>
      <c r="H347">
        <v>8334</v>
      </c>
      <c r="I347" t="s">
        <v>977</v>
      </c>
      <c r="J347">
        <v>142701</v>
      </c>
      <c r="K347" t="s">
        <v>111</v>
      </c>
      <c r="L347">
        <v>11080</v>
      </c>
      <c r="M347">
        <v>11080</v>
      </c>
      <c r="N347">
        <v>11080</v>
      </c>
      <c r="O347">
        <v>0</v>
      </c>
      <c r="P347">
        <v>0</v>
      </c>
      <c r="Q347">
        <v>11080</v>
      </c>
      <c r="R347">
        <v>0</v>
      </c>
      <c r="S347">
        <v>0</v>
      </c>
      <c r="T347">
        <f t="shared" si="5"/>
        <v>0</v>
      </c>
      <c r="U347">
        <v>8334</v>
      </c>
      <c r="V347">
        <v>11080</v>
      </c>
      <c r="W347">
        <v>11080</v>
      </c>
      <c r="X347">
        <v>0</v>
      </c>
      <c r="Y347">
        <v>0</v>
      </c>
    </row>
    <row r="348" spans="1:25" x14ac:dyDescent="0.25">
      <c r="A348">
        <v>8336</v>
      </c>
      <c r="B348" t="s">
        <v>980</v>
      </c>
      <c r="C348">
        <v>211225</v>
      </c>
      <c r="D348">
        <v>11560</v>
      </c>
      <c r="E348">
        <v>11560</v>
      </c>
      <c r="F348">
        <v>0</v>
      </c>
      <c r="G348">
        <v>0</v>
      </c>
      <c r="H348">
        <v>8336</v>
      </c>
      <c r="I348" t="s">
        <v>981</v>
      </c>
      <c r="J348">
        <v>211225</v>
      </c>
      <c r="K348" t="s">
        <v>111</v>
      </c>
      <c r="L348">
        <v>11560</v>
      </c>
      <c r="M348">
        <v>11560</v>
      </c>
      <c r="N348">
        <v>11560</v>
      </c>
      <c r="O348">
        <v>0</v>
      </c>
      <c r="P348">
        <v>0</v>
      </c>
      <c r="Q348">
        <v>11560</v>
      </c>
      <c r="R348">
        <v>0</v>
      </c>
      <c r="S348">
        <v>0</v>
      </c>
      <c r="T348">
        <f t="shared" si="5"/>
        <v>0</v>
      </c>
      <c r="U348">
        <v>8336</v>
      </c>
      <c r="V348">
        <v>11560</v>
      </c>
      <c r="W348">
        <v>11560</v>
      </c>
      <c r="X348">
        <v>0</v>
      </c>
      <c r="Y348">
        <v>0</v>
      </c>
    </row>
    <row r="349" spans="1:25" x14ac:dyDescent="0.25">
      <c r="A349">
        <v>8337</v>
      </c>
      <c r="B349" t="s">
        <v>982</v>
      </c>
      <c r="C349">
        <v>130256</v>
      </c>
      <c r="D349">
        <v>4225</v>
      </c>
      <c r="E349">
        <v>4225</v>
      </c>
      <c r="F349">
        <v>0</v>
      </c>
      <c r="G349">
        <v>0</v>
      </c>
      <c r="H349">
        <v>8337</v>
      </c>
      <c r="I349" t="s">
        <v>983</v>
      </c>
      <c r="J349">
        <v>130256</v>
      </c>
      <c r="K349" t="s">
        <v>111</v>
      </c>
      <c r="L349">
        <v>4225</v>
      </c>
      <c r="M349">
        <v>4225</v>
      </c>
      <c r="N349">
        <v>4225</v>
      </c>
      <c r="O349">
        <v>0</v>
      </c>
      <c r="P349">
        <v>0</v>
      </c>
      <c r="Q349">
        <v>4225</v>
      </c>
      <c r="R349">
        <v>0</v>
      </c>
      <c r="S349">
        <v>0</v>
      </c>
      <c r="T349">
        <f t="shared" si="5"/>
        <v>0</v>
      </c>
      <c r="U349">
        <v>8337</v>
      </c>
      <c r="V349">
        <v>4225</v>
      </c>
      <c r="W349">
        <v>4225</v>
      </c>
      <c r="X349">
        <v>0</v>
      </c>
      <c r="Y349">
        <v>0</v>
      </c>
    </row>
    <row r="350" spans="1:25" x14ac:dyDescent="0.25">
      <c r="A350">
        <v>8341</v>
      </c>
      <c r="B350" t="s">
        <v>984</v>
      </c>
      <c r="C350">
        <v>205532</v>
      </c>
      <c r="D350">
        <v>3930</v>
      </c>
      <c r="E350">
        <v>3930</v>
      </c>
      <c r="F350">
        <v>0</v>
      </c>
      <c r="G350">
        <v>0</v>
      </c>
      <c r="H350">
        <v>8341</v>
      </c>
      <c r="I350" t="s">
        <v>985</v>
      </c>
      <c r="J350">
        <v>205532</v>
      </c>
      <c r="K350" t="s">
        <v>111</v>
      </c>
      <c r="L350">
        <v>3930</v>
      </c>
      <c r="M350">
        <v>3930</v>
      </c>
      <c r="N350">
        <v>3930</v>
      </c>
      <c r="O350">
        <v>0</v>
      </c>
      <c r="P350">
        <v>0</v>
      </c>
      <c r="Q350">
        <v>3930</v>
      </c>
      <c r="R350">
        <v>0</v>
      </c>
      <c r="S350">
        <v>0</v>
      </c>
      <c r="T350">
        <f t="shared" si="5"/>
        <v>0</v>
      </c>
      <c r="U350">
        <v>8341</v>
      </c>
      <c r="V350">
        <v>3930</v>
      </c>
      <c r="W350">
        <v>3930</v>
      </c>
      <c r="X350">
        <v>0</v>
      </c>
      <c r="Y350">
        <v>0</v>
      </c>
    </row>
    <row r="351" spans="1:25" x14ac:dyDescent="0.25">
      <c r="A351">
        <v>8342</v>
      </c>
      <c r="B351" t="s">
        <v>986</v>
      </c>
      <c r="C351">
        <v>112314</v>
      </c>
      <c r="D351">
        <v>4470</v>
      </c>
      <c r="E351">
        <v>4470</v>
      </c>
      <c r="F351">
        <v>0</v>
      </c>
      <c r="G351">
        <v>0</v>
      </c>
      <c r="H351">
        <v>8342</v>
      </c>
      <c r="I351" t="s">
        <v>987</v>
      </c>
      <c r="J351">
        <v>112314</v>
      </c>
      <c r="K351" t="s">
        <v>111</v>
      </c>
      <c r="L351">
        <v>4470</v>
      </c>
      <c r="M351">
        <v>4470</v>
      </c>
      <c r="N351">
        <v>4470</v>
      </c>
      <c r="O351">
        <v>0</v>
      </c>
      <c r="P351">
        <v>0</v>
      </c>
      <c r="Q351">
        <v>4470</v>
      </c>
      <c r="R351">
        <v>0</v>
      </c>
      <c r="S351">
        <v>0</v>
      </c>
      <c r="T351">
        <f t="shared" si="5"/>
        <v>0</v>
      </c>
      <c r="U351">
        <v>8342</v>
      </c>
      <c r="V351">
        <v>4470</v>
      </c>
      <c r="W351">
        <v>4470</v>
      </c>
      <c r="X351">
        <v>0</v>
      </c>
      <c r="Y351">
        <v>0</v>
      </c>
    </row>
    <row r="352" spans="1:25" x14ac:dyDescent="0.25">
      <c r="A352">
        <v>8343</v>
      </c>
      <c r="B352" t="s">
        <v>988</v>
      </c>
      <c r="C352">
        <v>171915</v>
      </c>
      <c r="D352">
        <v>3930</v>
      </c>
      <c r="E352">
        <v>3930</v>
      </c>
      <c r="F352">
        <v>0</v>
      </c>
      <c r="G352">
        <v>0</v>
      </c>
      <c r="H352">
        <v>8343</v>
      </c>
      <c r="I352" t="s">
        <v>989</v>
      </c>
      <c r="J352">
        <v>171915</v>
      </c>
      <c r="K352" t="s">
        <v>111</v>
      </c>
      <c r="L352">
        <v>3930</v>
      </c>
      <c r="M352">
        <v>3930</v>
      </c>
      <c r="N352">
        <v>3930</v>
      </c>
      <c r="O352">
        <v>0</v>
      </c>
      <c r="P352">
        <v>0</v>
      </c>
      <c r="Q352">
        <v>3930</v>
      </c>
      <c r="R352">
        <v>0</v>
      </c>
      <c r="S352">
        <v>0</v>
      </c>
      <c r="T352">
        <f t="shared" si="5"/>
        <v>0</v>
      </c>
      <c r="U352">
        <v>8343</v>
      </c>
      <c r="V352">
        <v>3930</v>
      </c>
      <c r="W352">
        <v>3930</v>
      </c>
      <c r="X352">
        <v>0</v>
      </c>
      <c r="Y352">
        <v>0</v>
      </c>
    </row>
    <row r="353" spans="1:25" x14ac:dyDescent="0.25">
      <c r="A353">
        <v>8344</v>
      </c>
      <c r="B353" t="s">
        <v>990</v>
      </c>
      <c r="C353">
        <v>124052</v>
      </c>
      <c r="D353">
        <v>23140</v>
      </c>
      <c r="E353">
        <v>23140</v>
      </c>
      <c r="F353">
        <v>0</v>
      </c>
      <c r="G353">
        <v>0</v>
      </c>
      <c r="H353">
        <v>8344</v>
      </c>
      <c r="I353" t="s">
        <v>991</v>
      </c>
      <c r="J353">
        <v>124052</v>
      </c>
      <c r="K353" t="s">
        <v>111</v>
      </c>
      <c r="L353">
        <v>23140</v>
      </c>
      <c r="M353">
        <v>23140</v>
      </c>
      <c r="N353">
        <v>23140</v>
      </c>
      <c r="O353">
        <v>0</v>
      </c>
      <c r="P353">
        <v>0</v>
      </c>
      <c r="Q353">
        <v>23140</v>
      </c>
      <c r="R353">
        <v>0</v>
      </c>
      <c r="S353">
        <v>0</v>
      </c>
      <c r="T353">
        <f t="shared" si="5"/>
        <v>0</v>
      </c>
      <c r="U353">
        <v>8344</v>
      </c>
      <c r="V353">
        <v>23140</v>
      </c>
      <c r="W353">
        <v>23140</v>
      </c>
      <c r="X353">
        <v>0</v>
      </c>
      <c r="Y353">
        <v>0</v>
      </c>
    </row>
    <row r="354" spans="1:25" x14ac:dyDescent="0.25">
      <c r="A354">
        <v>8345</v>
      </c>
      <c r="B354" t="s">
        <v>992</v>
      </c>
      <c r="C354">
        <v>167946</v>
      </c>
      <c r="D354">
        <v>9630</v>
      </c>
      <c r="E354">
        <v>9630</v>
      </c>
      <c r="F354">
        <v>0</v>
      </c>
      <c r="G354">
        <v>0</v>
      </c>
      <c r="H354">
        <v>8345</v>
      </c>
      <c r="I354" t="s">
        <v>993</v>
      </c>
      <c r="J354">
        <v>167946</v>
      </c>
      <c r="K354" t="s">
        <v>111</v>
      </c>
      <c r="L354">
        <v>9630</v>
      </c>
      <c r="M354">
        <v>9630</v>
      </c>
      <c r="N354">
        <v>9630</v>
      </c>
      <c r="O354">
        <v>0</v>
      </c>
      <c r="P354">
        <v>0</v>
      </c>
      <c r="Q354">
        <v>9630</v>
      </c>
      <c r="R354">
        <v>0</v>
      </c>
      <c r="S354">
        <v>0</v>
      </c>
      <c r="T354">
        <f t="shared" si="5"/>
        <v>0</v>
      </c>
      <c r="U354">
        <v>8345</v>
      </c>
      <c r="V354">
        <v>9630</v>
      </c>
      <c r="W354">
        <v>9630</v>
      </c>
      <c r="X354">
        <v>0</v>
      </c>
      <c r="Y354">
        <v>0</v>
      </c>
    </row>
    <row r="355" spans="1:25" x14ac:dyDescent="0.25">
      <c r="A355">
        <v>8347</v>
      </c>
      <c r="B355" t="s">
        <v>998</v>
      </c>
      <c r="C355">
        <v>177969</v>
      </c>
      <c r="D355">
        <v>6210</v>
      </c>
      <c r="E355">
        <v>6210</v>
      </c>
      <c r="F355">
        <v>0</v>
      </c>
      <c r="G355">
        <v>0</v>
      </c>
      <c r="H355">
        <v>8347</v>
      </c>
      <c r="I355" t="s">
        <v>999</v>
      </c>
      <c r="J355">
        <v>177969</v>
      </c>
      <c r="K355" t="s">
        <v>111</v>
      </c>
      <c r="L355">
        <v>6210</v>
      </c>
      <c r="M355">
        <v>6210</v>
      </c>
      <c r="N355">
        <v>6210</v>
      </c>
      <c r="O355">
        <v>0</v>
      </c>
      <c r="P355">
        <v>0</v>
      </c>
      <c r="Q355">
        <v>6210</v>
      </c>
      <c r="R355">
        <v>0</v>
      </c>
      <c r="S355">
        <v>0</v>
      </c>
      <c r="T355">
        <f t="shared" si="5"/>
        <v>0</v>
      </c>
      <c r="U355">
        <v>8347</v>
      </c>
      <c r="V355">
        <v>6210</v>
      </c>
      <c r="W355">
        <v>6210</v>
      </c>
      <c r="X355">
        <v>0</v>
      </c>
      <c r="Y355">
        <v>0</v>
      </c>
    </row>
    <row r="356" spans="1:25" x14ac:dyDescent="0.25">
      <c r="A356">
        <v>8351</v>
      </c>
      <c r="B356" t="s">
        <v>1002</v>
      </c>
      <c r="C356">
        <v>143194</v>
      </c>
      <c r="D356">
        <v>11465</v>
      </c>
      <c r="E356">
        <v>11465</v>
      </c>
      <c r="F356">
        <v>0</v>
      </c>
      <c r="G356">
        <v>0</v>
      </c>
      <c r="H356">
        <v>8351</v>
      </c>
      <c r="I356" t="s">
        <v>1003</v>
      </c>
      <c r="J356">
        <v>143194</v>
      </c>
      <c r="K356" t="s">
        <v>111</v>
      </c>
      <c r="L356">
        <v>11465</v>
      </c>
      <c r="M356">
        <v>11465</v>
      </c>
      <c r="N356">
        <v>11465</v>
      </c>
      <c r="O356">
        <v>0</v>
      </c>
      <c r="P356">
        <v>0</v>
      </c>
      <c r="Q356">
        <v>11465</v>
      </c>
      <c r="R356">
        <v>0</v>
      </c>
      <c r="S356">
        <v>0</v>
      </c>
      <c r="T356">
        <f t="shared" si="5"/>
        <v>0</v>
      </c>
      <c r="U356">
        <v>8351</v>
      </c>
      <c r="V356">
        <v>11465</v>
      </c>
      <c r="W356">
        <v>11465</v>
      </c>
      <c r="X356">
        <v>0</v>
      </c>
      <c r="Y356">
        <v>0</v>
      </c>
    </row>
    <row r="357" spans="1:25" x14ac:dyDescent="0.25">
      <c r="A357">
        <v>8354</v>
      </c>
      <c r="B357" t="s">
        <v>850</v>
      </c>
      <c r="C357">
        <v>192213</v>
      </c>
      <c r="D357">
        <v>1660</v>
      </c>
      <c r="E357">
        <v>1660</v>
      </c>
      <c r="F357">
        <v>0</v>
      </c>
      <c r="G357">
        <v>0</v>
      </c>
      <c r="H357">
        <v>8354</v>
      </c>
      <c r="I357" t="s">
        <v>851</v>
      </c>
      <c r="J357">
        <v>192213</v>
      </c>
      <c r="K357" t="s">
        <v>111</v>
      </c>
      <c r="L357">
        <v>1660</v>
      </c>
      <c r="M357">
        <v>1660</v>
      </c>
      <c r="N357">
        <v>1660</v>
      </c>
      <c r="O357">
        <v>0</v>
      </c>
      <c r="P357">
        <v>0</v>
      </c>
      <c r="Q357">
        <v>1660</v>
      </c>
      <c r="R357">
        <v>0</v>
      </c>
      <c r="S357">
        <v>0</v>
      </c>
      <c r="T357">
        <f t="shared" si="5"/>
        <v>0</v>
      </c>
      <c r="U357">
        <v>8354</v>
      </c>
      <c r="V357">
        <v>1660</v>
      </c>
      <c r="W357">
        <v>1660</v>
      </c>
      <c r="X357">
        <v>0</v>
      </c>
      <c r="Y357">
        <v>0</v>
      </c>
    </row>
    <row r="358" spans="1:25" x14ac:dyDescent="0.25">
      <c r="A358">
        <v>8358</v>
      </c>
      <c r="B358" t="s">
        <v>1006</v>
      </c>
      <c r="C358">
        <v>180571</v>
      </c>
      <c r="D358">
        <v>4000</v>
      </c>
      <c r="E358">
        <v>4000</v>
      </c>
      <c r="F358">
        <v>0</v>
      </c>
      <c r="G358">
        <v>0</v>
      </c>
      <c r="H358">
        <v>8358</v>
      </c>
      <c r="I358" t="s">
        <v>1007</v>
      </c>
      <c r="J358">
        <v>180571</v>
      </c>
      <c r="K358" t="s">
        <v>111</v>
      </c>
      <c r="L358">
        <v>4000</v>
      </c>
      <c r="M358">
        <v>4000</v>
      </c>
      <c r="N358">
        <v>4000</v>
      </c>
      <c r="O358">
        <v>0</v>
      </c>
      <c r="P358">
        <v>0</v>
      </c>
      <c r="Q358">
        <v>4000</v>
      </c>
      <c r="R358">
        <v>0</v>
      </c>
      <c r="S358">
        <v>0</v>
      </c>
      <c r="T358">
        <f t="shared" si="5"/>
        <v>0</v>
      </c>
      <c r="U358">
        <v>8358</v>
      </c>
      <c r="V358">
        <v>4000</v>
      </c>
      <c r="W358">
        <v>4000</v>
      </c>
      <c r="X358">
        <v>0</v>
      </c>
      <c r="Y358">
        <v>0</v>
      </c>
    </row>
    <row r="359" spans="1:25" x14ac:dyDescent="0.25">
      <c r="A359">
        <v>8360</v>
      </c>
      <c r="B359" t="s">
        <v>1010</v>
      </c>
      <c r="C359">
        <v>106944</v>
      </c>
      <c r="D359">
        <v>7700</v>
      </c>
      <c r="E359">
        <v>7700</v>
      </c>
      <c r="F359">
        <v>0</v>
      </c>
      <c r="G359">
        <v>0</v>
      </c>
      <c r="H359">
        <v>8360</v>
      </c>
      <c r="I359" t="s">
        <v>1011</v>
      </c>
      <c r="J359">
        <v>106944</v>
      </c>
      <c r="K359" t="s">
        <v>111</v>
      </c>
      <c r="L359">
        <v>7700</v>
      </c>
      <c r="M359">
        <v>7700</v>
      </c>
      <c r="N359">
        <v>7700</v>
      </c>
      <c r="O359">
        <v>0</v>
      </c>
      <c r="P359">
        <v>0</v>
      </c>
      <c r="Q359">
        <v>7700</v>
      </c>
      <c r="R359">
        <v>0</v>
      </c>
      <c r="S359">
        <v>0</v>
      </c>
      <c r="T359">
        <f t="shared" si="5"/>
        <v>0</v>
      </c>
      <c r="U359">
        <v>8360</v>
      </c>
      <c r="V359">
        <v>7700</v>
      </c>
      <c r="W359">
        <v>7700</v>
      </c>
      <c r="X359">
        <v>0</v>
      </c>
      <c r="Y359">
        <v>0</v>
      </c>
    </row>
    <row r="360" spans="1:25" x14ac:dyDescent="0.25">
      <c r="A360">
        <v>8364</v>
      </c>
      <c r="B360" t="s">
        <v>1016</v>
      </c>
      <c r="C360">
        <v>121075</v>
      </c>
      <c r="D360">
        <v>7445</v>
      </c>
      <c r="E360">
        <v>7445</v>
      </c>
      <c r="F360">
        <v>0</v>
      </c>
      <c r="G360">
        <v>0</v>
      </c>
      <c r="H360">
        <v>8364</v>
      </c>
      <c r="I360" t="s">
        <v>1017</v>
      </c>
      <c r="J360">
        <v>121075</v>
      </c>
      <c r="K360" t="s">
        <v>111</v>
      </c>
      <c r="L360">
        <v>7445</v>
      </c>
      <c r="M360">
        <v>7445</v>
      </c>
      <c r="N360">
        <v>7445</v>
      </c>
      <c r="O360">
        <v>0</v>
      </c>
      <c r="P360">
        <v>0</v>
      </c>
      <c r="Q360">
        <v>7445</v>
      </c>
      <c r="R360">
        <v>0</v>
      </c>
      <c r="S360">
        <v>0</v>
      </c>
      <c r="T360">
        <f t="shared" si="5"/>
        <v>0</v>
      </c>
      <c r="U360">
        <v>8364</v>
      </c>
      <c r="V360">
        <v>7445</v>
      </c>
      <c r="W360">
        <v>7445</v>
      </c>
      <c r="X360">
        <v>0</v>
      </c>
      <c r="Y360">
        <v>0</v>
      </c>
    </row>
    <row r="361" spans="1:25" x14ac:dyDescent="0.25">
      <c r="A361">
        <v>8368</v>
      </c>
      <c r="B361" t="s">
        <v>1018</v>
      </c>
      <c r="C361">
        <v>185475</v>
      </c>
      <c r="D361">
        <v>12130</v>
      </c>
      <c r="E361">
        <v>12130</v>
      </c>
      <c r="F361">
        <v>0</v>
      </c>
      <c r="G361">
        <v>0</v>
      </c>
      <c r="H361">
        <v>8368</v>
      </c>
      <c r="I361" t="s">
        <v>1019</v>
      </c>
      <c r="J361">
        <v>185475</v>
      </c>
      <c r="K361" t="s">
        <v>111</v>
      </c>
      <c r="L361">
        <v>12130</v>
      </c>
      <c r="M361">
        <v>12130</v>
      </c>
      <c r="N361">
        <v>12130</v>
      </c>
      <c r="O361">
        <v>0</v>
      </c>
      <c r="P361">
        <v>0</v>
      </c>
      <c r="Q361">
        <v>12130</v>
      </c>
      <c r="R361">
        <v>0</v>
      </c>
      <c r="S361">
        <v>0</v>
      </c>
      <c r="T361">
        <f t="shared" si="5"/>
        <v>0</v>
      </c>
      <c r="U361">
        <v>8368</v>
      </c>
      <c r="V361">
        <v>12130</v>
      </c>
      <c r="W361">
        <v>12130</v>
      </c>
      <c r="X361">
        <v>0</v>
      </c>
      <c r="Y361">
        <v>0</v>
      </c>
    </row>
    <row r="362" spans="1:25" x14ac:dyDescent="0.25">
      <c r="A362">
        <v>8369</v>
      </c>
      <c r="B362" t="s">
        <v>1020</v>
      </c>
      <c r="C362">
        <v>210252</v>
      </c>
      <c r="D362">
        <v>13860</v>
      </c>
      <c r="E362">
        <v>13860</v>
      </c>
      <c r="F362">
        <v>0</v>
      </c>
      <c r="G362">
        <v>0</v>
      </c>
      <c r="H362">
        <v>8369</v>
      </c>
      <c r="I362" t="s">
        <v>1021</v>
      </c>
      <c r="J362">
        <v>210252</v>
      </c>
      <c r="K362" t="s">
        <v>111</v>
      </c>
      <c r="L362">
        <v>13860</v>
      </c>
      <c r="M362">
        <v>13860</v>
      </c>
      <c r="N362">
        <v>13860</v>
      </c>
      <c r="O362">
        <v>0</v>
      </c>
      <c r="P362">
        <v>0</v>
      </c>
      <c r="Q362">
        <v>13860</v>
      </c>
      <c r="R362">
        <v>0</v>
      </c>
      <c r="S362">
        <v>0</v>
      </c>
      <c r="T362">
        <f t="shared" si="5"/>
        <v>0</v>
      </c>
      <c r="U362">
        <v>8369</v>
      </c>
      <c r="V362">
        <v>13860</v>
      </c>
      <c r="W362">
        <v>13860</v>
      </c>
      <c r="X362">
        <v>0</v>
      </c>
      <c r="Y362">
        <v>0</v>
      </c>
    </row>
    <row r="363" spans="1:25" x14ac:dyDescent="0.25">
      <c r="A363">
        <v>8371</v>
      </c>
      <c r="B363" t="s">
        <v>1022</v>
      </c>
      <c r="C363">
        <v>182802</v>
      </c>
      <c r="D363">
        <v>31030</v>
      </c>
      <c r="E363">
        <v>31030</v>
      </c>
      <c r="F363">
        <v>0</v>
      </c>
      <c r="G363">
        <v>0</v>
      </c>
      <c r="H363">
        <v>8371</v>
      </c>
      <c r="I363" t="s">
        <v>1023</v>
      </c>
      <c r="J363">
        <v>182802</v>
      </c>
      <c r="K363" t="s">
        <v>111</v>
      </c>
      <c r="L363">
        <v>31030</v>
      </c>
      <c r="M363">
        <v>31030</v>
      </c>
      <c r="N363">
        <v>31030</v>
      </c>
      <c r="O363">
        <v>0</v>
      </c>
      <c r="P363">
        <v>0</v>
      </c>
      <c r="Q363">
        <v>31030</v>
      </c>
      <c r="R363">
        <v>0</v>
      </c>
      <c r="S363">
        <v>0</v>
      </c>
      <c r="T363">
        <f t="shared" si="5"/>
        <v>0</v>
      </c>
      <c r="U363">
        <v>8371</v>
      </c>
      <c r="V363">
        <v>31030</v>
      </c>
      <c r="W363">
        <v>31030</v>
      </c>
      <c r="X363">
        <v>0</v>
      </c>
      <c r="Y363">
        <v>0</v>
      </c>
    </row>
    <row r="364" spans="1:25" x14ac:dyDescent="0.25">
      <c r="A364">
        <v>8731</v>
      </c>
      <c r="B364" t="s">
        <v>908</v>
      </c>
      <c r="C364">
        <v>165527</v>
      </c>
      <c r="D364">
        <v>28280</v>
      </c>
      <c r="E364">
        <v>28280</v>
      </c>
      <c r="F364">
        <v>0</v>
      </c>
      <c r="G364">
        <v>0</v>
      </c>
      <c r="H364">
        <v>8731</v>
      </c>
      <c r="I364" t="s">
        <v>909</v>
      </c>
      <c r="J364">
        <v>165527</v>
      </c>
      <c r="K364" t="s">
        <v>111</v>
      </c>
      <c r="L364">
        <v>28280</v>
      </c>
      <c r="M364">
        <v>28280</v>
      </c>
      <c r="N364">
        <v>28280</v>
      </c>
      <c r="O364">
        <v>0</v>
      </c>
      <c r="P364">
        <v>0</v>
      </c>
      <c r="Q364">
        <v>28280</v>
      </c>
      <c r="R364">
        <v>0</v>
      </c>
      <c r="S364">
        <v>0</v>
      </c>
      <c r="T364">
        <f t="shared" si="5"/>
        <v>0</v>
      </c>
      <c r="U364">
        <v>8731</v>
      </c>
      <c r="V364">
        <v>28280</v>
      </c>
      <c r="W364">
        <v>28280</v>
      </c>
      <c r="X364">
        <v>0</v>
      </c>
      <c r="Y364">
        <v>0</v>
      </c>
    </row>
    <row r="365" spans="1:25" x14ac:dyDescent="0.25">
      <c r="A365">
        <v>11598</v>
      </c>
      <c r="B365" t="s">
        <v>858</v>
      </c>
      <c r="C365">
        <v>216328</v>
      </c>
      <c r="D365">
        <v>5050</v>
      </c>
      <c r="E365">
        <v>5050</v>
      </c>
      <c r="F365">
        <v>0</v>
      </c>
      <c r="G365">
        <v>0</v>
      </c>
      <c r="H365">
        <v>11598</v>
      </c>
      <c r="I365" t="s">
        <v>859</v>
      </c>
      <c r="J365">
        <v>216328</v>
      </c>
      <c r="K365" t="s">
        <v>111</v>
      </c>
      <c r="L365">
        <v>5050</v>
      </c>
      <c r="M365">
        <v>5050</v>
      </c>
      <c r="N365">
        <v>5050</v>
      </c>
      <c r="O365">
        <v>0</v>
      </c>
      <c r="P365">
        <v>0</v>
      </c>
      <c r="Q365">
        <v>5050</v>
      </c>
      <c r="R365">
        <v>0</v>
      </c>
      <c r="S365">
        <v>0</v>
      </c>
      <c r="T365">
        <f t="shared" si="5"/>
        <v>0</v>
      </c>
      <c r="U365">
        <v>11598</v>
      </c>
      <c r="V365">
        <v>5050</v>
      </c>
      <c r="W365">
        <v>5050</v>
      </c>
      <c r="X365">
        <v>0</v>
      </c>
      <c r="Y365">
        <v>0</v>
      </c>
    </row>
    <row r="366" spans="1:25" x14ac:dyDescent="0.25">
      <c r="A366">
        <v>11601</v>
      </c>
      <c r="B366" t="s">
        <v>304</v>
      </c>
      <c r="C366">
        <v>216522</v>
      </c>
      <c r="D366">
        <v>17000</v>
      </c>
      <c r="E366">
        <v>17000</v>
      </c>
      <c r="F366">
        <v>0</v>
      </c>
      <c r="G366">
        <v>0</v>
      </c>
      <c r="H366">
        <v>11601</v>
      </c>
      <c r="I366" t="s">
        <v>305</v>
      </c>
      <c r="J366">
        <v>216522</v>
      </c>
      <c r="K366" t="s">
        <v>111</v>
      </c>
      <c r="L366">
        <v>17000</v>
      </c>
      <c r="M366">
        <v>17000</v>
      </c>
      <c r="N366">
        <v>17000</v>
      </c>
      <c r="O366">
        <v>0</v>
      </c>
      <c r="P366">
        <v>0</v>
      </c>
      <c r="Q366">
        <v>17000</v>
      </c>
      <c r="R366">
        <v>0</v>
      </c>
      <c r="S366">
        <v>0</v>
      </c>
      <c r="T366">
        <f t="shared" si="5"/>
        <v>0</v>
      </c>
      <c r="U366">
        <v>11601</v>
      </c>
      <c r="V366">
        <v>17000</v>
      </c>
      <c r="W366">
        <v>17000</v>
      </c>
      <c r="X366">
        <v>0</v>
      </c>
      <c r="Y366">
        <v>0</v>
      </c>
    </row>
    <row r="367" spans="1:25" x14ac:dyDescent="0.25">
      <c r="A367">
        <v>11793</v>
      </c>
      <c r="B367" t="s">
        <v>996</v>
      </c>
      <c r="C367">
        <v>218628</v>
      </c>
      <c r="D367">
        <v>18885</v>
      </c>
      <c r="E367">
        <v>18885</v>
      </c>
      <c r="F367">
        <v>0</v>
      </c>
      <c r="G367">
        <v>0</v>
      </c>
      <c r="H367">
        <v>11793</v>
      </c>
      <c r="I367" t="s">
        <v>997</v>
      </c>
      <c r="J367">
        <v>218628</v>
      </c>
      <c r="K367" t="s">
        <v>111</v>
      </c>
      <c r="L367">
        <v>18885</v>
      </c>
      <c r="M367">
        <v>18885</v>
      </c>
      <c r="N367">
        <v>18885</v>
      </c>
      <c r="O367">
        <v>0</v>
      </c>
      <c r="P367">
        <v>0</v>
      </c>
      <c r="Q367">
        <v>18885</v>
      </c>
      <c r="R367">
        <v>0</v>
      </c>
      <c r="S367">
        <v>0</v>
      </c>
      <c r="T367">
        <f t="shared" si="5"/>
        <v>0</v>
      </c>
      <c r="U367">
        <v>11793</v>
      </c>
      <c r="V367">
        <v>18885</v>
      </c>
      <c r="W367">
        <v>18885</v>
      </c>
      <c r="X367">
        <v>0</v>
      </c>
      <c r="Y367">
        <v>0</v>
      </c>
    </row>
    <row r="368" spans="1:25" x14ac:dyDescent="0.25">
      <c r="A368">
        <v>11833</v>
      </c>
      <c r="B368" t="s">
        <v>856</v>
      </c>
      <c r="C368">
        <v>135855</v>
      </c>
      <c r="D368">
        <v>4665</v>
      </c>
      <c r="E368">
        <v>4665</v>
      </c>
      <c r="F368">
        <v>0</v>
      </c>
      <c r="G368">
        <v>0</v>
      </c>
      <c r="H368">
        <v>11833</v>
      </c>
      <c r="I368" t="s">
        <v>857</v>
      </c>
      <c r="J368">
        <v>135855</v>
      </c>
      <c r="K368" t="s">
        <v>111</v>
      </c>
      <c r="L368">
        <v>4665</v>
      </c>
      <c r="M368">
        <v>4665</v>
      </c>
      <c r="N368">
        <v>4665</v>
      </c>
      <c r="O368">
        <v>0</v>
      </c>
      <c r="P368">
        <v>0</v>
      </c>
      <c r="Q368">
        <v>4665</v>
      </c>
      <c r="R368">
        <v>0</v>
      </c>
      <c r="S368">
        <v>0</v>
      </c>
      <c r="T368">
        <f t="shared" si="5"/>
        <v>0</v>
      </c>
      <c r="U368">
        <v>11833</v>
      </c>
      <c r="V368">
        <v>4665</v>
      </c>
      <c r="W368">
        <v>4665</v>
      </c>
      <c r="X368">
        <v>0</v>
      </c>
      <c r="Y368">
        <v>0</v>
      </c>
    </row>
    <row r="369" spans="1:25" x14ac:dyDescent="0.25">
      <c r="A369">
        <v>11835</v>
      </c>
      <c r="B369" t="s">
        <v>854</v>
      </c>
      <c r="C369">
        <v>208783</v>
      </c>
      <c r="D369">
        <v>4820</v>
      </c>
      <c r="E369">
        <v>4820</v>
      </c>
      <c r="F369">
        <v>0</v>
      </c>
      <c r="G369">
        <v>0</v>
      </c>
      <c r="H369">
        <v>11835</v>
      </c>
      <c r="I369" t="s">
        <v>855</v>
      </c>
      <c r="J369">
        <v>208783</v>
      </c>
      <c r="K369" t="s">
        <v>111</v>
      </c>
      <c r="L369">
        <v>4820</v>
      </c>
      <c r="M369">
        <v>4820</v>
      </c>
      <c r="N369">
        <v>4820</v>
      </c>
      <c r="O369">
        <v>0</v>
      </c>
      <c r="P369">
        <v>0</v>
      </c>
      <c r="Q369">
        <v>4820</v>
      </c>
      <c r="R369">
        <v>0</v>
      </c>
      <c r="S369">
        <v>0</v>
      </c>
      <c r="T369">
        <f t="shared" si="5"/>
        <v>0</v>
      </c>
      <c r="U369">
        <v>11835</v>
      </c>
      <c r="V369">
        <v>4820</v>
      </c>
      <c r="W369">
        <v>4820</v>
      </c>
      <c r="X369">
        <v>0</v>
      </c>
      <c r="Y369">
        <v>0</v>
      </c>
    </row>
    <row r="370" spans="1:25" x14ac:dyDescent="0.25">
      <c r="A370">
        <v>11996</v>
      </c>
      <c r="B370" t="s">
        <v>930</v>
      </c>
      <c r="C370">
        <v>221681</v>
      </c>
      <c r="D370">
        <v>16160</v>
      </c>
      <c r="E370">
        <v>16160</v>
      </c>
      <c r="F370">
        <v>0</v>
      </c>
      <c r="G370">
        <v>0</v>
      </c>
      <c r="H370">
        <v>11996</v>
      </c>
      <c r="I370" t="s">
        <v>931</v>
      </c>
      <c r="J370">
        <v>221681</v>
      </c>
      <c r="K370" t="s">
        <v>111</v>
      </c>
      <c r="L370">
        <v>16160</v>
      </c>
      <c r="M370">
        <v>16160</v>
      </c>
      <c r="N370">
        <v>16160</v>
      </c>
      <c r="O370">
        <v>0</v>
      </c>
      <c r="P370">
        <v>0</v>
      </c>
      <c r="Q370">
        <v>16160</v>
      </c>
      <c r="R370">
        <v>0</v>
      </c>
      <c r="S370">
        <v>0</v>
      </c>
      <c r="T370">
        <f t="shared" si="5"/>
        <v>0</v>
      </c>
      <c r="U370">
        <v>11996</v>
      </c>
      <c r="V370">
        <v>16160</v>
      </c>
      <c r="W370">
        <v>16160</v>
      </c>
      <c r="X370">
        <v>0</v>
      </c>
      <c r="Y370">
        <v>0</v>
      </c>
    </row>
    <row r="371" spans="1:25" x14ac:dyDescent="0.25">
      <c r="A371">
        <v>12000</v>
      </c>
      <c r="B371" t="s">
        <v>868</v>
      </c>
      <c r="C371">
        <v>221630</v>
      </c>
      <c r="D371">
        <v>1610</v>
      </c>
      <c r="E371">
        <v>1610</v>
      </c>
      <c r="F371">
        <v>0</v>
      </c>
      <c r="G371">
        <v>0</v>
      </c>
      <c r="H371">
        <v>12000</v>
      </c>
      <c r="I371" t="s">
        <v>869</v>
      </c>
      <c r="J371">
        <v>221630</v>
      </c>
      <c r="K371" t="s">
        <v>111</v>
      </c>
      <c r="L371">
        <v>1610</v>
      </c>
      <c r="M371">
        <v>1610</v>
      </c>
      <c r="N371">
        <v>1610</v>
      </c>
      <c r="O371">
        <v>0</v>
      </c>
      <c r="P371">
        <v>0</v>
      </c>
      <c r="Q371">
        <v>1610</v>
      </c>
      <c r="R371">
        <v>0</v>
      </c>
      <c r="S371">
        <v>0</v>
      </c>
      <c r="T371">
        <f t="shared" si="5"/>
        <v>0</v>
      </c>
      <c r="U371">
        <v>12000</v>
      </c>
      <c r="V371">
        <v>1610</v>
      </c>
      <c r="W371">
        <v>1610</v>
      </c>
      <c r="X371">
        <v>0</v>
      </c>
      <c r="Y371">
        <v>0</v>
      </c>
    </row>
    <row r="372" spans="1:25" x14ac:dyDescent="0.25">
      <c r="A372">
        <v>12159</v>
      </c>
      <c r="B372" t="s">
        <v>870</v>
      </c>
      <c r="C372">
        <v>115867</v>
      </c>
      <c r="D372">
        <v>4500</v>
      </c>
      <c r="E372">
        <v>4500</v>
      </c>
      <c r="F372">
        <v>0</v>
      </c>
      <c r="G372">
        <v>0</v>
      </c>
      <c r="H372">
        <v>12159</v>
      </c>
      <c r="I372" t="s">
        <v>871</v>
      </c>
      <c r="J372">
        <v>115867</v>
      </c>
      <c r="K372" t="s">
        <v>111</v>
      </c>
      <c r="L372">
        <v>4500</v>
      </c>
      <c r="M372">
        <v>4500</v>
      </c>
      <c r="N372">
        <v>4500</v>
      </c>
      <c r="O372">
        <v>0</v>
      </c>
      <c r="P372">
        <v>0</v>
      </c>
      <c r="Q372">
        <v>4500</v>
      </c>
      <c r="R372">
        <v>0</v>
      </c>
      <c r="S372">
        <v>0</v>
      </c>
      <c r="T372">
        <f t="shared" si="5"/>
        <v>0</v>
      </c>
      <c r="U372">
        <v>12159</v>
      </c>
      <c r="V372">
        <v>4500</v>
      </c>
      <c r="W372">
        <v>4500</v>
      </c>
      <c r="X372">
        <v>0</v>
      </c>
      <c r="Y372">
        <v>0</v>
      </c>
    </row>
    <row r="373" spans="1:25" x14ac:dyDescent="0.25">
      <c r="A373">
        <v>12180</v>
      </c>
      <c r="B373" t="s">
        <v>922</v>
      </c>
      <c r="C373">
        <v>185320</v>
      </c>
      <c r="D373">
        <v>18710</v>
      </c>
      <c r="E373">
        <v>18710</v>
      </c>
      <c r="F373">
        <v>0</v>
      </c>
      <c r="G373">
        <v>0</v>
      </c>
      <c r="H373">
        <v>12180</v>
      </c>
      <c r="I373" t="s">
        <v>923</v>
      </c>
      <c r="J373">
        <v>185320</v>
      </c>
      <c r="K373" t="s">
        <v>111</v>
      </c>
      <c r="L373">
        <v>18710</v>
      </c>
      <c r="M373">
        <v>18710</v>
      </c>
      <c r="N373">
        <v>18710</v>
      </c>
      <c r="O373">
        <v>0</v>
      </c>
      <c r="P373">
        <v>0</v>
      </c>
      <c r="Q373">
        <v>18710</v>
      </c>
      <c r="R373">
        <v>0</v>
      </c>
      <c r="S373">
        <v>0</v>
      </c>
      <c r="T373">
        <f t="shared" si="5"/>
        <v>0</v>
      </c>
      <c r="U373">
        <v>12180</v>
      </c>
      <c r="V373">
        <v>18710</v>
      </c>
      <c r="W373">
        <v>18710</v>
      </c>
      <c r="X373">
        <v>0</v>
      </c>
      <c r="Y373">
        <v>0</v>
      </c>
    </row>
    <row r="374" spans="1:25" x14ac:dyDescent="0.25">
      <c r="A374">
        <v>17494</v>
      </c>
      <c r="B374" t="s">
        <v>1000</v>
      </c>
      <c r="C374">
        <v>108248</v>
      </c>
      <c r="D374">
        <v>6960</v>
      </c>
      <c r="E374">
        <v>6960</v>
      </c>
      <c r="F374">
        <v>0</v>
      </c>
      <c r="G374">
        <v>0</v>
      </c>
      <c r="H374">
        <v>17494</v>
      </c>
      <c r="I374" t="s">
        <v>1001</v>
      </c>
      <c r="J374">
        <v>108248</v>
      </c>
      <c r="K374" t="s">
        <v>111</v>
      </c>
      <c r="L374">
        <v>6960</v>
      </c>
      <c r="M374">
        <v>6960</v>
      </c>
      <c r="N374">
        <v>6960</v>
      </c>
      <c r="O374">
        <v>0</v>
      </c>
      <c r="P374">
        <v>0</v>
      </c>
      <c r="Q374">
        <v>6960</v>
      </c>
      <c r="R374">
        <v>0</v>
      </c>
      <c r="S374">
        <v>0</v>
      </c>
      <c r="T374">
        <f t="shared" si="5"/>
        <v>0</v>
      </c>
      <c r="U374">
        <v>17494</v>
      </c>
      <c r="V374">
        <v>6960</v>
      </c>
      <c r="W374">
        <v>6960</v>
      </c>
      <c r="X374">
        <v>0</v>
      </c>
      <c r="Y374">
        <v>0</v>
      </c>
    </row>
    <row r="375" spans="1:25" x14ac:dyDescent="0.25">
      <c r="A375">
        <v>18194</v>
      </c>
      <c r="B375" t="s">
        <v>904</v>
      </c>
      <c r="C375">
        <v>170481</v>
      </c>
      <c r="D375">
        <v>3620</v>
      </c>
      <c r="E375">
        <v>3620</v>
      </c>
      <c r="F375">
        <v>0</v>
      </c>
      <c r="G375">
        <v>0</v>
      </c>
      <c r="H375">
        <v>18194</v>
      </c>
      <c r="I375" t="s">
        <v>905</v>
      </c>
      <c r="J375">
        <v>170481</v>
      </c>
      <c r="K375" t="s">
        <v>111</v>
      </c>
      <c r="L375">
        <v>3620</v>
      </c>
      <c r="M375">
        <v>3620</v>
      </c>
      <c r="N375">
        <v>3620</v>
      </c>
      <c r="O375">
        <v>0</v>
      </c>
      <c r="P375">
        <v>0</v>
      </c>
      <c r="Q375">
        <v>3620</v>
      </c>
      <c r="R375">
        <v>0</v>
      </c>
      <c r="S375">
        <v>0</v>
      </c>
      <c r="T375">
        <f t="shared" si="5"/>
        <v>0</v>
      </c>
      <c r="U375">
        <v>18194</v>
      </c>
      <c r="V375">
        <v>3620</v>
      </c>
      <c r="W375">
        <v>3620</v>
      </c>
      <c r="X375">
        <v>0</v>
      </c>
      <c r="Y375">
        <v>0</v>
      </c>
    </row>
    <row r="376" spans="1:25" x14ac:dyDescent="0.25">
      <c r="A376">
        <v>35275</v>
      </c>
      <c r="B376" t="s">
        <v>894</v>
      </c>
      <c r="C376">
        <v>144071</v>
      </c>
      <c r="D376">
        <v>1745</v>
      </c>
      <c r="E376">
        <v>1745</v>
      </c>
      <c r="F376">
        <v>0</v>
      </c>
      <c r="G376">
        <v>0</v>
      </c>
      <c r="H376">
        <v>35275</v>
      </c>
      <c r="I376" t="s">
        <v>895</v>
      </c>
      <c r="J376">
        <v>144071</v>
      </c>
      <c r="K376" t="s">
        <v>111</v>
      </c>
      <c r="L376">
        <v>1745</v>
      </c>
      <c r="M376">
        <v>1745</v>
      </c>
      <c r="N376">
        <v>1745</v>
      </c>
      <c r="O376">
        <v>0</v>
      </c>
      <c r="P376">
        <v>0</v>
      </c>
      <c r="Q376">
        <v>1745</v>
      </c>
      <c r="R376">
        <v>0</v>
      </c>
      <c r="S376">
        <v>0</v>
      </c>
      <c r="T376">
        <f t="shared" si="5"/>
        <v>0</v>
      </c>
      <c r="U376">
        <v>35275</v>
      </c>
      <c r="V376">
        <v>1745</v>
      </c>
      <c r="W376">
        <v>1745</v>
      </c>
      <c r="X376">
        <v>0</v>
      </c>
      <c r="Y376">
        <v>0</v>
      </c>
    </row>
    <row r="377" spans="1:25" x14ac:dyDescent="0.25">
      <c r="A377">
        <v>48843</v>
      </c>
      <c r="B377" t="s">
        <v>1012</v>
      </c>
      <c r="C377">
        <v>178046</v>
      </c>
      <c r="D377">
        <v>14010</v>
      </c>
      <c r="E377">
        <v>14010</v>
      </c>
      <c r="F377">
        <v>0</v>
      </c>
      <c r="G377">
        <v>0</v>
      </c>
      <c r="H377">
        <v>48843</v>
      </c>
      <c r="I377" t="s">
        <v>1013</v>
      </c>
      <c r="J377">
        <v>178046</v>
      </c>
      <c r="K377" t="s">
        <v>111</v>
      </c>
      <c r="L377">
        <v>14010</v>
      </c>
      <c r="M377">
        <v>14010</v>
      </c>
      <c r="N377">
        <v>14010</v>
      </c>
      <c r="O377">
        <v>0</v>
      </c>
      <c r="P377">
        <v>0</v>
      </c>
      <c r="Q377">
        <v>14010</v>
      </c>
      <c r="R377">
        <v>0</v>
      </c>
      <c r="S377">
        <v>0</v>
      </c>
      <c r="T377">
        <f t="shared" si="5"/>
        <v>0</v>
      </c>
      <c r="U377">
        <v>48843</v>
      </c>
      <c r="V377">
        <v>14010</v>
      </c>
      <c r="W377">
        <v>14010</v>
      </c>
      <c r="X377">
        <v>0</v>
      </c>
      <c r="Y377">
        <v>0</v>
      </c>
    </row>
    <row r="378" spans="1:25" x14ac:dyDescent="0.25">
      <c r="A378">
        <v>70402</v>
      </c>
      <c r="B378" t="s">
        <v>140</v>
      </c>
      <c r="C378">
        <v>146328</v>
      </c>
      <c r="D378">
        <v>0</v>
      </c>
      <c r="E378">
        <v>0</v>
      </c>
      <c r="F378">
        <v>0</v>
      </c>
      <c r="G378">
        <v>0</v>
      </c>
      <c r="H378">
        <v>70402</v>
      </c>
      <c r="I378" t="s">
        <v>141</v>
      </c>
      <c r="J378">
        <v>146328</v>
      </c>
      <c r="K378" t="s">
        <v>111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 t="shared" si="5"/>
        <v>0</v>
      </c>
      <c r="U378">
        <v>70402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>
        <v>70403</v>
      </c>
      <c r="B379" t="s">
        <v>146</v>
      </c>
      <c r="C379">
        <v>125397</v>
      </c>
      <c r="D379">
        <v>263720</v>
      </c>
      <c r="E379">
        <v>263720</v>
      </c>
      <c r="F379">
        <v>0</v>
      </c>
      <c r="G379">
        <v>0</v>
      </c>
      <c r="H379">
        <v>70403</v>
      </c>
      <c r="I379" t="s">
        <v>147</v>
      </c>
      <c r="J379">
        <v>125397</v>
      </c>
      <c r="K379" t="s">
        <v>111</v>
      </c>
      <c r="L379">
        <v>263720</v>
      </c>
      <c r="M379">
        <v>261008</v>
      </c>
      <c r="N379">
        <v>263720</v>
      </c>
      <c r="O379">
        <v>0</v>
      </c>
      <c r="P379">
        <v>0</v>
      </c>
      <c r="Q379">
        <v>261008</v>
      </c>
      <c r="R379">
        <v>0</v>
      </c>
      <c r="S379">
        <v>0</v>
      </c>
      <c r="T379">
        <f t="shared" si="5"/>
        <v>0</v>
      </c>
      <c r="U379">
        <v>70403</v>
      </c>
      <c r="V379">
        <v>263720</v>
      </c>
      <c r="W379">
        <v>263720</v>
      </c>
      <c r="X379">
        <v>0</v>
      </c>
      <c r="Y379">
        <v>0</v>
      </c>
    </row>
    <row r="380" spans="1:25" x14ac:dyDescent="0.25">
      <c r="A380">
        <v>70404</v>
      </c>
      <c r="B380" t="s">
        <v>148</v>
      </c>
      <c r="C380">
        <v>124395</v>
      </c>
      <c r="D380">
        <v>50437</v>
      </c>
      <c r="E380">
        <v>50437</v>
      </c>
      <c r="F380">
        <v>0</v>
      </c>
      <c r="G380">
        <v>0</v>
      </c>
      <c r="H380">
        <v>70404</v>
      </c>
      <c r="I380" t="s">
        <v>149</v>
      </c>
      <c r="J380">
        <v>124395</v>
      </c>
      <c r="K380" t="s">
        <v>111</v>
      </c>
      <c r="L380">
        <v>50437</v>
      </c>
      <c r="M380">
        <v>50437</v>
      </c>
      <c r="N380">
        <v>50437</v>
      </c>
      <c r="O380">
        <v>0</v>
      </c>
      <c r="P380">
        <v>0</v>
      </c>
      <c r="Q380">
        <v>50437</v>
      </c>
      <c r="R380">
        <v>0</v>
      </c>
      <c r="S380">
        <v>0</v>
      </c>
      <c r="T380">
        <f t="shared" si="5"/>
        <v>0</v>
      </c>
      <c r="U380">
        <v>70404</v>
      </c>
      <c r="V380">
        <v>50437</v>
      </c>
      <c r="W380">
        <v>50437</v>
      </c>
      <c r="X380">
        <v>0</v>
      </c>
      <c r="Y380">
        <v>0</v>
      </c>
    </row>
    <row r="381" spans="1:25" x14ac:dyDescent="0.25">
      <c r="A381">
        <v>70405</v>
      </c>
      <c r="B381" t="s">
        <v>164</v>
      </c>
      <c r="C381">
        <v>102534</v>
      </c>
      <c r="D381">
        <v>160657</v>
      </c>
      <c r="E381">
        <v>160657</v>
      </c>
      <c r="F381">
        <v>0</v>
      </c>
      <c r="G381">
        <v>0</v>
      </c>
      <c r="H381">
        <v>70405</v>
      </c>
      <c r="I381" t="s">
        <v>165</v>
      </c>
      <c r="J381">
        <v>102534</v>
      </c>
      <c r="K381" t="s">
        <v>111</v>
      </c>
      <c r="L381">
        <v>160657</v>
      </c>
      <c r="M381">
        <v>160657</v>
      </c>
      <c r="N381">
        <v>160657</v>
      </c>
      <c r="O381">
        <v>0</v>
      </c>
      <c r="P381">
        <v>0</v>
      </c>
      <c r="Q381">
        <v>160657</v>
      </c>
      <c r="R381">
        <v>0</v>
      </c>
      <c r="S381">
        <v>0</v>
      </c>
      <c r="T381">
        <f t="shared" si="5"/>
        <v>0</v>
      </c>
      <c r="U381">
        <v>70405</v>
      </c>
      <c r="V381">
        <v>160657</v>
      </c>
      <c r="W381">
        <v>160657</v>
      </c>
      <c r="X381">
        <v>0</v>
      </c>
      <c r="Y381">
        <v>0</v>
      </c>
    </row>
    <row r="382" spans="1:25" x14ac:dyDescent="0.25">
      <c r="A382">
        <v>70406</v>
      </c>
      <c r="B382" t="s">
        <v>166</v>
      </c>
      <c r="C382">
        <v>176159</v>
      </c>
      <c r="D382">
        <v>108871</v>
      </c>
      <c r="E382">
        <v>108871</v>
      </c>
      <c r="F382">
        <v>0</v>
      </c>
      <c r="G382">
        <v>0</v>
      </c>
      <c r="H382">
        <v>70406</v>
      </c>
      <c r="I382" t="s">
        <v>167</v>
      </c>
      <c r="J382">
        <v>176159</v>
      </c>
      <c r="K382" t="s">
        <v>111</v>
      </c>
      <c r="L382">
        <v>108871</v>
      </c>
      <c r="M382">
        <v>108871</v>
      </c>
      <c r="N382">
        <v>108871</v>
      </c>
      <c r="O382">
        <v>0</v>
      </c>
      <c r="P382">
        <v>0</v>
      </c>
      <c r="Q382">
        <v>108871</v>
      </c>
      <c r="R382">
        <v>0</v>
      </c>
      <c r="S382">
        <v>0</v>
      </c>
      <c r="T382">
        <f t="shared" si="5"/>
        <v>0</v>
      </c>
      <c r="U382">
        <v>70406</v>
      </c>
      <c r="V382">
        <v>108871</v>
      </c>
      <c r="W382">
        <v>108871</v>
      </c>
      <c r="X382">
        <v>0</v>
      </c>
      <c r="Y382">
        <v>0</v>
      </c>
    </row>
    <row r="383" spans="1:25" x14ac:dyDescent="0.25">
      <c r="A383">
        <v>70407</v>
      </c>
      <c r="B383" t="s">
        <v>168</v>
      </c>
      <c r="C383">
        <v>143740</v>
      </c>
      <c r="D383">
        <v>663530</v>
      </c>
      <c r="E383">
        <v>663530</v>
      </c>
      <c r="F383">
        <v>0</v>
      </c>
      <c r="G383">
        <v>0</v>
      </c>
      <c r="H383">
        <v>70407</v>
      </c>
      <c r="I383" t="s">
        <v>169</v>
      </c>
      <c r="J383">
        <v>143740</v>
      </c>
      <c r="K383" t="s">
        <v>111</v>
      </c>
      <c r="L383">
        <v>663530</v>
      </c>
      <c r="M383">
        <v>663530</v>
      </c>
      <c r="N383">
        <v>663530</v>
      </c>
      <c r="O383">
        <v>0</v>
      </c>
      <c r="P383">
        <v>0</v>
      </c>
      <c r="Q383">
        <v>663530</v>
      </c>
      <c r="R383">
        <v>0</v>
      </c>
      <c r="S383">
        <v>0</v>
      </c>
      <c r="T383">
        <f t="shared" si="5"/>
        <v>0</v>
      </c>
      <c r="U383">
        <v>70407</v>
      </c>
      <c r="V383">
        <v>663530</v>
      </c>
      <c r="W383">
        <v>663530</v>
      </c>
      <c r="X383">
        <v>0</v>
      </c>
      <c r="Y383">
        <v>0</v>
      </c>
    </row>
    <row r="384" spans="1:25" x14ac:dyDescent="0.25">
      <c r="A384">
        <v>70408</v>
      </c>
      <c r="B384" t="s">
        <v>170</v>
      </c>
      <c r="C384">
        <v>180711</v>
      </c>
      <c r="D384">
        <v>136905</v>
      </c>
      <c r="E384">
        <v>136905</v>
      </c>
      <c r="F384">
        <v>0</v>
      </c>
      <c r="G384">
        <v>0</v>
      </c>
      <c r="H384">
        <v>70408</v>
      </c>
      <c r="I384" t="s">
        <v>171</v>
      </c>
      <c r="J384">
        <v>180711</v>
      </c>
      <c r="K384" t="s">
        <v>111</v>
      </c>
      <c r="L384">
        <v>136905</v>
      </c>
      <c r="M384">
        <v>136905</v>
      </c>
      <c r="N384">
        <v>136905</v>
      </c>
      <c r="O384">
        <v>0</v>
      </c>
      <c r="P384">
        <v>0</v>
      </c>
      <c r="Q384">
        <v>136905</v>
      </c>
      <c r="R384">
        <v>0</v>
      </c>
      <c r="S384">
        <v>0</v>
      </c>
      <c r="T384">
        <f t="shared" si="5"/>
        <v>0</v>
      </c>
      <c r="U384">
        <v>70408</v>
      </c>
      <c r="V384">
        <v>136905</v>
      </c>
      <c r="W384">
        <v>136905</v>
      </c>
      <c r="X384">
        <v>0</v>
      </c>
      <c r="Y384">
        <v>0</v>
      </c>
    </row>
    <row r="385" spans="1:25" x14ac:dyDescent="0.25">
      <c r="A385">
        <v>70409</v>
      </c>
      <c r="B385" t="s">
        <v>198</v>
      </c>
      <c r="C385">
        <v>175963</v>
      </c>
      <c r="D385">
        <v>265624</v>
      </c>
      <c r="E385">
        <v>265624</v>
      </c>
      <c r="F385">
        <v>0</v>
      </c>
      <c r="G385">
        <v>0</v>
      </c>
      <c r="H385">
        <v>70409</v>
      </c>
      <c r="I385" t="s">
        <v>199</v>
      </c>
      <c r="J385">
        <v>175963</v>
      </c>
      <c r="K385" t="s">
        <v>111</v>
      </c>
      <c r="L385">
        <v>265624</v>
      </c>
      <c r="M385">
        <v>265624</v>
      </c>
      <c r="N385">
        <v>265624</v>
      </c>
      <c r="O385">
        <v>0</v>
      </c>
      <c r="P385">
        <v>0</v>
      </c>
      <c r="Q385">
        <v>265624</v>
      </c>
      <c r="R385">
        <v>0</v>
      </c>
      <c r="S385">
        <v>0</v>
      </c>
      <c r="T385">
        <f t="shared" si="5"/>
        <v>0</v>
      </c>
      <c r="U385">
        <v>70409</v>
      </c>
      <c r="V385">
        <v>265624</v>
      </c>
      <c r="W385">
        <v>265624</v>
      </c>
      <c r="X385">
        <v>0</v>
      </c>
      <c r="Y385">
        <v>0</v>
      </c>
    </row>
    <row r="386" spans="1:25" x14ac:dyDescent="0.25">
      <c r="A386">
        <v>70410</v>
      </c>
      <c r="B386" t="s">
        <v>204</v>
      </c>
      <c r="C386">
        <v>117770</v>
      </c>
      <c r="D386">
        <v>108854</v>
      </c>
      <c r="E386">
        <v>108854</v>
      </c>
      <c r="F386">
        <v>0</v>
      </c>
      <c r="G386">
        <v>0</v>
      </c>
      <c r="H386">
        <v>70410</v>
      </c>
      <c r="I386" t="s">
        <v>205</v>
      </c>
      <c r="J386">
        <v>117770</v>
      </c>
      <c r="K386" t="s">
        <v>111</v>
      </c>
      <c r="L386">
        <v>108854</v>
      </c>
      <c r="M386">
        <v>108854</v>
      </c>
      <c r="N386">
        <v>108854</v>
      </c>
      <c r="O386">
        <v>0</v>
      </c>
      <c r="P386">
        <v>0</v>
      </c>
      <c r="Q386">
        <v>108854</v>
      </c>
      <c r="R386">
        <v>0</v>
      </c>
      <c r="S386">
        <v>0</v>
      </c>
      <c r="T386">
        <f t="shared" ref="T386:T446" si="6">IF(D386&lt;&gt;L386,1,0)</f>
        <v>0</v>
      </c>
      <c r="U386">
        <v>70410</v>
      </c>
      <c r="V386">
        <v>108854</v>
      </c>
      <c r="W386">
        <v>108854</v>
      </c>
      <c r="X386">
        <v>0</v>
      </c>
      <c r="Y386">
        <v>0</v>
      </c>
    </row>
    <row r="387" spans="1:25" x14ac:dyDescent="0.25">
      <c r="A387">
        <v>70411</v>
      </c>
      <c r="B387" t="s">
        <v>230</v>
      </c>
      <c r="C387">
        <v>116088</v>
      </c>
      <c r="D387">
        <v>1282232</v>
      </c>
      <c r="E387">
        <v>1282232</v>
      </c>
      <c r="F387">
        <v>0</v>
      </c>
      <c r="G387">
        <v>0</v>
      </c>
      <c r="H387">
        <v>70411</v>
      </c>
      <c r="I387" t="s">
        <v>231</v>
      </c>
      <c r="J387">
        <v>116088</v>
      </c>
      <c r="K387" t="s">
        <v>111</v>
      </c>
      <c r="L387">
        <v>1282232</v>
      </c>
      <c r="M387">
        <v>1282232</v>
      </c>
      <c r="N387">
        <v>1282232</v>
      </c>
      <c r="O387">
        <v>0</v>
      </c>
      <c r="P387">
        <v>0</v>
      </c>
      <c r="Q387">
        <v>1282232</v>
      </c>
      <c r="R387">
        <v>0</v>
      </c>
      <c r="S387">
        <v>0</v>
      </c>
      <c r="T387">
        <f t="shared" si="6"/>
        <v>0</v>
      </c>
      <c r="U387">
        <v>70411</v>
      </c>
      <c r="V387">
        <v>1282232</v>
      </c>
      <c r="W387">
        <v>1282232</v>
      </c>
      <c r="X387">
        <v>0</v>
      </c>
      <c r="Y387">
        <v>0</v>
      </c>
    </row>
    <row r="388" spans="1:25" x14ac:dyDescent="0.25">
      <c r="A388">
        <v>70412</v>
      </c>
      <c r="B388" t="s">
        <v>320</v>
      </c>
      <c r="C388">
        <v>125225</v>
      </c>
      <c r="D388">
        <v>95120</v>
      </c>
      <c r="E388">
        <v>95120</v>
      </c>
      <c r="F388">
        <v>0</v>
      </c>
      <c r="G388">
        <v>0</v>
      </c>
      <c r="H388">
        <v>70412</v>
      </c>
      <c r="I388" t="s">
        <v>321</v>
      </c>
      <c r="J388">
        <v>125225</v>
      </c>
      <c r="K388" t="s">
        <v>111</v>
      </c>
      <c r="L388">
        <v>95120</v>
      </c>
      <c r="M388">
        <v>95120</v>
      </c>
      <c r="N388">
        <v>95120</v>
      </c>
      <c r="O388">
        <v>0</v>
      </c>
      <c r="P388">
        <v>0</v>
      </c>
      <c r="Q388">
        <v>95120</v>
      </c>
      <c r="R388">
        <v>0</v>
      </c>
      <c r="S388">
        <v>0</v>
      </c>
      <c r="T388">
        <f t="shared" si="6"/>
        <v>0</v>
      </c>
      <c r="U388">
        <v>70412</v>
      </c>
      <c r="V388">
        <v>95120</v>
      </c>
      <c r="W388">
        <v>95120</v>
      </c>
      <c r="X388">
        <v>0</v>
      </c>
      <c r="Y388">
        <v>0</v>
      </c>
    </row>
    <row r="389" spans="1:25" x14ac:dyDescent="0.25">
      <c r="A389">
        <v>70413</v>
      </c>
      <c r="B389" t="s">
        <v>364</v>
      </c>
      <c r="C389">
        <v>118388</v>
      </c>
      <c r="D389">
        <v>133110</v>
      </c>
      <c r="E389">
        <v>133110</v>
      </c>
      <c r="F389">
        <v>0</v>
      </c>
      <c r="G389">
        <v>0</v>
      </c>
      <c r="H389">
        <v>70413</v>
      </c>
      <c r="I389" t="s">
        <v>365</v>
      </c>
      <c r="J389">
        <v>118388</v>
      </c>
      <c r="K389" t="s">
        <v>111</v>
      </c>
      <c r="L389">
        <v>133110</v>
      </c>
      <c r="M389">
        <v>133110</v>
      </c>
      <c r="N389">
        <v>133110</v>
      </c>
      <c r="O389">
        <v>0</v>
      </c>
      <c r="P389">
        <v>0</v>
      </c>
      <c r="Q389">
        <v>133110</v>
      </c>
      <c r="R389">
        <v>0</v>
      </c>
      <c r="S389">
        <v>0</v>
      </c>
      <c r="T389">
        <f t="shared" si="6"/>
        <v>0</v>
      </c>
      <c r="U389">
        <v>70413</v>
      </c>
      <c r="V389">
        <v>133110</v>
      </c>
      <c r="W389">
        <v>133110</v>
      </c>
      <c r="X389">
        <v>0</v>
      </c>
      <c r="Y389">
        <v>0</v>
      </c>
    </row>
    <row r="390" spans="1:25" x14ac:dyDescent="0.25">
      <c r="A390">
        <v>70414</v>
      </c>
      <c r="B390" t="s">
        <v>386</v>
      </c>
      <c r="C390">
        <v>131801</v>
      </c>
      <c r="D390">
        <v>0</v>
      </c>
      <c r="E390">
        <v>0</v>
      </c>
      <c r="F390">
        <v>0</v>
      </c>
      <c r="G390">
        <v>0</v>
      </c>
      <c r="H390">
        <v>70414</v>
      </c>
      <c r="I390" t="s">
        <v>387</v>
      </c>
      <c r="J390">
        <v>131801</v>
      </c>
      <c r="K390" t="s">
        <v>111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f t="shared" si="6"/>
        <v>0</v>
      </c>
      <c r="U390">
        <v>70414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>
        <v>70415</v>
      </c>
      <c r="B391" t="s">
        <v>388</v>
      </c>
      <c r="C391">
        <v>136721</v>
      </c>
      <c r="D391">
        <v>0</v>
      </c>
      <c r="E391">
        <v>0</v>
      </c>
      <c r="F391">
        <v>0</v>
      </c>
      <c r="G391">
        <v>0</v>
      </c>
      <c r="H391">
        <v>70415</v>
      </c>
      <c r="I391" t="s">
        <v>389</v>
      </c>
      <c r="J391">
        <v>136721</v>
      </c>
      <c r="K391" t="s">
        <v>111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 t="shared" si="6"/>
        <v>0</v>
      </c>
      <c r="U391">
        <v>70415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>
        <v>70416</v>
      </c>
      <c r="B392" t="s">
        <v>390</v>
      </c>
      <c r="C392">
        <v>126160</v>
      </c>
      <c r="D392">
        <v>114654</v>
      </c>
      <c r="E392">
        <v>114654</v>
      </c>
      <c r="F392">
        <v>0</v>
      </c>
      <c r="G392">
        <v>0</v>
      </c>
      <c r="H392">
        <v>70416</v>
      </c>
      <c r="I392" t="s">
        <v>391</v>
      </c>
      <c r="J392">
        <v>126160</v>
      </c>
      <c r="K392" t="s">
        <v>111</v>
      </c>
      <c r="L392">
        <v>114654</v>
      </c>
      <c r="M392">
        <v>114654</v>
      </c>
      <c r="N392">
        <v>114654</v>
      </c>
      <c r="O392">
        <v>0</v>
      </c>
      <c r="P392">
        <v>0</v>
      </c>
      <c r="Q392">
        <v>114654</v>
      </c>
      <c r="R392">
        <v>0</v>
      </c>
      <c r="S392">
        <v>0</v>
      </c>
      <c r="T392">
        <f t="shared" si="6"/>
        <v>0</v>
      </c>
      <c r="U392">
        <v>70416</v>
      </c>
      <c r="V392">
        <v>114654</v>
      </c>
      <c r="W392">
        <v>114654</v>
      </c>
      <c r="X392">
        <v>0</v>
      </c>
      <c r="Y392">
        <v>0</v>
      </c>
    </row>
    <row r="393" spans="1:25" x14ac:dyDescent="0.25">
      <c r="A393">
        <v>70417</v>
      </c>
      <c r="B393" t="s">
        <v>422</v>
      </c>
      <c r="C393">
        <v>119228</v>
      </c>
      <c r="D393">
        <v>92320</v>
      </c>
      <c r="E393">
        <v>92320</v>
      </c>
      <c r="F393">
        <v>0</v>
      </c>
      <c r="G393">
        <v>0</v>
      </c>
      <c r="H393">
        <v>70417</v>
      </c>
      <c r="I393" t="s">
        <v>423</v>
      </c>
      <c r="J393">
        <v>119228</v>
      </c>
      <c r="K393" t="s">
        <v>111</v>
      </c>
      <c r="L393">
        <v>92320</v>
      </c>
      <c r="M393">
        <v>92320</v>
      </c>
      <c r="N393">
        <v>92320</v>
      </c>
      <c r="O393">
        <v>0</v>
      </c>
      <c r="P393">
        <v>0</v>
      </c>
      <c r="Q393">
        <v>92320</v>
      </c>
      <c r="R393">
        <v>0</v>
      </c>
      <c r="S393">
        <v>0</v>
      </c>
      <c r="T393">
        <f t="shared" si="6"/>
        <v>0</v>
      </c>
      <c r="U393">
        <v>70417</v>
      </c>
      <c r="V393">
        <v>92320</v>
      </c>
      <c r="W393">
        <v>92320</v>
      </c>
      <c r="X393">
        <v>0</v>
      </c>
      <c r="Y393">
        <v>0</v>
      </c>
    </row>
    <row r="394" spans="1:25" x14ac:dyDescent="0.25">
      <c r="A394">
        <v>70418</v>
      </c>
      <c r="B394" t="s">
        <v>424</v>
      </c>
      <c r="C394">
        <v>103445</v>
      </c>
      <c r="D394">
        <v>333970</v>
      </c>
      <c r="E394">
        <v>333970</v>
      </c>
      <c r="F394">
        <v>0</v>
      </c>
      <c r="G394">
        <v>0</v>
      </c>
      <c r="H394">
        <v>70418</v>
      </c>
      <c r="I394" t="s">
        <v>425</v>
      </c>
      <c r="J394">
        <v>103445</v>
      </c>
      <c r="K394" t="s">
        <v>111</v>
      </c>
      <c r="L394">
        <v>333970</v>
      </c>
      <c r="M394">
        <v>333970</v>
      </c>
      <c r="N394">
        <v>333970</v>
      </c>
      <c r="O394">
        <v>0</v>
      </c>
      <c r="P394">
        <v>0</v>
      </c>
      <c r="Q394">
        <v>333970</v>
      </c>
      <c r="R394">
        <v>0</v>
      </c>
      <c r="S394">
        <v>0</v>
      </c>
      <c r="T394">
        <f t="shared" si="6"/>
        <v>0</v>
      </c>
      <c r="U394">
        <v>70418</v>
      </c>
      <c r="V394">
        <v>333970</v>
      </c>
      <c r="W394">
        <v>333970</v>
      </c>
      <c r="X394">
        <v>0</v>
      </c>
      <c r="Y394">
        <v>0</v>
      </c>
    </row>
    <row r="395" spans="1:25" x14ac:dyDescent="0.25">
      <c r="A395">
        <v>70419</v>
      </c>
      <c r="B395" t="s">
        <v>502</v>
      </c>
      <c r="C395">
        <v>113245</v>
      </c>
      <c r="D395">
        <v>218321</v>
      </c>
      <c r="E395">
        <v>218321</v>
      </c>
      <c r="F395">
        <v>0</v>
      </c>
      <c r="G395">
        <v>0</v>
      </c>
      <c r="H395">
        <v>70419</v>
      </c>
      <c r="I395" t="s">
        <v>503</v>
      </c>
      <c r="J395">
        <v>113245</v>
      </c>
      <c r="K395" t="s">
        <v>111</v>
      </c>
      <c r="L395">
        <v>218321</v>
      </c>
      <c r="M395">
        <v>218321</v>
      </c>
      <c r="N395">
        <v>218321</v>
      </c>
      <c r="O395">
        <v>0</v>
      </c>
      <c r="P395">
        <v>0</v>
      </c>
      <c r="Q395">
        <v>218321</v>
      </c>
      <c r="R395">
        <v>0</v>
      </c>
      <c r="S395">
        <v>0</v>
      </c>
      <c r="T395">
        <f t="shared" si="6"/>
        <v>0</v>
      </c>
      <c r="U395">
        <v>70419</v>
      </c>
      <c r="V395">
        <v>218321</v>
      </c>
      <c r="W395">
        <v>218321</v>
      </c>
      <c r="X395">
        <v>0</v>
      </c>
      <c r="Y395">
        <v>0</v>
      </c>
    </row>
    <row r="396" spans="1:25" x14ac:dyDescent="0.25">
      <c r="A396">
        <v>70420</v>
      </c>
      <c r="B396" t="s">
        <v>504</v>
      </c>
      <c r="C396">
        <v>136321</v>
      </c>
      <c r="D396">
        <v>39460</v>
      </c>
      <c r="E396">
        <v>39460</v>
      </c>
      <c r="F396">
        <v>0</v>
      </c>
      <c r="G396">
        <v>0</v>
      </c>
      <c r="H396">
        <v>70420</v>
      </c>
      <c r="I396" t="s">
        <v>505</v>
      </c>
      <c r="J396">
        <v>136321</v>
      </c>
      <c r="K396" t="s">
        <v>111</v>
      </c>
      <c r="L396">
        <v>39460</v>
      </c>
      <c r="M396">
        <v>39460</v>
      </c>
      <c r="N396">
        <v>39460</v>
      </c>
      <c r="O396">
        <v>0</v>
      </c>
      <c r="P396">
        <v>0</v>
      </c>
      <c r="Q396">
        <v>39460</v>
      </c>
      <c r="R396">
        <v>0</v>
      </c>
      <c r="S396">
        <v>0</v>
      </c>
      <c r="T396">
        <f t="shared" si="6"/>
        <v>0</v>
      </c>
      <c r="U396">
        <v>70420</v>
      </c>
      <c r="V396">
        <v>39460</v>
      </c>
      <c r="W396">
        <v>39460</v>
      </c>
      <c r="X396">
        <v>0</v>
      </c>
      <c r="Y396">
        <v>0</v>
      </c>
    </row>
    <row r="397" spans="1:25" x14ac:dyDescent="0.25">
      <c r="A397">
        <v>70421</v>
      </c>
      <c r="B397" t="s">
        <v>518</v>
      </c>
      <c r="C397">
        <v>121563</v>
      </c>
      <c r="D397">
        <v>101413</v>
      </c>
      <c r="E397">
        <v>101413</v>
      </c>
      <c r="F397">
        <v>0</v>
      </c>
      <c r="G397">
        <v>0</v>
      </c>
      <c r="H397">
        <v>70421</v>
      </c>
      <c r="I397" t="s">
        <v>519</v>
      </c>
      <c r="J397">
        <v>121563</v>
      </c>
      <c r="K397" t="s">
        <v>111</v>
      </c>
      <c r="L397">
        <v>101413</v>
      </c>
      <c r="M397">
        <v>101413</v>
      </c>
      <c r="N397">
        <v>101413</v>
      </c>
      <c r="O397">
        <v>0</v>
      </c>
      <c r="P397">
        <v>0</v>
      </c>
      <c r="Q397">
        <v>101413</v>
      </c>
      <c r="R397">
        <v>0</v>
      </c>
      <c r="S397">
        <v>0</v>
      </c>
      <c r="T397">
        <f t="shared" si="6"/>
        <v>0</v>
      </c>
      <c r="U397">
        <v>70421</v>
      </c>
      <c r="V397">
        <v>101413</v>
      </c>
      <c r="W397">
        <v>101413</v>
      </c>
      <c r="X397">
        <v>0</v>
      </c>
      <c r="Y397">
        <v>0</v>
      </c>
    </row>
    <row r="398" spans="1:25" x14ac:dyDescent="0.25">
      <c r="A398">
        <v>70422</v>
      </c>
      <c r="B398" t="s">
        <v>720</v>
      </c>
      <c r="C398">
        <v>133107</v>
      </c>
      <c r="D398">
        <v>215040</v>
      </c>
      <c r="E398">
        <v>215040</v>
      </c>
      <c r="F398">
        <v>0</v>
      </c>
      <c r="G398">
        <v>0</v>
      </c>
      <c r="H398">
        <v>70422</v>
      </c>
      <c r="I398" t="s">
        <v>721</v>
      </c>
      <c r="J398">
        <v>133107</v>
      </c>
      <c r="K398" t="s">
        <v>111</v>
      </c>
      <c r="L398">
        <v>215040</v>
      </c>
      <c r="M398">
        <v>215040</v>
      </c>
      <c r="N398">
        <v>215040</v>
      </c>
      <c r="O398">
        <v>0</v>
      </c>
      <c r="P398">
        <v>0</v>
      </c>
      <c r="Q398">
        <v>215040</v>
      </c>
      <c r="R398">
        <v>0</v>
      </c>
      <c r="S398">
        <v>0</v>
      </c>
      <c r="T398">
        <f t="shared" si="6"/>
        <v>0</v>
      </c>
      <c r="U398">
        <v>70422</v>
      </c>
      <c r="V398">
        <v>215040</v>
      </c>
      <c r="W398">
        <v>215040</v>
      </c>
      <c r="X398">
        <v>0</v>
      </c>
      <c r="Y398">
        <v>0</v>
      </c>
    </row>
    <row r="399" spans="1:25" x14ac:dyDescent="0.25">
      <c r="A399">
        <v>70423</v>
      </c>
      <c r="B399" t="s">
        <v>730</v>
      </c>
      <c r="C399">
        <v>166906</v>
      </c>
      <c r="D399">
        <v>195936</v>
      </c>
      <c r="E399">
        <v>195936</v>
      </c>
      <c r="F399">
        <v>0</v>
      </c>
      <c r="G399">
        <v>0</v>
      </c>
      <c r="H399">
        <v>70423</v>
      </c>
      <c r="I399" t="s">
        <v>731</v>
      </c>
      <c r="J399">
        <v>166906</v>
      </c>
      <c r="K399" t="s">
        <v>111</v>
      </c>
      <c r="L399">
        <v>195936</v>
      </c>
      <c r="M399">
        <v>195936</v>
      </c>
      <c r="N399">
        <v>195936</v>
      </c>
      <c r="O399">
        <v>0</v>
      </c>
      <c r="P399">
        <v>0</v>
      </c>
      <c r="Q399">
        <v>195936</v>
      </c>
      <c r="R399">
        <v>0</v>
      </c>
      <c r="S399">
        <v>0</v>
      </c>
      <c r="T399">
        <f t="shared" si="6"/>
        <v>0</v>
      </c>
      <c r="U399">
        <v>70423</v>
      </c>
      <c r="V399">
        <v>195936</v>
      </c>
      <c r="W399">
        <v>195936</v>
      </c>
      <c r="X399">
        <v>0</v>
      </c>
      <c r="Y399">
        <v>0</v>
      </c>
    </row>
    <row r="400" spans="1:25" x14ac:dyDescent="0.25">
      <c r="A400">
        <v>70424</v>
      </c>
      <c r="B400" t="s">
        <v>766</v>
      </c>
      <c r="C400">
        <v>115230</v>
      </c>
      <c r="D400">
        <v>61967</v>
      </c>
      <c r="E400">
        <v>61967</v>
      </c>
      <c r="F400">
        <v>0</v>
      </c>
      <c r="G400">
        <v>0</v>
      </c>
      <c r="H400">
        <v>70424</v>
      </c>
      <c r="I400" t="s">
        <v>767</v>
      </c>
      <c r="J400">
        <v>115230</v>
      </c>
      <c r="K400" t="s">
        <v>111</v>
      </c>
      <c r="L400">
        <v>61967</v>
      </c>
      <c r="M400">
        <v>61967</v>
      </c>
      <c r="N400">
        <v>61967</v>
      </c>
      <c r="O400">
        <v>0</v>
      </c>
      <c r="P400">
        <v>0</v>
      </c>
      <c r="Q400">
        <v>61967</v>
      </c>
      <c r="R400">
        <v>0</v>
      </c>
      <c r="S400">
        <v>0</v>
      </c>
      <c r="T400">
        <f t="shared" si="6"/>
        <v>0</v>
      </c>
      <c r="U400">
        <v>70424</v>
      </c>
      <c r="V400">
        <v>61967</v>
      </c>
      <c r="W400">
        <v>61967</v>
      </c>
      <c r="X400">
        <v>0</v>
      </c>
      <c r="Y400">
        <v>0</v>
      </c>
    </row>
    <row r="401" spans="1:25" x14ac:dyDescent="0.25">
      <c r="A401">
        <v>70425</v>
      </c>
      <c r="B401" t="s">
        <v>778</v>
      </c>
      <c r="C401">
        <v>134613</v>
      </c>
      <c r="D401">
        <v>136782</v>
      </c>
      <c r="E401">
        <v>136782</v>
      </c>
      <c r="F401">
        <v>0</v>
      </c>
      <c r="G401">
        <v>0</v>
      </c>
      <c r="H401">
        <v>70425</v>
      </c>
      <c r="I401" t="s">
        <v>779</v>
      </c>
      <c r="J401">
        <v>134613</v>
      </c>
      <c r="K401" t="s">
        <v>111</v>
      </c>
      <c r="L401">
        <v>136782</v>
      </c>
      <c r="M401">
        <v>136782</v>
      </c>
      <c r="N401">
        <v>136782</v>
      </c>
      <c r="O401">
        <v>0</v>
      </c>
      <c r="P401">
        <v>0</v>
      </c>
      <c r="Q401">
        <v>136782</v>
      </c>
      <c r="R401">
        <v>0</v>
      </c>
      <c r="S401">
        <v>0</v>
      </c>
      <c r="T401">
        <f t="shared" si="6"/>
        <v>0</v>
      </c>
      <c r="U401">
        <v>70425</v>
      </c>
      <c r="V401">
        <v>136782</v>
      </c>
      <c r="W401">
        <v>136782</v>
      </c>
      <c r="X401">
        <v>0</v>
      </c>
      <c r="Y401">
        <v>0</v>
      </c>
    </row>
    <row r="402" spans="1:25" x14ac:dyDescent="0.25">
      <c r="A402">
        <v>70426</v>
      </c>
      <c r="B402" t="s">
        <v>780</v>
      </c>
      <c r="C402">
        <v>168542</v>
      </c>
      <c r="D402">
        <v>86793</v>
      </c>
      <c r="E402">
        <v>86793</v>
      </c>
      <c r="F402">
        <v>0</v>
      </c>
      <c r="G402">
        <v>0</v>
      </c>
      <c r="H402">
        <v>70426</v>
      </c>
      <c r="I402" t="s">
        <v>781</v>
      </c>
      <c r="J402">
        <v>168542</v>
      </c>
      <c r="K402" t="s">
        <v>111</v>
      </c>
      <c r="L402">
        <v>86793</v>
      </c>
      <c r="M402">
        <v>86793</v>
      </c>
      <c r="N402">
        <v>86793</v>
      </c>
      <c r="O402">
        <v>0</v>
      </c>
      <c r="P402">
        <v>0</v>
      </c>
      <c r="Q402">
        <v>86793</v>
      </c>
      <c r="R402">
        <v>0</v>
      </c>
      <c r="S402">
        <v>0</v>
      </c>
      <c r="T402">
        <f t="shared" si="6"/>
        <v>0</v>
      </c>
      <c r="U402">
        <v>70426</v>
      </c>
      <c r="V402">
        <v>86793</v>
      </c>
      <c r="W402">
        <v>86793</v>
      </c>
      <c r="X402">
        <v>0</v>
      </c>
      <c r="Y402">
        <v>0</v>
      </c>
    </row>
    <row r="403" spans="1:25" x14ac:dyDescent="0.25">
      <c r="A403">
        <v>70427</v>
      </c>
      <c r="B403" t="s">
        <v>822</v>
      </c>
      <c r="C403">
        <v>125626</v>
      </c>
      <c r="D403">
        <v>158850</v>
      </c>
      <c r="E403">
        <v>158850</v>
      </c>
      <c r="F403">
        <v>0</v>
      </c>
      <c r="G403">
        <v>0</v>
      </c>
      <c r="H403">
        <v>70427</v>
      </c>
      <c r="I403" t="s">
        <v>823</v>
      </c>
      <c r="J403">
        <v>125626</v>
      </c>
      <c r="K403" t="s">
        <v>111</v>
      </c>
      <c r="L403">
        <v>158850</v>
      </c>
      <c r="M403">
        <v>158850</v>
      </c>
      <c r="N403">
        <v>158850</v>
      </c>
      <c r="O403">
        <v>0</v>
      </c>
      <c r="P403">
        <v>0</v>
      </c>
      <c r="Q403">
        <v>158850</v>
      </c>
      <c r="R403">
        <v>0</v>
      </c>
      <c r="S403">
        <v>0</v>
      </c>
      <c r="T403">
        <f t="shared" si="6"/>
        <v>0</v>
      </c>
      <c r="U403">
        <v>70427</v>
      </c>
      <c r="V403">
        <v>158850</v>
      </c>
      <c r="W403">
        <v>158850</v>
      </c>
      <c r="X403">
        <v>0</v>
      </c>
      <c r="Y403">
        <v>0</v>
      </c>
    </row>
    <row r="404" spans="1:25" x14ac:dyDescent="0.25">
      <c r="A404">
        <v>70428</v>
      </c>
      <c r="B404" t="s">
        <v>828</v>
      </c>
      <c r="C404">
        <v>134901</v>
      </c>
      <c r="D404">
        <v>446380</v>
      </c>
      <c r="E404">
        <v>446380</v>
      </c>
      <c r="F404">
        <v>0</v>
      </c>
      <c r="G404">
        <v>0</v>
      </c>
      <c r="H404">
        <v>70428</v>
      </c>
      <c r="I404" t="s">
        <v>829</v>
      </c>
      <c r="J404">
        <v>134901</v>
      </c>
      <c r="K404" t="s">
        <v>111</v>
      </c>
      <c r="L404">
        <v>446380</v>
      </c>
      <c r="M404">
        <v>446380</v>
      </c>
      <c r="N404">
        <v>446380</v>
      </c>
      <c r="O404">
        <v>0</v>
      </c>
      <c r="P404">
        <v>0</v>
      </c>
      <c r="Q404">
        <v>446380</v>
      </c>
      <c r="R404">
        <v>0</v>
      </c>
      <c r="S404">
        <v>0</v>
      </c>
      <c r="T404">
        <f t="shared" si="6"/>
        <v>0</v>
      </c>
      <c r="U404">
        <v>70428</v>
      </c>
      <c r="V404">
        <v>446380</v>
      </c>
      <c r="W404">
        <v>446380</v>
      </c>
      <c r="X404">
        <v>0</v>
      </c>
      <c r="Y404">
        <v>0</v>
      </c>
    </row>
    <row r="405" spans="1:25" x14ac:dyDescent="0.25">
      <c r="A405">
        <v>70429</v>
      </c>
      <c r="B405" t="s">
        <v>162</v>
      </c>
      <c r="C405">
        <v>131486</v>
      </c>
      <c r="D405">
        <v>247740</v>
      </c>
      <c r="E405">
        <v>247740</v>
      </c>
      <c r="F405">
        <v>0</v>
      </c>
      <c r="G405">
        <v>0</v>
      </c>
      <c r="H405">
        <v>70429</v>
      </c>
      <c r="I405" t="s">
        <v>163</v>
      </c>
      <c r="J405">
        <v>131486</v>
      </c>
      <c r="K405" t="s">
        <v>111</v>
      </c>
      <c r="L405">
        <v>247740</v>
      </c>
      <c r="M405">
        <v>247740</v>
      </c>
      <c r="N405">
        <v>247740</v>
      </c>
      <c r="O405">
        <v>0</v>
      </c>
      <c r="P405">
        <v>0</v>
      </c>
      <c r="Q405">
        <v>247740</v>
      </c>
      <c r="R405">
        <v>0</v>
      </c>
      <c r="S405">
        <v>0</v>
      </c>
      <c r="T405">
        <f t="shared" si="6"/>
        <v>0</v>
      </c>
      <c r="U405">
        <v>70429</v>
      </c>
      <c r="V405">
        <v>247740</v>
      </c>
      <c r="W405">
        <v>247740</v>
      </c>
      <c r="X405">
        <v>0</v>
      </c>
      <c r="Y405">
        <v>0</v>
      </c>
    </row>
    <row r="406" spans="1:25" x14ac:dyDescent="0.25">
      <c r="A406">
        <v>73793</v>
      </c>
      <c r="B406" t="s">
        <v>206</v>
      </c>
      <c r="C406">
        <v>212901</v>
      </c>
      <c r="D406">
        <v>332518</v>
      </c>
      <c r="E406">
        <v>332518</v>
      </c>
      <c r="F406">
        <v>0</v>
      </c>
      <c r="G406">
        <v>0</v>
      </c>
      <c r="H406">
        <v>73793</v>
      </c>
      <c r="I406" t="s">
        <v>207</v>
      </c>
      <c r="J406">
        <v>212901</v>
      </c>
      <c r="K406" t="s">
        <v>111</v>
      </c>
      <c r="L406">
        <v>332518</v>
      </c>
      <c r="M406">
        <v>332518</v>
      </c>
      <c r="N406">
        <v>332518</v>
      </c>
      <c r="O406">
        <v>0</v>
      </c>
      <c r="P406">
        <v>0</v>
      </c>
      <c r="Q406">
        <v>332518</v>
      </c>
      <c r="R406">
        <v>0</v>
      </c>
      <c r="S406">
        <v>0</v>
      </c>
      <c r="T406">
        <f t="shared" si="6"/>
        <v>0</v>
      </c>
      <c r="U406">
        <v>73793</v>
      </c>
      <c r="V406">
        <v>332518</v>
      </c>
      <c r="W406">
        <v>332518</v>
      </c>
      <c r="X406">
        <v>0</v>
      </c>
      <c r="Y406">
        <v>0</v>
      </c>
    </row>
    <row r="407" spans="1:25" x14ac:dyDescent="0.25">
      <c r="A407">
        <v>73994</v>
      </c>
      <c r="B407" t="s">
        <v>196</v>
      </c>
      <c r="C407">
        <v>220109</v>
      </c>
      <c r="D407">
        <v>60000</v>
      </c>
      <c r="E407">
        <v>60000</v>
      </c>
      <c r="F407">
        <v>0</v>
      </c>
      <c r="G407">
        <v>0</v>
      </c>
      <c r="H407">
        <v>73994</v>
      </c>
      <c r="I407" t="s">
        <v>197</v>
      </c>
      <c r="J407">
        <v>220109</v>
      </c>
      <c r="K407" t="s">
        <v>111</v>
      </c>
      <c r="L407">
        <v>60000</v>
      </c>
      <c r="M407">
        <v>60000</v>
      </c>
      <c r="N407">
        <v>60000</v>
      </c>
      <c r="O407">
        <v>0</v>
      </c>
      <c r="P407">
        <v>0</v>
      </c>
      <c r="Q407">
        <v>60000</v>
      </c>
      <c r="R407">
        <v>0</v>
      </c>
      <c r="S407">
        <v>0</v>
      </c>
      <c r="T407">
        <f t="shared" si="6"/>
        <v>0</v>
      </c>
      <c r="U407">
        <v>73994</v>
      </c>
      <c r="V407">
        <v>60000</v>
      </c>
      <c r="W407">
        <v>60000</v>
      </c>
      <c r="X407">
        <v>0</v>
      </c>
      <c r="Y407">
        <v>0</v>
      </c>
    </row>
    <row r="408" spans="1:25" x14ac:dyDescent="0.25">
      <c r="A408">
        <v>75247</v>
      </c>
      <c r="B408" t="s">
        <v>840</v>
      </c>
      <c r="C408">
        <v>225859</v>
      </c>
      <c r="D408">
        <v>7295</v>
      </c>
      <c r="E408">
        <v>7295</v>
      </c>
      <c r="F408">
        <v>0</v>
      </c>
      <c r="G408">
        <v>0</v>
      </c>
      <c r="H408">
        <v>75247</v>
      </c>
      <c r="I408" t="s">
        <v>841</v>
      </c>
      <c r="J408">
        <v>225859</v>
      </c>
      <c r="K408" t="s">
        <v>111</v>
      </c>
      <c r="L408">
        <v>7295</v>
      </c>
      <c r="M408">
        <v>7295</v>
      </c>
      <c r="N408">
        <v>7295</v>
      </c>
      <c r="O408">
        <v>0</v>
      </c>
      <c r="P408">
        <v>0</v>
      </c>
      <c r="Q408">
        <v>7295</v>
      </c>
      <c r="R408">
        <v>0</v>
      </c>
      <c r="S408">
        <v>0</v>
      </c>
      <c r="T408">
        <f t="shared" si="6"/>
        <v>0</v>
      </c>
      <c r="U408">
        <v>75247</v>
      </c>
      <c r="V408">
        <v>7295</v>
      </c>
      <c r="W408">
        <v>7295</v>
      </c>
      <c r="X408">
        <v>0</v>
      </c>
      <c r="Y408">
        <v>0</v>
      </c>
    </row>
    <row r="409" spans="1:25" x14ac:dyDescent="0.25">
      <c r="A409">
        <v>76092</v>
      </c>
      <c r="B409" t="s">
        <v>762</v>
      </c>
      <c r="C409">
        <v>226776</v>
      </c>
      <c r="D409">
        <v>53299</v>
      </c>
      <c r="E409">
        <v>53299</v>
      </c>
      <c r="F409">
        <v>0</v>
      </c>
      <c r="G409">
        <v>0</v>
      </c>
      <c r="H409">
        <v>76092</v>
      </c>
      <c r="I409" t="s">
        <v>763</v>
      </c>
      <c r="J409">
        <v>226776</v>
      </c>
      <c r="K409" t="s">
        <v>111</v>
      </c>
      <c r="L409">
        <v>53299</v>
      </c>
      <c r="M409">
        <v>53299</v>
      </c>
      <c r="N409">
        <v>53299</v>
      </c>
      <c r="O409">
        <v>0</v>
      </c>
      <c r="P409">
        <v>0</v>
      </c>
      <c r="Q409">
        <v>53299</v>
      </c>
      <c r="R409">
        <v>0</v>
      </c>
      <c r="S409">
        <v>0</v>
      </c>
      <c r="T409">
        <f t="shared" si="6"/>
        <v>0</v>
      </c>
      <c r="U409">
        <v>76092</v>
      </c>
      <c r="V409">
        <v>53299</v>
      </c>
      <c r="W409">
        <v>53299</v>
      </c>
      <c r="X409">
        <v>0</v>
      </c>
      <c r="Y409">
        <v>0</v>
      </c>
    </row>
    <row r="410" spans="1:25" x14ac:dyDescent="0.25">
      <c r="A410">
        <v>76169</v>
      </c>
      <c r="B410" t="s">
        <v>1014</v>
      </c>
      <c r="C410">
        <v>228394</v>
      </c>
      <c r="D410">
        <v>18845</v>
      </c>
      <c r="E410">
        <v>18845</v>
      </c>
      <c r="F410">
        <v>0</v>
      </c>
      <c r="G410">
        <v>0</v>
      </c>
      <c r="H410">
        <v>76169</v>
      </c>
      <c r="I410" t="s">
        <v>1015</v>
      </c>
      <c r="J410">
        <v>228394</v>
      </c>
      <c r="K410" t="s">
        <v>111</v>
      </c>
      <c r="L410">
        <v>18845</v>
      </c>
      <c r="M410">
        <v>18845</v>
      </c>
      <c r="N410">
        <v>18845</v>
      </c>
      <c r="O410">
        <v>0</v>
      </c>
      <c r="P410">
        <v>0</v>
      </c>
      <c r="Q410">
        <v>18845</v>
      </c>
      <c r="R410">
        <v>0</v>
      </c>
      <c r="S410">
        <v>0</v>
      </c>
      <c r="T410">
        <f t="shared" si="6"/>
        <v>0</v>
      </c>
      <c r="U410">
        <v>76169</v>
      </c>
      <c r="V410">
        <v>18845</v>
      </c>
      <c r="W410">
        <v>18845</v>
      </c>
      <c r="X410">
        <v>0</v>
      </c>
      <c r="Y410">
        <v>0</v>
      </c>
    </row>
    <row r="411" spans="1:25" x14ac:dyDescent="0.25">
      <c r="A411">
        <v>76178</v>
      </c>
      <c r="B411" t="s">
        <v>960</v>
      </c>
      <c r="C411">
        <v>228495</v>
      </c>
      <c r="D411">
        <v>16220</v>
      </c>
      <c r="E411">
        <v>16220</v>
      </c>
      <c r="F411">
        <v>0</v>
      </c>
      <c r="G411">
        <v>0</v>
      </c>
      <c r="H411">
        <v>76178</v>
      </c>
      <c r="I411" t="s">
        <v>961</v>
      </c>
      <c r="J411">
        <v>228495</v>
      </c>
      <c r="K411" t="s">
        <v>111</v>
      </c>
      <c r="L411">
        <v>16220</v>
      </c>
      <c r="M411">
        <v>16220</v>
      </c>
      <c r="N411">
        <v>16220</v>
      </c>
      <c r="O411">
        <v>0</v>
      </c>
      <c r="P411">
        <v>0</v>
      </c>
      <c r="Q411">
        <v>16220</v>
      </c>
      <c r="R411">
        <v>0</v>
      </c>
      <c r="S411">
        <v>0</v>
      </c>
      <c r="T411">
        <f t="shared" si="6"/>
        <v>0</v>
      </c>
      <c r="U411">
        <v>76178</v>
      </c>
      <c r="V411">
        <v>16220</v>
      </c>
      <c r="W411">
        <v>16220</v>
      </c>
      <c r="X411">
        <v>0</v>
      </c>
      <c r="Y411">
        <v>0</v>
      </c>
    </row>
    <row r="412" spans="1:25" x14ac:dyDescent="0.25">
      <c r="A412">
        <v>76684</v>
      </c>
      <c r="B412" t="s">
        <v>938</v>
      </c>
      <c r="C412">
        <v>137856</v>
      </c>
      <c r="D412">
        <v>2590</v>
      </c>
      <c r="E412">
        <v>2590</v>
      </c>
      <c r="F412">
        <v>0</v>
      </c>
      <c r="G412">
        <v>0</v>
      </c>
      <c r="H412">
        <v>76684</v>
      </c>
      <c r="I412" t="s">
        <v>939</v>
      </c>
      <c r="J412">
        <v>137856</v>
      </c>
      <c r="K412" t="s">
        <v>111</v>
      </c>
      <c r="L412">
        <v>2590</v>
      </c>
      <c r="M412">
        <v>2590</v>
      </c>
      <c r="N412">
        <v>2590</v>
      </c>
      <c r="O412">
        <v>0</v>
      </c>
      <c r="P412">
        <v>0</v>
      </c>
      <c r="Q412">
        <v>2590</v>
      </c>
      <c r="R412">
        <v>0</v>
      </c>
      <c r="S412">
        <v>0</v>
      </c>
      <c r="T412">
        <f t="shared" si="6"/>
        <v>0</v>
      </c>
      <c r="U412">
        <v>76684</v>
      </c>
      <c r="V412">
        <v>2590</v>
      </c>
      <c r="W412">
        <v>2590</v>
      </c>
      <c r="X412">
        <v>0</v>
      </c>
      <c r="Y412">
        <v>0</v>
      </c>
    </row>
    <row r="413" spans="1:25" x14ac:dyDescent="0.25">
      <c r="A413">
        <v>76709</v>
      </c>
      <c r="B413" t="s">
        <v>902</v>
      </c>
      <c r="C413">
        <v>175429</v>
      </c>
      <c r="D413">
        <v>2070</v>
      </c>
      <c r="E413">
        <v>2070</v>
      </c>
      <c r="F413">
        <v>0</v>
      </c>
      <c r="G413">
        <v>0</v>
      </c>
      <c r="H413">
        <v>76709</v>
      </c>
      <c r="I413" t="s">
        <v>903</v>
      </c>
      <c r="J413">
        <v>175429</v>
      </c>
      <c r="K413" t="s">
        <v>111</v>
      </c>
      <c r="L413">
        <v>2070</v>
      </c>
      <c r="M413">
        <v>2070</v>
      </c>
      <c r="N413">
        <v>2070</v>
      </c>
      <c r="O413">
        <v>0</v>
      </c>
      <c r="P413">
        <v>0</v>
      </c>
      <c r="Q413">
        <v>2070</v>
      </c>
      <c r="R413">
        <v>0</v>
      </c>
      <c r="S413">
        <v>0</v>
      </c>
      <c r="T413">
        <f t="shared" si="6"/>
        <v>0</v>
      </c>
      <c r="U413">
        <v>76709</v>
      </c>
      <c r="V413">
        <v>2070</v>
      </c>
      <c r="W413">
        <v>2070</v>
      </c>
      <c r="X413">
        <v>0</v>
      </c>
      <c r="Y413">
        <v>0</v>
      </c>
    </row>
    <row r="414" spans="1:25" x14ac:dyDescent="0.25">
      <c r="A414">
        <v>76712</v>
      </c>
      <c r="B414" t="s">
        <v>978</v>
      </c>
      <c r="C414">
        <v>215417</v>
      </c>
      <c r="D414">
        <v>15545</v>
      </c>
      <c r="E414">
        <v>15545</v>
      </c>
      <c r="F414">
        <v>0</v>
      </c>
      <c r="G414">
        <v>0</v>
      </c>
      <c r="H414">
        <v>76712</v>
      </c>
      <c r="I414" t="s">
        <v>979</v>
      </c>
      <c r="J414">
        <v>215417</v>
      </c>
      <c r="K414" t="s">
        <v>111</v>
      </c>
      <c r="L414">
        <v>15545</v>
      </c>
      <c r="M414">
        <v>15545</v>
      </c>
      <c r="N414">
        <v>15545</v>
      </c>
      <c r="O414">
        <v>0</v>
      </c>
      <c r="P414">
        <v>0</v>
      </c>
      <c r="Q414">
        <v>15545</v>
      </c>
      <c r="R414">
        <v>0</v>
      </c>
      <c r="S414">
        <v>0</v>
      </c>
      <c r="T414">
        <f t="shared" si="6"/>
        <v>0</v>
      </c>
      <c r="U414">
        <v>76712</v>
      </c>
      <c r="V414">
        <v>15545</v>
      </c>
      <c r="W414">
        <v>15545</v>
      </c>
      <c r="X414">
        <v>0</v>
      </c>
      <c r="Y414">
        <v>0</v>
      </c>
    </row>
    <row r="415" spans="1:25" x14ac:dyDescent="0.25">
      <c r="A415">
        <v>76713</v>
      </c>
      <c r="B415" t="s">
        <v>1004</v>
      </c>
      <c r="C415">
        <v>146735</v>
      </c>
      <c r="D415">
        <v>10800</v>
      </c>
      <c r="E415">
        <v>10800</v>
      </c>
      <c r="F415">
        <v>0</v>
      </c>
      <c r="G415">
        <v>0</v>
      </c>
      <c r="H415">
        <v>76713</v>
      </c>
      <c r="I415" t="s">
        <v>1005</v>
      </c>
      <c r="J415">
        <v>146735</v>
      </c>
      <c r="K415" t="s">
        <v>111</v>
      </c>
      <c r="L415">
        <v>10800</v>
      </c>
      <c r="M415">
        <v>10800</v>
      </c>
      <c r="N415">
        <v>10800</v>
      </c>
      <c r="O415">
        <v>0</v>
      </c>
      <c r="P415">
        <v>0</v>
      </c>
      <c r="Q415">
        <v>10800</v>
      </c>
      <c r="R415">
        <v>0</v>
      </c>
      <c r="S415">
        <v>0</v>
      </c>
      <c r="T415">
        <f t="shared" si="6"/>
        <v>0</v>
      </c>
      <c r="U415">
        <v>76713</v>
      </c>
      <c r="V415">
        <v>10800</v>
      </c>
      <c r="W415">
        <v>10800</v>
      </c>
      <c r="X415">
        <v>0</v>
      </c>
      <c r="Y415">
        <v>0</v>
      </c>
    </row>
    <row r="416" spans="1:25" x14ac:dyDescent="0.25">
      <c r="A416">
        <v>77502</v>
      </c>
      <c r="B416" t="s">
        <v>940</v>
      </c>
      <c r="C416">
        <v>231767</v>
      </c>
      <c r="D416">
        <v>26122</v>
      </c>
      <c r="E416">
        <v>26122</v>
      </c>
      <c r="F416">
        <v>0</v>
      </c>
      <c r="G416">
        <v>0</v>
      </c>
      <c r="H416">
        <v>77502</v>
      </c>
      <c r="I416" t="s">
        <v>941</v>
      </c>
      <c r="J416">
        <v>231767</v>
      </c>
      <c r="K416" t="s">
        <v>111</v>
      </c>
      <c r="L416">
        <v>26122</v>
      </c>
      <c r="M416">
        <v>26122</v>
      </c>
      <c r="N416">
        <v>26122</v>
      </c>
      <c r="O416">
        <v>0</v>
      </c>
      <c r="P416">
        <v>0</v>
      </c>
      <c r="Q416">
        <v>26122</v>
      </c>
      <c r="R416">
        <v>0</v>
      </c>
      <c r="S416">
        <v>0</v>
      </c>
      <c r="T416">
        <f t="shared" si="6"/>
        <v>0</v>
      </c>
      <c r="U416">
        <v>77502</v>
      </c>
      <c r="V416">
        <v>26122</v>
      </c>
      <c r="W416">
        <v>26122</v>
      </c>
      <c r="X416">
        <v>0</v>
      </c>
      <c r="Y416">
        <v>0</v>
      </c>
    </row>
    <row r="417" spans="1:25" x14ac:dyDescent="0.25">
      <c r="A417">
        <v>78043</v>
      </c>
      <c r="B417" t="s">
        <v>994</v>
      </c>
      <c r="C417">
        <v>234043</v>
      </c>
      <c r="D417">
        <v>8940</v>
      </c>
      <c r="E417">
        <v>8940</v>
      </c>
      <c r="F417">
        <v>0</v>
      </c>
      <c r="G417">
        <v>0</v>
      </c>
      <c r="H417">
        <v>78043</v>
      </c>
      <c r="I417" t="s">
        <v>995</v>
      </c>
      <c r="J417">
        <v>234043</v>
      </c>
      <c r="K417" t="s">
        <v>111</v>
      </c>
      <c r="L417">
        <v>8940</v>
      </c>
      <c r="M417">
        <v>8940</v>
      </c>
      <c r="N417">
        <v>8940</v>
      </c>
      <c r="O417">
        <v>0</v>
      </c>
      <c r="P417">
        <v>0</v>
      </c>
      <c r="Q417">
        <v>8940</v>
      </c>
      <c r="R417">
        <v>0</v>
      </c>
      <c r="S417">
        <v>0</v>
      </c>
      <c r="T417">
        <f t="shared" si="6"/>
        <v>0</v>
      </c>
      <c r="U417">
        <v>78043</v>
      </c>
      <c r="V417">
        <v>8940</v>
      </c>
      <c r="W417">
        <v>8940</v>
      </c>
      <c r="X417">
        <v>0</v>
      </c>
      <c r="Y417">
        <v>0</v>
      </c>
    </row>
    <row r="418" spans="1:25" x14ac:dyDescent="0.25">
      <c r="A418">
        <v>78403</v>
      </c>
      <c r="B418" t="s">
        <v>958</v>
      </c>
      <c r="C418">
        <v>171922</v>
      </c>
      <c r="D418">
        <v>1000</v>
      </c>
      <c r="E418">
        <v>1000</v>
      </c>
      <c r="F418">
        <v>0</v>
      </c>
      <c r="G418">
        <v>0</v>
      </c>
      <c r="H418">
        <v>78403</v>
      </c>
      <c r="I418" t="s">
        <v>959</v>
      </c>
      <c r="J418">
        <v>171922</v>
      </c>
      <c r="K418" t="s">
        <v>111</v>
      </c>
      <c r="L418">
        <v>1000</v>
      </c>
      <c r="M418">
        <v>1000</v>
      </c>
      <c r="N418">
        <v>1000</v>
      </c>
      <c r="O418">
        <v>0</v>
      </c>
      <c r="P418">
        <v>0</v>
      </c>
      <c r="Q418">
        <v>1000</v>
      </c>
      <c r="R418">
        <v>0</v>
      </c>
      <c r="S418">
        <v>0</v>
      </c>
      <c r="T418">
        <f t="shared" si="6"/>
        <v>0</v>
      </c>
      <c r="U418">
        <v>78403</v>
      </c>
      <c r="V418">
        <v>1000</v>
      </c>
      <c r="W418">
        <v>1000</v>
      </c>
      <c r="X418">
        <v>0</v>
      </c>
      <c r="Y418">
        <v>0</v>
      </c>
    </row>
    <row r="419" spans="1:25" x14ac:dyDescent="0.25">
      <c r="A419">
        <v>78891</v>
      </c>
      <c r="B419" t="s">
        <v>750</v>
      </c>
      <c r="C419">
        <v>235141</v>
      </c>
      <c r="D419">
        <v>89130</v>
      </c>
      <c r="E419">
        <v>89130</v>
      </c>
      <c r="F419">
        <v>0</v>
      </c>
      <c r="G419">
        <v>0</v>
      </c>
      <c r="H419">
        <v>78891</v>
      </c>
      <c r="I419" t="s">
        <v>751</v>
      </c>
      <c r="J419">
        <v>235141</v>
      </c>
      <c r="K419" t="s">
        <v>111</v>
      </c>
      <c r="L419">
        <v>89130</v>
      </c>
      <c r="M419">
        <v>89130</v>
      </c>
      <c r="N419">
        <v>89130</v>
      </c>
      <c r="O419">
        <v>0</v>
      </c>
      <c r="P419">
        <v>0</v>
      </c>
      <c r="Q419">
        <v>89130</v>
      </c>
      <c r="R419">
        <v>0</v>
      </c>
      <c r="S419">
        <v>0</v>
      </c>
      <c r="T419">
        <f t="shared" si="6"/>
        <v>0</v>
      </c>
      <c r="U419">
        <v>78891</v>
      </c>
      <c r="V419">
        <v>89130</v>
      </c>
      <c r="W419">
        <v>89130</v>
      </c>
      <c r="X419">
        <v>0</v>
      </c>
      <c r="Y419">
        <v>0</v>
      </c>
    </row>
    <row r="420" spans="1:25" x14ac:dyDescent="0.25">
      <c r="A420">
        <v>80371</v>
      </c>
      <c r="B420" t="s">
        <v>942</v>
      </c>
      <c r="C420">
        <v>241782</v>
      </c>
      <c r="D420">
        <v>2630</v>
      </c>
      <c r="E420">
        <v>2630</v>
      </c>
      <c r="F420">
        <v>0</v>
      </c>
      <c r="G420">
        <v>0</v>
      </c>
      <c r="H420">
        <v>80371</v>
      </c>
      <c r="I420" t="s">
        <v>943</v>
      </c>
      <c r="J420">
        <v>241782</v>
      </c>
      <c r="K420" t="s">
        <v>111</v>
      </c>
      <c r="L420">
        <v>2630</v>
      </c>
      <c r="M420">
        <v>2630</v>
      </c>
      <c r="N420">
        <v>2630</v>
      </c>
      <c r="O420">
        <v>0</v>
      </c>
      <c r="P420">
        <v>0</v>
      </c>
      <c r="Q420">
        <v>2630</v>
      </c>
      <c r="R420">
        <v>0</v>
      </c>
      <c r="S420">
        <v>0</v>
      </c>
      <c r="T420">
        <f t="shared" si="6"/>
        <v>0</v>
      </c>
      <c r="U420">
        <v>80371</v>
      </c>
      <c r="V420">
        <v>2630</v>
      </c>
      <c r="W420">
        <v>2630</v>
      </c>
      <c r="X420">
        <v>0</v>
      </c>
      <c r="Y420">
        <v>0</v>
      </c>
    </row>
    <row r="421" spans="1:25" x14ac:dyDescent="0.25">
      <c r="A421">
        <v>80585</v>
      </c>
      <c r="B421" t="s">
        <v>192</v>
      </c>
      <c r="C421">
        <v>243211</v>
      </c>
      <c r="D421">
        <v>50000</v>
      </c>
      <c r="E421">
        <v>50000</v>
      </c>
      <c r="F421">
        <v>0</v>
      </c>
      <c r="G421">
        <v>0</v>
      </c>
      <c r="H421">
        <v>80585</v>
      </c>
      <c r="I421" t="s">
        <v>193</v>
      </c>
      <c r="J421">
        <v>243211</v>
      </c>
      <c r="K421" t="s">
        <v>111</v>
      </c>
      <c r="L421">
        <v>50000</v>
      </c>
      <c r="M421">
        <v>50000</v>
      </c>
      <c r="N421">
        <v>50000</v>
      </c>
      <c r="O421">
        <v>0</v>
      </c>
      <c r="P421">
        <v>0</v>
      </c>
      <c r="Q421">
        <v>50000</v>
      </c>
      <c r="R421">
        <v>0</v>
      </c>
      <c r="S421">
        <v>0</v>
      </c>
      <c r="T421">
        <f t="shared" si="6"/>
        <v>0</v>
      </c>
      <c r="U421">
        <v>80585</v>
      </c>
      <c r="V421">
        <v>50000</v>
      </c>
      <c r="W421">
        <v>50000</v>
      </c>
      <c r="X421">
        <v>0</v>
      </c>
      <c r="Y421">
        <v>0</v>
      </c>
    </row>
    <row r="422" spans="1:25" x14ac:dyDescent="0.25">
      <c r="A422">
        <v>81112</v>
      </c>
      <c r="B422" t="s">
        <v>238</v>
      </c>
      <c r="C422">
        <v>243212</v>
      </c>
      <c r="D422">
        <v>0</v>
      </c>
      <c r="E422">
        <v>0</v>
      </c>
      <c r="F422">
        <v>0</v>
      </c>
      <c r="G422">
        <v>0</v>
      </c>
      <c r="H422">
        <v>81112</v>
      </c>
      <c r="I422" t="s">
        <v>239</v>
      </c>
      <c r="J422">
        <v>243212</v>
      </c>
      <c r="K422" t="s">
        <v>111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f t="shared" si="6"/>
        <v>0</v>
      </c>
      <c r="U422">
        <v>81112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>
        <v>82485</v>
      </c>
      <c r="B423" t="s">
        <v>874</v>
      </c>
      <c r="C423">
        <v>126209</v>
      </c>
      <c r="D423">
        <v>2760</v>
      </c>
      <c r="E423">
        <v>2760</v>
      </c>
      <c r="F423">
        <v>0</v>
      </c>
      <c r="G423">
        <v>0</v>
      </c>
      <c r="H423">
        <v>82485</v>
      </c>
      <c r="I423" t="s">
        <v>875</v>
      </c>
      <c r="J423">
        <v>126209</v>
      </c>
      <c r="K423" t="s">
        <v>111</v>
      </c>
      <c r="L423">
        <v>2760</v>
      </c>
      <c r="M423">
        <v>2760</v>
      </c>
      <c r="N423">
        <v>2760</v>
      </c>
      <c r="O423">
        <v>0</v>
      </c>
      <c r="P423">
        <v>0</v>
      </c>
      <c r="Q423">
        <v>2760</v>
      </c>
      <c r="R423">
        <v>0</v>
      </c>
      <c r="S423">
        <v>0</v>
      </c>
      <c r="T423">
        <f t="shared" si="6"/>
        <v>0</v>
      </c>
      <c r="U423">
        <v>82485</v>
      </c>
      <c r="V423">
        <v>2760</v>
      </c>
      <c r="W423">
        <v>2760</v>
      </c>
      <c r="X423">
        <v>0</v>
      </c>
      <c r="Y423">
        <v>0</v>
      </c>
    </row>
    <row r="424" spans="1:25" x14ac:dyDescent="0.25">
      <c r="A424">
        <v>84610</v>
      </c>
      <c r="B424" t="s">
        <v>368</v>
      </c>
      <c r="C424">
        <v>253490</v>
      </c>
      <c r="D424">
        <v>67595</v>
      </c>
      <c r="E424">
        <v>67595</v>
      </c>
      <c r="F424">
        <v>0</v>
      </c>
      <c r="G424">
        <v>0</v>
      </c>
      <c r="H424">
        <v>84610</v>
      </c>
      <c r="I424" t="s">
        <v>369</v>
      </c>
      <c r="J424">
        <v>253490</v>
      </c>
      <c r="K424" t="s">
        <v>111</v>
      </c>
      <c r="L424">
        <v>67595</v>
      </c>
      <c r="M424">
        <v>67595</v>
      </c>
      <c r="N424">
        <v>67595</v>
      </c>
      <c r="O424">
        <v>0</v>
      </c>
      <c r="P424">
        <v>0</v>
      </c>
      <c r="Q424">
        <v>67595</v>
      </c>
      <c r="R424">
        <v>0</v>
      </c>
      <c r="S424">
        <v>0</v>
      </c>
      <c r="T424">
        <f t="shared" si="6"/>
        <v>0</v>
      </c>
      <c r="U424">
        <v>84610</v>
      </c>
      <c r="V424">
        <v>67595</v>
      </c>
      <c r="W424">
        <v>67595</v>
      </c>
      <c r="X424">
        <v>0</v>
      </c>
      <c r="Y424">
        <v>0</v>
      </c>
    </row>
    <row r="425" spans="1:25" x14ac:dyDescent="0.25">
      <c r="A425">
        <v>84619</v>
      </c>
      <c r="B425" t="s">
        <v>546</v>
      </c>
      <c r="C425">
        <v>253469</v>
      </c>
      <c r="D425">
        <v>86415</v>
      </c>
      <c r="E425">
        <v>86415</v>
      </c>
      <c r="F425">
        <v>0</v>
      </c>
      <c r="G425">
        <v>0</v>
      </c>
      <c r="H425">
        <v>84619</v>
      </c>
      <c r="I425" t="s">
        <v>547</v>
      </c>
      <c r="J425">
        <v>253469</v>
      </c>
      <c r="K425" t="s">
        <v>111</v>
      </c>
      <c r="L425">
        <v>86415</v>
      </c>
      <c r="M425">
        <v>86415</v>
      </c>
      <c r="N425">
        <v>86415</v>
      </c>
      <c r="O425">
        <v>0</v>
      </c>
      <c r="P425">
        <v>0</v>
      </c>
      <c r="Q425">
        <v>86415</v>
      </c>
      <c r="R425">
        <v>0</v>
      </c>
      <c r="S425">
        <v>0</v>
      </c>
      <c r="T425">
        <f t="shared" si="6"/>
        <v>0</v>
      </c>
      <c r="U425">
        <v>84619</v>
      </c>
      <c r="V425">
        <v>86415</v>
      </c>
      <c r="W425">
        <v>86415</v>
      </c>
      <c r="X425">
        <v>0</v>
      </c>
      <c r="Y425">
        <v>0</v>
      </c>
    </row>
    <row r="426" spans="1:25" x14ac:dyDescent="0.25">
      <c r="A426">
        <v>84620</v>
      </c>
      <c r="B426" t="s">
        <v>548</v>
      </c>
      <c r="C426">
        <v>253470</v>
      </c>
      <c r="D426">
        <v>40198</v>
      </c>
      <c r="E426">
        <v>40198</v>
      </c>
      <c r="F426">
        <v>0</v>
      </c>
      <c r="G426">
        <v>0</v>
      </c>
      <c r="H426">
        <v>84620</v>
      </c>
      <c r="I426" t="s">
        <v>549</v>
      </c>
      <c r="J426">
        <v>253470</v>
      </c>
      <c r="K426" t="s">
        <v>111</v>
      </c>
      <c r="L426">
        <v>40198</v>
      </c>
      <c r="M426">
        <v>40198</v>
      </c>
      <c r="N426">
        <v>40198</v>
      </c>
      <c r="O426">
        <v>0</v>
      </c>
      <c r="P426">
        <v>0</v>
      </c>
      <c r="Q426">
        <v>40198</v>
      </c>
      <c r="R426">
        <v>0</v>
      </c>
      <c r="S426">
        <v>0</v>
      </c>
      <c r="T426">
        <f t="shared" si="6"/>
        <v>0</v>
      </c>
      <c r="U426">
        <v>84620</v>
      </c>
      <c r="V426">
        <v>40198</v>
      </c>
      <c r="W426">
        <v>40198</v>
      </c>
      <c r="X426">
        <v>0</v>
      </c>
      <c r="Y426">
        <v>0</v>
      </c>
    </row>
    <row r="427" spans="1:25" x14ac:dyDescent="0.25">
      <c r="A427">
        <v>84631</v>
      </c>
      <c r="B427" t="s">
        <v>532</v>
      </c>
      <c r="C427">
        <v>253699</v>
      </c>
      <c r="D427">
        <v>52439</v>
      </c>
      <c r="E427">
        <v>52439</v>
      </c>
      <c r="F427">
        <v>0</v>
      </c>
      <c r="G427">
        <v>0</v>
      </c>
      <c r="H427">
        <v>84631</v>
      </c>
      <c r="I427" t="s">
        <v>533</v>
      </c>
      <c r="J427">
        <v>253699</v>
      </c>
      <c r="K427" t="s">
        <v>111</v>
      </c>
      <c r="L427">
        <v>52439</v>
      </c>
      <c r="M427">
        <v>52439</v>
      </c>
      <c r="N427">
        <v>52439</v>
      </c>
      <c r="O427">
        <v>0</v>
      </c>
      <c r="P427">
        <v>0</v>
      </c>
      <c r="Q427">
        <v>52439</v>
      </c>
      <c r="R427">
        <v>0</v>
      </c>
      <c r="S427">
        <v>0</v>
      </c>
      <c r="T427">
        <f t="shared" si="6"/>
        <v>0</v>
      </c>
      <c r="U427">
        <v>84631</v>
      </c>
      <c r="V427">
        <v>52439</v>
      </c>
      <c r="W427">
        <v>52439</v>
      </c>
      <c r="X427">
        <v>0</v>
      </c>
      <c r="Y427">
        <v>0</v>
      </c>
    </row>
    <row r="428" spans="1:25" x14ac:dyDescent="0.25">
      <c r="A428">
        <v>84700</v>
      </c>
      <c r="B428" t="s">
        <v>944</v>
      </c>
      <c r="C428">
        <v>141696</v>
      </c>
      <c r="D428">
        <v>1760</v>
      </c>
      <c r="E428">
        <v>1760</v>
      </c>
      <c r="F428">
        <v>0</v>
      </c>
      <c r="G428">
        <v>0</v>
      </c>
      <c r="H428">
        <v>84700</v>
      </c>
      <c r="I428" t="s">
        <v>945</v>
      </c>
      <c r="J428">
        <v>141696</v>
      </c>
      <c r="K428" t="s">
        <v>111</v>
      </c>
      <c r="L428">
        <v>1760</v>
      </c>
      <c r="M428">
        <v>1760</v>
      </c>
      <c r="N428">
        <v>1760</v>
      </c>
      <c r="O428">
        <v>0</v>
      </c>
      <c r="P428">
        <v>0</v>
      </c>
      <c r="Q428">
        <v>1760</v>
      </c>
      <c r="R428">
        <v>0</v>
      </c>
      <c r="S428">
        <v>0</v>
      </c>
      <c r="T428">
        <f t="shared" si="6"/>
        <v>0</v>
      </c>
      <c r="U428">
        <v>84700</v>
      </c>
      <c r="V428">
        <v>1760</v>
      </c>
      <c r="W428">
        <v>1760</v>
      </c>
      <c r="X428">
        <v>0</v>
      </c>
      <c r="Y428">
        <v>0</v>
      </c>
    </row>
    <row r="429" spans="1:25" x14ac:dyDescent="0.25">
      <c r="A429">
        <v>87100</v>
      </c>
      <c r="B429" t="s">
        <v>542</v>
      </c>
      <c r="C429">
        <v>258649</v>
      </c>
      <c r="D429">
        <v>30857</v>
      </c>
      <c r="E429">
        <v>30857</v>
      </c>
      <c r="F429">
        <v>0</v>
      </c>
      <c r="G429">
        <v>0</v>
      </c>
      <c r="H429">
        <v>87100</v>
      </c>
      <c r="I429" t="s">
        <v>543</v>
      </c>
      <c r="J429">
        <v>258649</v>
      </c>
      <c r="K429" t="s">
        <v>111</v>
      </c>
      <c r="L429">
        <v>30857</v>
      </c>
      <c r="M429">
        <v>30857</v>
      </c>
      <c r="N429">
        <v>30857</v>
      </c>
      <c r="O429">
        <v>0</v>
      </c>
      <c r="P429">
        <v>0</v>
      </c>
      <c r="Q429">
        <v>30857</v>
      </c>
      <c r="R429">
        <v>0</v>
      </c>
      <c r="S429">
        <v>0</v>
      </c>
      <c r="T429">
        <f t="shared" si="6"/>
        <v>0</v>
      </c>
      <c r="U429">
        <v>87100</v>
      </c>
      <c r="V429">
        <v>30857</v>
      </c>
      <c r="W429">
        <v>30857</v>
      </c>
      <c r="X429">
        <v>0</v>
      </c>
      <c r="Y429">
        <v>0</v>
      </c>
    </row>
    <row r="430" spans="1:25" x14ac:dyDescent="0.25">
      <c r="A430">
        <v>87101</v>
      </c>
      <c r="B430" t="s">
        <v>544</v>
      </c>
      <c r="C430">
        <v>258650</v>
      </c>
      <c r="D430">
        <v>37260</v>
      </c>
      <c r="E430">
        <v>37260</v>
      </c>
      <c r="F430">
        <v>0</v>
      </c>
      <c r="G430">
        <v>0</v>
      </c>
      <c r="H430">
        <v>87101</v>
      </c>
      <c r="I430" t="s">
        <v>545</v>
      </c>
      <c r="J430">
        <v>258650</v>
      </c>
      <c r="K430" t="s">
        <v>111</v>
      </c>
      <c r="L430">
        <v>37260</v>
      </c>
      <c r="M430">
        <v>37260</v>
      </c>
      <c r="N430">
        <v>37260</v>
      </c>
      <c r="O430">
        <v>0</v>
      </c>
      <c r="P430">
        <v>0</v>
      </c>
      <c r="Q430">
        <v>37260</v>
      </c>
      <c r="R430">
        <v>0</v>
      </c>
      <c r="S430">
        <v>0</v>
      </c>
      <c r="T430">
        <f t="shared" si="6"/>
        <v>0</v>
      </c>
      <c r="U430">
        <v>87101</v>
      </c>
      <c r="V430">
        <v>37260</v>
      </c>
      <c r="W430">
        <v>37260</v>
      </c>
      <c r="X430">
        <v>0</v>
      </c>
      <c r="Y430">
        <v>0</v>
      </c>
    </row>
    <row r="431" spans="1:25" x14ac:dyDescent="0.25">
      <c r="A431">
        <v>87684</v>
      </c>
      <c r="B431" t="s">
        <v>866</v>
      </c>
      <c r="C431">
        <v>262350</v>
      </c>
      <c r="D431">
        <v>27680</v>
      </c>
      <c r="E431">
        <v>27680</v>
      </c>
      <c r="F431">
        <v>0</v>
      </c>
      <c r="G431">
        <v>0</v>
      </c>
      <c r="H431">
        <v>87684</v>
      </c>
      <c r="I431" t="s">
        <v>867</v>
      </c>
      <c r="J431">
        <v>262350</v>
      </c>
      <c r="K431" t="s">
        <v>111</v>
      </c>
      <c r="L431">
        <v>27680</v>
      </c>
      <c r="M431">
        <v>27680</v>
      </c>
      <c r="N431">
        <v>27680</v>
      </c>
      <c r="O431">
        <v>0</v>
      </c>
      <c r="P431">
        <v>0</v>
      </c>
      <c r="Q431">
        <v>27680</v>
      </c>
      <c r="R431">
        <v>0</v>
      </c>
      <c r="S431">
        <v>0</v>
      </c>
      <c r="T431">
        <f t="shared" si="6"/>
        <v>0</v>
      </c>
      <c r="U431">
        <v>87684</v>
      </c>
      <c r="V431">
        <v>27680</v>
      </c>
      <c r="W431">
        <v>27680</v>
      </c>
      <c r="X431">
        <v>0</v>
      </c>
      <c r="Y431">
        <v>0</v>
      </c>
    </row>
    <row r="432" spans="1:25" x14ac:dyDescent="0.25">
      <c r="A432">
        <v>515391</v>
      </c>
      <c r="B432" t="s">
        <v>910</v>
      </c>
      <c r="C432">
        <v>202310</v>
      </c>
      <c r="D432">
        <v>14120</v>
      </c>
      <c r="E432">
        <v>14120</v>
      </c>
      <c r="F432">
        <v>0</v>
      </c>
      <c r="G432">
        <v>0</v>
      </c>
      <c r="H432">
        <v>515391</v>
      </c>
      <c r="I432" t="s">
        <v>911</v>
      </c>
      <c r="J432">
        <v>202310</v>
      </c>
      <c r="K432" t="s">
        <v>111</v>
      </c>
      <c r="L432">
        <v>14120</v>
      </c>
      <c r="M432">
        <v>14120</v>
      </c>
      <c r="N432">
        <v>14120</v>
      </c>
      <c r="O432">
        <v>0</v>
      </c>
      <c r="P432">
        <v>0</v>
      </c>
      <c r="Q432">
        <v>14120</v>
      </c>
      <c r="R432">
        <v>0</v>
      </c>
      <c r="S432">
        <v>0</v>
      </c>
      <c r="T432">
        <f t="shared" si="6"/>
        <v>0</v>
      </c>
      <c r="U432">
        <v>515391</v>
      </c>
      <c r="V432">
        <v>14120</v>
      </c>
      <c r="W432">
        <v>14120</v>
      </c>
      <c r="X432">
        <v>0</v>
      </c>
      <c r="Y432">
        <v>0</v>
      </c>
    </row>
    <row r="433" spans="1:25" x14ac:dyDescent="0.25">
      <c r="A433">
        <v>528254</v>
      </c>
      <c r="B433" t="s">
        <v>946</v>
      </c>
      <c r="C433">
        <v>306132</v>
      </c>
      <c r="D433">
        <v>34105</v>
      </c>
      <c r="E433">
        <v>34105</v>
      </c>
      <c r="F433">
        <v>0</v>
      </c>
      <c r="G433">
        <v>0</v>
      </c>
      <c r="H433">
        <v>528254</v>
      </c>
      <c r="I433" t="s">
        <v>947</v>
      </c>
      <c r="J433">
        <v>306132</v>
      </c>
      <c r="K433" t="s">
        <v>111</v>
      </c>
      <c r="L433">
        <v>34105</v>
      </c>
      <c r="M433">
        <v>34105</v>
      </c>
      <c r="N433">
        <v>34105</v>
      </c>
      <c r="O433">
        <v>0</v>
      </c>
      <c r="P433">
        <v>0</v>
      </c>
      <c r="Q433">
        <v>34105</v>
      </c>
      <c r="R433">
        <v>0</v>
      </c>
      <c r="S433">
        <v>0</v>
      </c>
      <c r="T433">
        <f t="shared" si="6"/>
        <v>0</v>
      </c>
      <c r="U433">
        <v>528254</v>
      </c>
      <c r="V433">
        <v>34105</v>
      </c>
      <c r="W433">
        <v>34105</v>
      </c>
      <c r="X433">
        <v>0</v>
      </c>
      <c r="Y433">
        <v>0</v>
      </c>
    </row>
    <row r="434" spans="1:25" x14ac:dyDescent="0.25">
      <c r="A434">
        <v>531434</v>
      </c>
      <c r="B434" t="s">
        <v>838</v>
      </c>
      <c r="C434">
        <v>309723</v>
      </c>
      <c r="D434">
        <v>15930</v>
      </c>
      <c r="E434">
        <v>15930</v>
      </c>
      <c r="F434">
        <v>0</v>
      </c>
      <c r="G434">
        <v>0</v>
      </c>
      <c r="H434">
        <v>531434</v>
      </c>
      <c r="I434" t="s">
        <v>839</v>
      </c>
      <c r="J434">
        <v>309723</v>
      </c>
      <c r="K434" t="s">
        <v>111</v>
      </c>
      <c r="L434">
        <v>15930</v>
      </c>
      <c r="M434">
        <v>15930</v>
      </c>
      <c r="N434">
        <v>15930</v>
      </c>
      <c r="O434">
        <v>0</v>
      </c>
      <c r="P434">
        <v>0</v>
      </c>
      <c r="Q434">
        <v>15930</v>
      </c>
      <c r="R434">
        <v>0</v>
      </c>
      <c r="S434">
        <v>0</v>
      </c>
      <c r="T434">
        <f t="shared" si="6"/>
        <v>0</v>
      </c>
      <c r="U434">
        <v>531434</v>
      </c>
      <c r="V434">
        <v>15930</v>
      </c>
      <c r="W434">
        <v>15930</v>
      </c>
      <c r="X434">
        <v>0</v>
      </c>
      <c r="Y434">
        <v>0</v>
      </c>
    </row>
    <row r="435" spans="1:25" x14ac:dyDescent="0.25">
      <c r="A435">
        <v>532910</v>
      </c>
      <c r="B435" t="s">
        <v>834</v>
      </c>
      <c r="C435">
        <v>311322</v>
      </c>
      <c r="D435">
        <v>40759</v>
      </c>
      <c r="E435">
        <v>40759</v>
      </c>
      <c r="F435">
        <v>0</v>
      </c>
      <c r="G435">
        <v>0</v>
      </c>
      <c r="H435">
        <v>532910</v>
      </c>
      <c r="I435" t="s">
        <v>835</v>
      </c>
      <c r="J435">
        <v>311322</v>
      </c>
      <c r="K435" t="s">
        <v>111</v>
      </c>
      <c r="L435">
        <v>40759</v>
      </c>
      <c r="M435">
        <v>40759</v>
      </c>
      <c r="N435">
        <v>40759</v>
      </c>
      <c r="O435">
        <v>0</v>
      </c>
      <c r="P435">
        <v>0</v>
      </c>
      <c r="Q435">
        <v>40759</v>
      </c>
      <c r="R435">
        <v>0</v>
      </c>
      <c r="S435">
        <v>0</v>
      </c>
      <c r="T435">
        <f t="shared" si="6"/>
        <v>0</v>
      </c>
      <c r="U435">
        <v>532910</v>
      </c>
      <c r="V435">
        <v>40759</v>
      </c>
      <c r="W435">
        <v>40759</v>
      </c>
      <c r="X435">
        <v>0</v>
      </c>
      <c r="Y435">
        <v>0</v>
      </c>
    </row>
    <row r="436" spans="1:25" x14ac:dyDescent="0.25">
      <c r="A436">
        <v>532911</v>
      </c>
      <c r="B436" t="s">
        <v>836</v>
      </c>
      <c r="C436">
        <v>311323</v>
      </c>
      <c r="D436">
        <v>39654</v>
      </c>
      <c r="E436">
        <v>39654</v>
      </c>
      <c r="F436">
        <v>0</v>
      </c>
      <c r="G436">
        <v>0</v>
      </c>
      <c r="H436">
        <v>532911</v>
      </c>
      <c r="I436" t="s">
        <v>837</v>
      </c>
      <c r="J436">
        <v>311323</v>
      </c>
      <c r="K436" t="s">
        <v>111</v>
      </c>
      <c r="L436">
        <v>39654</v>
      </c>
      <c r="M436">
        <v>39654</v>
      </c>
      <c r="N436">
        <v>39654</v>
      </c>
      <c r="O436">
        <v>0</v>
      </c>
      <c r="P436">
        <v>0</v>
      </c>
      <c r="Q436">
        <v>39654</v>
      </c>
      <c r="R436">
        <v>0</v>
      </c>
      <c r="S436">
        <v>0</v>
      </c>
      <c r="T436">
        <f t="shared" si="6"/>
        <v>0</v>
      </c>
      <c r="U436">
        <v>532911</v>
      </c>
      <c r="V436">
        <v>39654</v>
      </c>
      <c r="W436">
        <v>39654</v>
      </c>
      <c r="X436">
        <v>0</v>
      </c>
      <c r="Y436">
        <v>0</v>
      </c>
    </row>
    <row r="437" spans="1:25" x14ac:dyDescent="0.25">
      <c r="A437">
        <v>535783</v>
      </c>
      <c r="B437" t="s">
        <v>848</v>
      </c>
      <c r="C437">
        <v>314488</v>
      </c>
      <c r="D437">
        <v>9260</v>
      </c>
      <c r="E437">
        <v>9260</v>
      </c>
      <c r="F437">
        <v>0</v>
      </c>
      <c r="G437">
        <v>0</v>
      </c>
      <c r="H437">
        <v>535783</v>
      </c>
      <c r="I437" t="s">
        <v>849</v>
      </c>
      <c r="J437">
        <v>314488</v>
      </c>
      <c r="K437" t="s">
        <v>111</v>
      </c>
      <c r="L437">
        <v>9260</v>
      </c>
      <c r="M437">
        <v>9260</v>
      </c>
      <c r="N437">
        <v>9260</v>
      </c>
      <c r="O437">
        <v>0</v>
      </c>
      <c r="P437">
        <v>0</v>
      </c>
      <c r="Q437">
        <v>9260</v>
      </c>
      <c r="R437">
        <v>0</v>
      </c>
      <c r="S437">
        <v>0</v>
      </c>
      <c r="T437">
        <f t="shared" si="6"/>
        <v>0</v>
      </c>
      <c r="U437">
        <v>535783</v>
      </c>
      <c r="V437">
        <v>9260</v>
      </c>
      <c r="W437">
        <v>9260</v>
      </c>
      <c r="X437">
        <v>0</v>
      </c>
      <c r="Y437">
        <v>0</v>
      </c>
    </row>
    <row r="438" spans="1:25" x14ac:dyDescent="0.25">
      <c r="A438">
        <v>539107</v>
      </c>
      <c r="B438" t="s">
        <v>864</v>
      </c>
      <c r="C438">
        <v>318407</v>
      </c>
      <c r="D438">
        <v>18020</v>
      </c>
      <c r="E438">
        <v>18020</v>
      </c>
      <c r="F438">
        <v>0</v>
      </c>
      <c r="G438">
        <v>0</v>
      </c>
      <c r="H438">
        <v>539107</v>
      </c>
      <c r="I438" t="s">
        <v>865</v>
      </c>
      <c r="J438">
        <v>318407</v>
      </c>
      <c r="K438" t="s">
        <v>111</v>
      </c>
      <c r="L438">
        <v>18020</v>
      </c>
      <c r="M438">
        <v>18020</v>
      </c>
      <c r="N438">
        <v>18020</v>
      </c>
      <c r="O438">
        <v>0</v>
      </c>
      <c r="P438">
        <v>0</v>
      </c>
      <c r="Q438">
        <v>18020</v>
      </c>
      <c r="R438">
        <v>0</v>
      </c>
      <c r="S438">
        <v>0</v>
      </c>
      <c r="T438">
        <f t="shared" si="6"/>
        <v>0</v>
      </c>
      <c r="U438">
        <v>539107</v>
      </c>
      <c r="V438">
        <v>18020</v>
      </c>
      <c r="W438">
        <v>18020</v>
      </c>
      <c r="X438">
        <v>0</v>
      </c>
      <c r="Y438">
        <v>0</v>
      </c>
    </row>
    <row r="439" spans="1:25" x14ac:dyDescent="0.25">
      <c r="A439">
        <v>540953</v>
      </c>
      <c r="B439" t="s">
        <v>852</v>
      </c>
      <c r="C439">
        <v>320479</v>
      </c>
      <c r="D439">
        <v>5070</v>
      </c>
      <c r="E439">
        <v>5070</v>
      </c>
      <c r="F439">
        <v>0</v>
      </c>
      <c r="G439">
        <v>0</v>
      </c>
      <c r="H439">
        <v>540953</v>
      </c>
      <c r="I439" t="s">
        <v>853</v>
      </c>
      <c r="J439">
        <v>320479</v>
      </c>
      <c r="K439" t="s">
        <v>111</v>
      </c>
      <c r="L439">
        <v>5070</v>
      </c>
      <c r="M439">
        <v>5070</v>
      </c>
      <c r="N439">
        <v>5070</v>
      </c>
      <c r="O439">
        <v>0</v>
      </c>
      <c r="P439">
        <v>0</v>
      </c>
      <c r="Q439">
        <v>5070</v>
      </c>
      <c r="R439">
        <v>0</v>
      </c>
      <c r="S439">
        <v>0</v>
      </c>
      <c r="T439">
        <f t="shared" si="6"/>
        <v>0</v>
      </c>
      <c r="U439">
        <v>540953</v>
      </c>
      <c r="V439">
        <v>5070</v>
      </c>
      <c r="W439">
        <v>5070</v>
      </c>
      <c r="X439">
        <v>0</v>
      </c>
      <c r="Y439">
        <v>0</v>
      </c>
    </row>
    <row r="440" spans="1:25" x14ac:dyDescent="0.25">
      <c r="A440">
        <v>542639</v>
      </c>
      <c r="B440" t="s">
        <v>862</v>
      </c>
      <c r="C440">
        <v>322382</v>
      </c>
      <c r="D440">
        <v>19200</v>
      </c>
      <c r="E440">
        <v>19200</v>
      </c>
      <c r="F440">
        <v>0</v>
      </c>
      <c r="G440">
        <v>0</v>
      </c>
      <c r="H440">
        <v>542639</v>
      </c>
      <c r="I440" t="s">
        <v>863</v>
      </c>
      <c r="J440">
        <v>322382</v>
      </c>
      <c r="K440" t="s">
        <v>111</v>
      </c>
      <c r="L440">
        <v>19200</v>
      </c>
      <c r="M440">
        <v>19200</v>
      </c>
      <c r="N440">
        <v>19200</v>
      </c>
      <c r="O440">
        <v>0</v>
      </c>
      <c r="P440">
        <v>0</v>
      </c>
      <c r="Q440">
        <v>19200</v>
      </c>
      <c r="R440">
        <v>0</v>
      </c>
      <c r="S440">
        <v>0</v>
      </c>
      <c r="T440">
        <f t="shared" si="6"/>
        <v>0</v>
      </c>
      <c r="U440">
        <v>542639</v>
      </c>
      <c r="V440">
        <v>19200</v>
      </c>
      <c r="W440">
        <v>19200</v>
      </c>
      <c r="X440">
        <v>0</v>
      </c>
      <c r="Y440">
        <v>0</v>
      </c>
    </row>
    <row r="441" spans="1:25" x14ac:dyDescent="0.25">
      <c r="A441">
        <v>543813</v>
      </c>
      <c r="B441" t="s">
        <v>968</v>
      </c>
      <c r="C441">
        <v>323671</v>
      </c>
      <c r="D441">
        <v>6290</v>
      </c>
      <c r="E441">
        <v>6290</v>
      </c>
      <c r="F441">
        <v>0</v>
      </c>
      <c r="G441">
        <v>0</v>
      </c>
      <c r="H441">
        <v>543813</v>
      </c>
      <c r="I441" t="s">
        <v>969</v>
      </c>
      <c r="J441">
        <v>323671</v>
      </c>
      <c r="K441" t="s">
        <v>111</v>
      </c>
      <c r="L441">
        <v>6290</v>
      </c>
      <c r="M441">
        <v>6290</v>
      </c>
      <c r="N441">
        <v>6290</v>
      </c>
      <c r="O441">
        <v>0</v>
      </c>
      <c r="P441">
        <v>0</v>
      </c>
      <c r="Q441">
        <v>6290</v>
      </c>
      <c r="R441">
        <v>0</v>
      </c>
      <c r="S441">
        <v>0</v>
      </c>
      <c r="T441">
        <f t="shared" si="6"/>
        <v>0</v>
      </c>
      <c r="U441">
        <v>543813</v>
      </c>
      <c r="V441">
        <v>6290</v>
      </c>
      <c r="W441">
        <v>6290</v>
      </c>
      <c r="X441">
        <v>0</v>
      </c>
      <c r="Y441">
        <v>0</v>
      </c>
    </row>
    <row r="442" spans="1:25" x14ac:dyDescent="0.25">
      <c r="A442">
        <v>544619</v>
      </c>
      <c r="B442" t="s">
        <v>860</v>
      </c>
      <c r="C442">
        <v>324629</v>
      </c>
      <c r="D442">
        <v>16430</v>
      </c>
      <c r="E442">
        <v>16430</v>
      </c>
      <c r="F442">
        <v>0</v>
      </c>
      <c r="G442">
        <v>0</v>
      </c>
      <c r="H442">
        <v>544619</v>
      </c>
      <c r="I442" t="s">
        <v>861</v>
      </c>
      <c r="J442">
        <v>324629</v>
      </c>
      <c r="K442" t="s">
        <v>111</v>
      </c>
      <c r="L442">
        <v>16430</v>
      </c>
      <c r="M442">
        <v>16430</v>
      </c>
      <c r="N442">
        <v>16430</v>
      </c>
      <c r="O442">
        <v>0</v>
      </c>
      <c r="P442">
        <v>0</v>
      </c>
      <c r="Q442">
        <v>16430</v>
      </c>
      <c r="R442">
        <v>0</v>
      </c>
      <c r="S442">
        <v>0</v>
      </c>
      <c r="T442">
        <f t="shared" si="6"/>
        <v>0</v>
      </c>
      <c r="U442">
        <v>544619</v>
      </c>
      <c r="V442">
        <v>16430</v>
      </c>
      <c r="W442">
        <v>16430</v>
      </c>
      <c r="X442">
        <v>0</v>
      </c>
      <c r="Y442">
        <v>0</v>
      </c>
    </row>
    <row r="443" spans="1:25" x14ac:dyDescent="0.25">
      <c r="A443">
        <v>548435</v>
      </c>
      <c r="B443" t="s">
        <v>228</v>
      </c>
      <c r="C443">
        <v>328825</v>
      </c>
      <c r="D443">
        <v>0</v>
      </c>
      <c r="E443">
        <v>0</v>
      </c>
      <c r="F443">
        <v>0</v>
      </c>
      <c r="G443">
        <v>0</v>
      </c>
      <c r="H443">
        <v>548435</v>
      </c>
      <c r="I443" t="s">
        <v>229</v>
      </c>
      <c r="J443">
        <v>328825</v>
      </c>
      <c r="K443" t="s">
        <v>111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 t="shared" si="6"/>
        <v>0</v>
      </c>
      <c r="U443">
        <v>548435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>
        <v>548439</v>
      </c>
      <c r="B444" t="s">
        <v>872</v>
      </c>
      <c r="C444">
        <v>328832</v>
      </c>
      <c r="D444">
        <v>25120</v>
      </c>
      <c r="E444">
        <v>25120</v>
      </c>
      <c r="F444">
        <v>0</v>
      </c>
      <c r="G444">
        <v>0</v>
      </c>
      <c r="H444">
        <v>548439</v>
      </c>
      <c r="I444" t="s">
        <v>873</v>
      </c>
      <c r="J444">
        <v>328832</v>
      </c>
      <c r="K444" t="s">
        <v>111</v>
      </c>
      <c r="L444">
        <v>25120</v>
      </c>
      <c r="M444">
        <v>25120</v>
      </c>
      <c r="N444">
        <v>25120</v>
      </c>
      <c r="O444">
        <v>0</v>
      </c>
      <c r="P444">
        <v>0</v>
      </c>
      <c r="Q444">
        <v>25120</v>
      </c>
      <c r="R444">
        <v>0</v>
      </c>
      <c r="S444">
        <v>0</v>
      </c>
      <c r="T444">
        <f t="shared" si="6"/>
        <v>0</v>
      </c>
      <c r="U444">
        <v>548439</v>
      </c>
      <c r="V444">
        <v>25120</v>
      </c>
      <c r="W444">
        <v>25120</v>
      </c>
      <c r="X444">
        <v>0</v>
      </c>
      <c r="Y444">
        <v>0</v>
      </c>
    </row>
    <row r="445" spans="1:25" x14ac:dyDescent="0.25">
      <c r="A445">
        <v>548766</v>
      </c>
      <c r="B445" t="s">
        <v>830</v>
      </c>
      <c r="C445">
        <v>329196</v>
      </c>
      <c r="D445">
        <v>96160</v>
      </c>
      <c r="E445">
        <v>96160</v>
      </c>
      <c r="F445">
        <v>0</v>
      </c>
      <c r="G445">
        <v>0</v>
      </c>
      <c r="H445">
        <v>548766</v>
      </c>
      <c r="I445" t="s">
        <v>831</v>
      </c>
      <c r="J445">
        <v>329196</v>
      </c>
      <c r="K445" t="s">
        <v>111</v>
      </c>
      <c r="L445">
        <v>96160</v>
      </c>
      <c r="M445">
        <v>96160</v>
      </c>
      <c r="N445">
        <v>96160</v>
      </c>
      <c r="O445">
        <v>0</v>
      </c>
      <c r="P445">
        <v>0</v>
      </c>
      <c r="Q445">
        <v>96160</v>
      </c>
      <c r="R445">
        <v>0</v>
      </c>
      <c r="S445">
        <v>0</v>
      </c>
      <c r="T445">
        <f t="shared" si="6"/>
        <v>0</v>
      </c>
      <c r="U445">
        <v>548766</v>
      </c>
      <c r="V445">
        <v>96160</v>
      </c>
      <c r="W445">
        <v>96160</v>
      </c>
      <c r="X445">
        <v>0</v>
      </c>
      <c r="Y445">
        <v>0</v>
      </c>
    </row>
    <row r="446" spans="1:25" x14ac:dyDescent="0.25">
      <c r="A446">
        <v>550206</v>
      </c>
      <c r="B446" t="s">
        <v>1024</v>
      </c>
      <c r="C446">
        <v>330746</v>
      </c>
      <c r="D446">
        <v>10542</v>
      </c>
      <c r="E446">
        <v>10542</v>
      </c>
      <c r="F446">
        <v>0</v>
      </c>
      <c r="G446">
        <v>0</v>
      </c>
      <c r="H446">
        <v>550206</v>
      </c>
      <c r="I446" t="s">
        <v>1025</v>
      </c>
      <c r="J446">
        <v>330746</v>
      </c>
      <c r="K446" t="s">
        <v>111</v>
      </c>
      <c r="L446">
        <v>10542</v>
      </c>
      <c r="M446">
        <v>10542</v>
      </c>
      <c r="N446">
        <v>10542</v>
      </c>
      <c r="O446">
        <v>0</v>
      </c>
      <c r="P446">
        <v>0</v>
      </c>
      <c r="Q446">
        <v>10542</v>
      </c>
      <c r="R446">
        <v>0</v>
      </c>
      <c r="S446">
        <v>0</v>
      </c>
      <c r="T446">
        <f t="shared" si="6"/>
        <v>0</v>
      </c>
      <c r="U446">
        <v>550206</v>
      </c>
      <c r="V446">
        <v>10542</v>
      </c>
      <c r="W446">
        <v>10542</v>
      </c>
      <c r="X446">
        <v>0</v>
      </c>
      <c r="Y446">
        <v>0</v>
      </c>
    </row>
    <row r="448" spans="1:25" x14ac:dyDescent="0.25">
      <c r="D448">
        <f>SUM(D2:D446)</f>
        <v>22108815</v>
      </c>
      <c r="E448">
        <f t="shared" ref="E448:G448" si="7">SUM(E2:E446)</f>
        <v>22108815</v>
      </c>
      <c r="F448">
        <f t="shared" si="7"/>
        <v>0</v>
      </c>
      <c r="G448">
        <f t="shared" si="7"/>
        <v>0</v>
      </c>
      <c r="L448">
        <f t="shared" ref="L448:O448" si="8">SUM(L2:L446)</f>
        <v>22108815</v>
      </c>
      <c r="M448">
        <f t="shared" si="8"/>
        <v>22102571</v>
      </c>
      <c r="N448">
        <f t="shared" si="8"/>
        <v>22108815</v>
      </c>
      <c r="O448">
        <f t="shared" si="8"/>
        <v>0</v>
      </c>
    </row>
    <row r="451" spans="1:25" x14ac:dyDescent="0.25">
      <c r="A451" t="s">
        <v>1026</v>
      </c>
    </row>
    <row r="452" spans="1:25" x14ac:dyDescent="0.25">
      <c r="A452" t="s">
        <v>1027</v>
      </c>
    </row>
    <row r="453" spans="1:25" x14ac:dyDescent="0.25">
      <c r="A453" t="e">
        <f>--where v1.disttaxable &lt;&gt; v2.disttaxable</f>
        <v>#NAME?</v>
      </c>
      <c r="U453">
        <v>4760</v>
      </c>
      <c r="V453">
        <v>11879</v>
      </c>
      <c r="W453">
        <v>11879</v>
      </c>
      <c r="X453">
        <v>0</v>
      </c>
      <c r="Y453">
        <v>0</v>
      </c>
    </row>
    <row r="454" spans="1:25" x14ac:dyDescent="0.25">
      <c r="A454" t="s">
        <v>1028</v>
      </c>
      <c r="U454">
        <v>4761</v>
      </c>
      <c r="V454">
        <v>11289</v>
      </c>
      <c r="W454">
        <v>11289</v>
      </c>
      <c r="X454">
        <v>0</v>
      </c>
      <c r="Y454">
        <v>0</v>
      </c>
    </row>
    <row r="455" spans="1:25" x14ac:dyDescent="0.25">
      <c r="U455">
        <v>6489</v>
      </c>
      <c r="V455">
        <v>50000</v>
      </c>
      <c r="W455">
        <v>50000</v>
      </c>
      <c r="X455">
        <v>0</v>
      </c>
      <c r="Y455">
        <v>0</v>
      </c>
    </row>
    <row r="457" spans="1:25" x14ac:dyDescent="0.25">
      <c r="V457">
        <f>SUM(V453:V455)</f>
        <v>73168</v>
      </c>
    </row>
  </sheetData>
  <sortState ref="A2:T446">
    <sortCondition ref="A2:A4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pane xSplit="2" ySplit="4" topLeftCell="J18" activePane="bottomRight" state="frozen"/>
      <selection pane="topRight" activeCell="C1" sqref="C1"/>
      <selection pane="bottomLeft" activeCell="A5" sqref="A5"/>
      <selection pane="bottomRight" activeCell="P34" sqref="P34"/>
    </sheetView>
  </sheetViews>
  <sheetFormatPr defaultRowHeight="15" x14ac:dyDescent="0.25"/>
  <cols>
    <col min="1" max="1" width="12.140625" style="12" bestFit="1" customWidth="1"/>
    <col min="2" max="2" width="24.140625" style="12" customWidth="1"/>
    <col min="3" max="3" width="12.5703125" style="4" customWidth="1"/>
    <col min="4" max="4" width="9.140625" style="12"/>
    <col min="5" max="5" width="11.5703125" style="12" customWidth="1"/>
    <col min="6" max="7" width="12.7109375" style="12" bestFit="1" customWidth="1"/>
    <col min="8" max="8" width="14.140625" style="12" customWidth="1"/>
    <col min="9" max="9" width="27.5703125" style="12" customWidth="1"/>
    <col min="10" max="10" width="12.42578125" style="12" customWidth="1"/>
    <col min="11" max="11" width="22.85546875" style="12" bestFit="1" customWidth="1"/>
    <col min="12" max="12" width="12.28515625" style="4" customWidth="1"/>
    <col min="13" max="13" width="9.140625" style="12"/>
    <col min="14" max="14" width="14" style="4" customWidth="1"/>
    <col min="15" max="15" width="13.140625" style="12" customWidth="1"/>
    <col min="16" max="16" width="14.42578125" style="12" bestFit="1" customWidth="1"/>
    <col min="17" max="17" width="27.28515625" style="12" customWidth="1"/>
    <col min="18" max="18" width="12.140625" style="12" bestFit="1" customWidth="1"/>
    <col min="19" max="19" width="22.85546875" style="12" bestFit="1" customWidth="1"/>
    <col min="20" max="20" width="13.42578125" style="4" customWidth="1"/>
    <col min="21" max="21" width="10.42578125" style="12" bestFit="1" customWidth="1"/>
    <col min="22" max="16384" width="9.140625" style="12"/>
  </cols>
  <sheetData>
    <row r="1" spans="1:21" x14ac:dyDescent="0.25">
      <c r="A1" s="205" t="s">
        <v>1184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21" x14ac:dyDescent="0.25">
      <c r="E2" s="4"/>
    </row>
    <row r="3" spans="1:21" x14ac:dyDescent="0.25">
      <c r="A3" s="205" t="s">
        <v>120</v>
      </c>
      <c r="B3" s="205"/>
      <c r="C3" s="205"/>
      <c r="D3" s="205"/>
      <c r="E3" s="205"/>
      <c r="F3" s="15"/>
      <c r="G3" s="15"/>
      <c r="H3" s="205" t="s">
        <v>122</v>
      </c>
      <c r="I3" s="205"/>
      <c r="J3" s="205"/>
      <c r="K3" s="205"/>
      <c r="L3" s="205"/>
      <c r="M3" s="205"/>
      <c r="N3" s="205"/>
      <c r="O3" s="205"/>
      <c r="P3" s="205" t="s">
        <v>1035</v>
      </c>
      <c r="Q3" s="205"/>
      <c r="R3" s="205"/>
      <c r="S3" s="205"/>
      <c r="T3" s="205"/>
      <c r="U3" s="205"/>
    </row>
    <row r="4" spans="1:21" x14ac:dyDescent="0.25">
      <c r="A4" s="12" t="s">
        <v>1125</v>
      </c>
      <c r="B4" s="12" t="s">
        <v>1126</v>
      </c>
      <c r="C4" s="4" t="s">
        <v>1127</v>
      </c>
      <c r="D4" s="12" t="s">
        <v>1128</v>
      </c>
      <c r="E4" s="4" t="s">
        <v>1129</v>
      </c>
      <c r="F4" s="4" t="s">
        <v>1155</v>
      </c>
      <c r="G4" s="4" t="s">
        <v>1156</v>
      </c>
      <c r="H4" s="12" t="s">
        <v>89</v>
      </c>
      <c r="I4" s="12" t="s">
        <v>0</v>
      </c>
      <c r="J4" s="12" t="s">
        <v>1125</v>
      </c>
      <c r="K4" s="12" t="s">
        <v>1126</v>
      </c>
      <c r="L4" s="4" t="s">
        <v>1127</v>
      </c>
      <c r="M4" s="12" t="s">
        <v>1128</v>
      </c>
      <c r="N4" s="4" t="s">
        <v>1129</v>
      </c>
      <c r="O4" s="4" t="s">
        <v>1130</v>
      </c>
      <c r="P4" s="12" t="s">
        <v>1030</v>
      </c>
      <c r="Q4" s="12" t="s">
        <v>0</v>
      </c>
      <c r="R4" s="12" t="s">
        <v>1125</v>
      </c>
      <c r="S4" s="12" t="s">
        <v>1126</v>
      </c>
      <c r="T4" s="4" t="s">
        <v>1131</v>
      </c>
      <c r="U4" s="12" t="s">
        <v>1130</v>
      </c>
    </row>
    <row r="5" spans="1:21" x14ac:dyDescent="0.25">
      <c r="A5" s="12">
        <v>1036</v>
      </c>
      <c r="B5" s="12" t="s">
        <v>1132</v>
      </c>
      <c r="C5" s="19">
        <v>418956.86</v>
      </c>
      <c r="D5" s="10">
        <v>1</v>
      </c>
      <c r="E5" s="19">
        <f>C5*D5</f>
        <v>418956.86</v>
      </c>
      <c r="F5" s="16">
        <f>(E5-418951.12)*-1</f>
        <v>-5.7399999999906868</v>
      </c>
      <c r="G5" s="19">
        <f t="shared" ref="G5:G29" si="0">E5+F5</f>
        <v>418951.12</v>
      </c>
      <c r="H5" s="61">
        <v>1101</v>
      </c>
      <c r="I5" s="61" t="s">
        <v>1124</v>
      </c>
      <c r="J5" s="61">
        <v>1036</v>
      </c>
      <c r="K5" s="61" t="s">
        <v>1132</v>
      </c>
      <c r="L5" s="4">
        <v>418951.12</v>
      </c>
      <c r="M5" s="12">
        <v>1</v>
      </c>
      <c r="N5" s="4">
        <f>L5*M5</f>
        <v>418951.12</v>
      </c>
      <c r="O5" s="4">
        <f>G5-N5</f>
        <v>0</v>
      </c>
      <c r="P5" s="61">
        <v>1101</v>
      </c>
      <c r="Q5" s="61" t="s">
        <v>1124</v>
      </c>
      <c r="R5" s="61">
        <v>1036</v>
      </c>
      <c r="S5" s="61" t="s">
        <v>1132</v>
      </c>
      <c r="T5" s="4">
        <v>418951.12</v>
      </c>
      <c r="U5" s="4">
        <f>N5-T5</f>
        <v>0</v>
      </c>
    </row>
    <row r="6" spans="1:21" x14ac:dyDescent="0.25">
      <c r="A6" s="12">
        <v>1046</v>
      </c>
      <c r="B6" s="12" t="s">
        <v>1133</v>
      </c>
      <c r="C6" s="19">
        <v>3328.2</v>
      </c>
      <c r="D6" s="10">
        <v>1</v>
      </c>
      <c r="E6" s="19">
        <f t="shared" ref="E6:E28" si="1">C6*D6</f>
        <v>3328.2</v>
      </c>
      <c r="F6" s="16"/>
      <c r="G6" s="19">
        <f t="shared" si="0"/>
        <v>3328.2</v>
      </c>
      <c r="H6" s="61">
        <v>1114</v>
      </c>
      <c r="I6" s="61" t="s">
        <v>1123</v>
      </c>
      <c r="J6" s="61">
        <v>1046</v>
      </c>
      <c r="K6" s="61" t="s">
        <v>1133</v>
      </c>
      <c r="L6" s="4">
        <v>3328.2</v>
      </c>
      <c r="M6" s="12">
        <v>1</v>
      </c>
      <c r="N6" s="4">
        <f t="shared" ref="N6:N29" si="2">L6*M6</f>
        <v>3328.2</v>
      </c>
      <c r="O6" s="4">
        <f t="shared" ref="O6:O29" si="3">G6-N6</f>
        <v>0</v>
      </c>
      <c r="P6" s="61">
        <v>1114</v>
      </c>
      <c r="Q6" s="61" t="s">
        <v>1123</v>
      </c>
      <c r="R6" s="61">
        <v>1046</v>
      </c>
      <c r="S6" s="61" t="s">
        <v>1133</v>
      </c>
      <c r="T6" s="4">
        <v>3328.2</v>
      </c>
      <c r="U6" s="4">
        <f t="shared" ref="U6:U29" si="4">N6-T6</f>
        <v>0</v>
      </c>
    </row>
    <row r="7" spans="1:21" x14ac:dyDescent="0.25">
      <c r="A7" s="12">
        <v>1002</v>
      </c>
      <c r="B7" s="12" t="s">
        <v>1134</v>
      </c>
      <c r="C7" s="19">
        <v>10102.33</v>
      </c>
      <c r="D7" s="10">
        <v>1</v>
      </c>
      <c r="E7" s="19">
        <f t="shared" si="1"/>
        <v>10102.33</v>
      </c>
      <c r="F7" s="16"/>
      <c r="G7" s="19">
        <f t="shared" si="0"/>
        <v>10102.33</v>
      </c>
      <c r="H7" s="61">
        <v>440</v>
      </c>
      <c r="I7" s="61" t="s">
        <v>1104</v>
      </c>
      <c r="J7" s="61">
        <v>1002</v>
      </c>
      <c r="K7" s="61" t="s">
        <v>1134</v>
      </c>
      <c r="L7" s="4">
        <v>10102.33</v>
      </c>
      <c r="M7" s="12">
        <v>1</v>
      </c>
      <c r="N7" s="4">
        <f t="shared" si="2"/>
        <v>10102.33</v>
      </c>
      <c r="O7" s="4">
        <f t="shared" si="3"/>
        <v>0</v>
      </c>
      <c r="P7" s="61">
        <v>440</v>
      </c>
      <c r="Q7" s="61" t="s">
        <v>1104</v>
      </c>
      <c r="R7" s="61">
        <v>1002</v>
      </c>
      <c r="S7" s="61" t="s">
        <v>1134</v>
      </c>
      <c r="T7" s="4">
        <v>10102.33</v>
      </c>
      <c r="U7" s="4">
        <f t="shared" si="4"/>
        <v>0</v>
      </c>
    </row>
    <row r="8" spans="1:21" x14ac:dyDescent="0.25">
      <c r="A8" s="12">
        <v>1004</v>
      </c>
      <c r="B8" s="12" t="s">
        <v>1135</v>
      </c>
      <c r="C8" s="19">
        <v>61806.26</v>
      </c>
      <c r="D8" s="10">
        <v>1</v>
      </c>
      <c r="E8" s="19">
        <f t="shared" si="1"/>
        <v>61806.26</v>
      </c>
      <c r="F8" s="16"/>
      <c r="G8" s="19">
        <f t="shared" si="0"/>
        <v>61806.26</v>
      </c>
      <c r="H8" s="61">
        <v>451</v>
      </c>
      <c r="I8" s="61" t="s">
        <v>1106</v>
      </c>
      <c r="J8" s="61">
        <v>1004</v>
      </c>
      <c r="K8" s="61" t="s">
        <v>1135</v>
      </c>
      <c r="L8" s="4">
        <v>61806.26</v>
      </c>
      <c r="M8" s="12">
        <v>1</v>
      </c>
      <c r="N8" s="4">
        <f t="shared" si="2"/>
        <v>61806.26</v>
      </c>
      <c r="O8" s="4">
        <f t="shared" si="3"/>
        <v>0</v>
      </c>
      <c r="P8" s="61">
        <v>451</v>
      </c>
      <c r="Q8" s="61" t="s">
        <v>1106</v>
      </c>
      <c r="R8" s="61">
        <v>1004</v>
      </c>
      <c r="S8" s="61" t="s">
        <v>1135</v>
      </c>
      <c r="T8" s="4">
        <v>61806.26</v>
      </c>
      <c r="U8" s="4">
        <f t="shared" si="4"/>
        <v>0</v>
      </c>
    </row>
    <row r="9" spans="1:21" x14ac:dyDescent="0.25">
      <c r="A9" s="12">
        <v>1005</v>
      </c>
      <c r="B9" s="12" t="s">
        <v>1136</v>
      </c>
      <c r="C9" s="19">
        <v>8160.64</v>
      </c>
      <c r="D9" s="10">
        <v>1</v>
      </c>
      <c r="E9" s="19">
        <f t="shared" si="1"/>
        <v>8160.64</v>
      </c>
      <c r="F9" s="16"/>
      <c r="G9" s="19">
        <f t="shared" si="0"/>
        <v>8160.64</v>
      </c>
      <c r="H9" s="61">
        <v>481</v>
      </c>
      <c r="I9" s="61" t="s">
        <v>1117</v>
      </c>
      <c r="J9" s="61">
        <v>1005</v>
      </c>
      <c r="K9" s="61" t="s">
        <v>1136</v>
      </c>
      <c r="L9" s="4">
        <v>8160.64</v>
      </c>
      <c r="M9" s="12">
        <v>1</v>
      </c>
      <c r="N9" s="4">
        <f t="shared" si="2"/>
        <v>8160.64</v>
      </c>
      <c r="O9" s="4">
        <f t="shared" si="3"/>
        <v>0</v>
      </c>
      <c r="P9" s="61">
        <v>481</v>
      </c>
      <c r="Q9" s="61" t="s">
        <v>1117</v>
      </c>
      <c r="R9" s="61">
        <v>1005</v>
      </c>
      <c r="S9" s="61" t="s">
        <v>1136</v>
      </c>
      <c r="T9" s="4">
        <v>8160.64</v>
      </c>
      <c r="U9" s="4">
        <f t="shared" si="4"/>
        <v>0</v>
      </c>
    </row>
    <row r="10" spans="1:21" x14ac:dyDescent="0.25">
      <c r="A10" s="12">
        <v>1006</v>
      </c>
      <c r="B10" s="12" t="s">
        <v>1137</v>
      </c>
      <c r="C10" s="19">
        <v>250</v>
      </c>
      <c r="D10" s="10">
        <v>1</v>
      </c>
      <c r="E10" s="19">
        <f t="shared" si="1"/>
        <v>250</v>
      </c>
      <c r="F10" s="16"/>
      <c r="G10" s="19">
        <f t="shared" si="0"/>
        <v>250</v>
      </c>
      <c r="H10" s="61">
        <v>459</v>
      </c>
      <c r="I10" s="61" t="s">
        <v>1112</v>
      </c>
      <c r="J10" s="61">
        <v>1006</v>
      </c>
      <c r="K10" s="61" t="s">
        <v>1137</v>
      </c>
      <c r="L10" s="4">
        <v>250</v>
      </c>
      <c r="M10" s="12">
        <v>1</v>
      </c>
      <c r="N10" s="4">
        <f t="shared" si="2"/>
        <v>250</v>
      </c>
      <c r="O10" s="4">
        <f t="shared" si="3"/>
        <v>0</v>
      </c>
      <c r="P10" s="61">
        <v>459</v>
      </c>
      <c r="Q10" s="61" t="s">
        <v>1112</v>
      </c>
      <c r="R10" s="61">
        <v>1006</v>
      </c>
      <c r="S10" s="61" t="s">
        <v>1137</v>
      </c>
      <c r="T10" s="4">
        <v>250</v>
      </c>
      <c r="U10" s="4">
        <f t="shared" si="4"/>
        <v>0</v>
      </c>
    </row>
    <row r="11" spans="1:21" x14ac:dyDescent="0.25">
      <c r="A11" s="12">
        <v>2043</v>
      </c>
      <c r="B11" s="12" t="s">
        <v>1174</v>
      </c>
      <c r="C11" s="19">
        <v>5293.71</v>
      </c>
      <c r="D11" s="10">
        <v>1</v>
      </c>
      <c r="E11" s="19">
        <f t="shared" si="1"/>
        <v>5293.71</v>
      </c>
      <c r="F11" s="16"/>
      <c r="G11" s="19">
        <f t="shared" si="0"/>
        <v>5293.71</v>
      </c>
      <c r="H11" s="61">
        <v>1143</v>
      </c>
      <c r="I11" s="61" t="s">
        <v>1175</v>
      </c>
      <c r="J11" s="61">
        <v>2043</v>
      </c>
      <c r="K11" s="61" t="s">
        <v>1174</v>
      </c>
      <c r="L11" s="4">
        <v>5293.71</v>
      </c>
      <c r="M11" s="12">
        <v>1</v>
      </c>
      <c r="N11" s="4">
        <f t="shared" si="2"/>
        <v>5293.71</v>
      </c>
      <c r="O11" s="4">
        <f t="shared" si="3"/>
        <v>0</v>
      </c>
      <c r="P11" s="61">
        <v>1143</v>
      </c>
      <c r="Q11" s="61" t="s">
        <v>1175</v>
      </c>
      <c r="R11" s="61">
        <v>2043</v>
      </c>
      <c r="S11" s="61" t="s">
        <v>1174</v>
      </c>
      <c r="T11" s="4">
        <v>5293.71</v>
      </c>
      <c r="U11" s="4">
        <f t="shared" si="4"/>
        <v>0</v>
      </c>
    </row>
    <row r="12" spans="1:21" x14ac:dyDescent="0.25">
      <c r="A12" s="12">
        <v>1008</v>
      </c>
      <c r="B12" s="12" t="s">
        <v>1138</v>
      </c>
      <c r="C12" s="19">
        <v>63249.57</v>
      </c>
      <c r="D12" s="10">
        <v>1</v>
      </c>
      <c r="E12" s="19">
        <v>63249.57</v>
      </c>
      <c r="F12" s="16"/>
      <c r="G12" s="19">
        <f t="shared" si="0"/>
        <v>63249.57</v>
      </c>
      <c r="H12" s="61">
        <v>456</v>
      </c>
      <c r="I12" s="61" t="s">
        <v>1109</v>
      </c>
      <c r="J12" s="61">
        <v>1008</v>
      </c>
      <c r="K12" s="61" t="s">
        <v>1138</v>
      </c>
      <c r="L12" s="4">
        <v>63249.57</v>
      </c>
      <c r="M12" s="12">
        <v>1</v>
      </c>
      <c r="N12" s="4">
        <f t="shared" si="2"/>
        <v>63249.57</v>
      </c>
      <c r="O12" s="4">
        <f t="shared" si="3"/>
        <v>0</v>
      </c>
      <c r="P12" s="61">
        <v>456</v>
      </c>
      <c r="Q12" s="61" t="s">
        <v>1109</v>
      </c>
      <c r="R12" s="61">
        <v>1008</v>
      </c>
      <c r="S12" s="61" t="s">
        <v>1138</v>
      </c>
      <c r="T12" s="4">
        <v>63249.57</v>
      </c>
      <c r="U12" s="4">
        <f t="shared" si="4"/>
        <v>0</v>
      </c>
    </row>
    <row r="13" spans="1:21" x14ac:dyDescent="0.25">
      <c r="A13" s="12">
        <v>1009</v>
      </c>
      <c r="B13" s="12" t="s">
        <v>1139</v>
      </c>
      <c r="C13" s="19">
        <v>3527.64</v>
      </c>
      <c r="D13" s="10">
        <v>1</v>
      </c>
      <c r="E13" s="19">
        <f t="shared" si="1"/>
        <v>3527.64</v>
      </c>
      <c r="F13" s="16"/>
      <c r="G13" s="19">
        <f t="shared" si="0"/>
        <v>3527.64</v>
      </c>
      <c r="H13" s="61">
        <v>485</v>
      </c>
      <c r="I13" s="61" t="s">
        <v>1120</v>
      </c>
      <c r="J13" s="61">
        <v>1009</v>
      </c>
      <c r="K13" s="61" t="s">
        <v>1139</v>
      </c>
      <c r="L13" s="4">
        <v>3527.64</v>
      </c>
      <c r="M13" s="12">
        <v>1</v>
      </c>
      <c r="N13" s="4">
        <f t="shared" si="2"/>
        <v>3527.64</v>
      </c>
      <c r="O13" s="4">
        <f t="shared" si="3"/>
        <v>0</v>
      </c>
      <c r="P13" s="61">
        <v>485</v>
      </c>
      <c r="Q13" s="61" t="s">
        <v>1120</v>
      </c>
      <c r="R13" s="61">
        <v>1009</v>
      </c>
      <c r="S13" s="61" t="s">
        <v>1139</v>
      </c>
      <c r="T13" s="4">
        <v>3527.64</v>
      </c>
      <c r="U13" s="4">
        <f t="shared" si="4"/>
        <v>0</v>
      </c>
    </row>
    <row r="14" spans="1:21" x14ac:dyDescent="0.25">
      <c r="A14" s="12">
        <v>1010</v>
      </c>
      <c r="B14" s="12" t="s">
        <v>1140</v>
      </c>
      <c r="C14" s="19">
        <v>5010.53</v>
      </c>
      <c r="D14" s="10">
        <v>1</v>
      </c>
      <c r="E14" s="19">
        <f t="shared" si="1"/>
        <v>5010.53</v>
      </c>
      <c r="F14" s="16"/>
      <c r="G14" s="19">
        <f t="shared" si="0"/>
        <v>5010.53</v>
      </c>
      <c r="H14" s="61">
        <v>450</v>
      </c>
      <c r="I14" s="61" t="s">
        <v>1105</v>
      </c>
      <c r="J14" s="61">
        <v>1010</v>
      </c>
      <c r="K14" s="61" t="s">
        <v>1140</v>
      </c>
      <c r="L14" s="4">
        <v>5010.53</v>
      </c>
      <c r="M14" s="12">
        <v>1</v>
      </c>
      <c r="N14" s="4">
        <f t="shared" si="2"/>
        <v>5010.53</v>
      </c>
      <c r="O14" s="4">
        <f t="shared" si="3"/>
        <v>0</v>
      </c>
      <c r="P14" s="61">
        <v>450</v>
      </c>
      <c r="Q14" s="61" t="s">
        <v>1105</v>
      </c>
      <c r="R14" s="61">
        <v>1010</v>
      </c>
      <c r="S14" s="61" t="s">
        <v>1140</v>
      </c>
      <c r="T14" s="4">
        <v>5010.53</v>
      </c>
      <c r="U14" s="4">
        <f t="shared" si="4"/>
        <v>0</v>
      </c>
    </row>
    <row r="15" spans="1:21" x14ac:dyDescent="0.25">
      <c r="A15" s="12">
        <v>1012</v>
      </c>
      <c r="B15" s="12" t="s">
        <v>1141</v>
      </c>
      <c r="C15" s="19">
        <v>61417.25</v>
      </c>
      <c r="D15" s="10">
        <v>1</v>
      </c>
      <c r="E15" s="19">
        <f t="shared" si="1"/>
        <v>61417.25</v>
      </c>
      <c r="F15" s="16">
        <v>0.5</v>
      </c>
      <c r="G15" s="19">
        <f t="shared" si="0"/>
        <v>61417.75</v>
      </c>
      <c r="H15" s="61">
        <v>466</v>
      </c>
      <c r="I15" s="61" t="s">
        <v>1113</v>
      </c>
      <c r="J15" s="61">
        <v>1012</v>
      </c>
      <c r="K15" s="61" t="s">
        <v>1141</v>
      </c>
      <c r="L15" s="4">
        <v>61417.75</v>
      </c>
      <c r="M15" s="12">
        <v>1</v>
      </c>
      <c r="N15" s="4">
        <f t="shared" si="2"/>
        <v>61417.75</v>
      </c>
      <c r="O15" s="4">
        <f t="shared" si="3"/>
        <v>0</v>
      </c>
      <c r="P15" s="61">
        <v>466</v>
      </c>
      <c r="Q15" s="61" t="s">
        <v>1113</v>
      </c>
      <c r="R15" s="61">
        <v>1012</v>
      </c>
      <c r="S15" s="61" t="s">
        <v>1141</v>
      </c>
      <c r="T15" s="4">
        <v>61417.75</v>
      </c>
      <c r="U15" s="4">
        <f t="shared" si="4"/>
        <v>0</v>
      </c>
    </row>
    <row r="16" spans="1:21" x14ac:dyDescent="0.25">
      <c r="A16" s="12">
        <v>1015</v>
      </c>
      <c r="B16" s="12" t="s">
        <v>1142</v>
      </c>
      <c r="C16" s="19">
        <v>28773.58</v>
      </c>
      <c r="D16" s="10">
        <v>1</v>
      </c>
      <c r="E16" s="19">
        <f t="shared" si="1"/>
        <v>28773.58</v>
      </c>
      <c r="F16" s="16"/>
      <c r="G16" s="19">
        <f t="shared" si="0"/>
        <v>28773.58</v>
      </c>
      <c r="H16" s="61">
        <v>469</v>
      </c>
      <c r="I16" s="61" t="s">
        <v>1115</v>
      </c>
      <c r="J16" s="61">
        <v>1015</v>
      </c>
      <c r="K16" s="61" t="s">
        <v>1142</v>
      </c>
      <c r="L16" s="4">
        <v>28773.58</v>
      </c>
      <c r="M16" s="12">
        <v>1</v>
      </c>
      <c r="N16" s="4">
        <f t="shared" si="2"/>
        <v>28773.58</v>
      </c>
      <c r="O16" s="4">
        <f t="shared" si="3"/>
        <v>0</v>
      </c>
      <c r="P16" s="61">
        <v>469</v>
      </c>
      <c r="Q16" s="61" t="s">
        <v>1115</v>
      </c>
      <c r="R16" s="61">
        <v>1015</v>
      </c>
      <c r="S16" s="61" t="s">
        <v>1142</v>
      </c>
      <c r="T16" s="4">
        <v>28773.58</v>
      </c>
      <c r="U16" s="4">
        <f t="shared" si="4"/>
        <v>0</v>
      </c>
    </row>
    <row r="17" spans="1:21" x14ac:dyDescent="0.25">
      <c r="A17" s="12">
        <v>1017</v>
      </c>
      <c r="B17" s="12" t="s">
        <v>1143</v>
      </c>
      <c r="C17" s="19">
        <v>15383.06</v>
      </c>
      <c r="D17" s="10">
        <v>1</v>
      </c>
      <c r="E17" s="19">
        <f>C17*D17</f>
        <v>15383.06</v>
      </c>
      <c r="F17" s="16"/>
      <c r="G17" s="19">
        <f t="shared" si="0"/>
        <v>15383.06</v>
      </c>
      <c r="H17" s="61">
        <v>454</v>
      </c>
      <c r="I17" s="61" t="s">
        <v>1157</v>
      </c>
      <c r="J17" s="61">
        <v>1017</v>
      </c>
      <c r="K17" s="61" t="s">
        <v>1143</v>
      </c>
      <c r="L17" s="4">
        <v>15383.06</v>
      </c>
      <c r="M17" s="12">
        <v>1</v>
      </c>
      <c r="N17" s="4">
        <f t="shared" si="2"/>
        <v>15383.06</v>
      </c>
      <c r="O17" s="4">
        <f t="shared" si="3"/>
        <v>0</v>
      </c>
      <c r="P17" s="61">
        <v>454</v>
      </c>
      <c r="Q17" s="61" t="s">
        <v>1157</v>
      </c>
      <c r="R17" s="61">
        <v>1017</v>
      </c>
      <c r="S17" s="61" t="s">
        <v>1143</v>
      </c>
      <c r="T17" s="4">
        <v>15383.06</v>
      </c>
      <c r="U17" s="4">
        <f t="shared" si="4"/>
        <v>0</v>
      </c>
    </row>
    <row r="18" spans="1:21" x14ac:dyDescent="0.25">
      <c r="A18" s="12">
        <v>1018</v>
      </c>
      <c r="B18" s="12" t="s">
        <v>1144</v>
      </c>
      <c r="C18" s="19">
        <v>2095.14</v>
      </c>
      <c r="D18" s="10">
        <v>1</v>
      </c>
      <c r="E18" s="19">
        <f t="shared" si="1"/>
        <v>2095.14</v>
      </c>
      <c r="F18" s="16"/>
      <c r="G18" s="19">
        <f t="shared" si="0"/>
        <v>2095.14</v>
      </c>
      <c r="H18" s="61">
        <v>484</v>
      </c>
      <c r="I18" s="61" t="s">
        <v>1158</v>
      </c>
      <c r="J18" s="61">
        <v>1018</v>
      </c>
      <c r="K18" s="61" t="s">
        <v>1144</v>
      </c>
      <c r="L18" s="4">
        <v>2095.14</v>
      </c>
      <c r="M18" s="12">
        <v>1</v>
      </c>
      <c r="N18" s="4">
        <f t="shared" si="2"/>
        <v>2095.14</v>
      </c>
      <c r="O18" s="4">
        <f t="shared" si="3"/>
        <v>0</v>
      </c>
      <c r="P18" s="61">
        <v>484</v>
      </c>
      <c r="Q18" s="61" t="s">
        <v>1158</v>
      </c>
      <c r="R18" s="61">
        <v>1018</v>
      </c>
      <c r="S18" s="61" t="s">
        <v>1144</v>
      </c>
      <c r="T18" s="4">
        <v>2095.14</v>
      </c>
      <c r="U18" s="4">
        <f t="shared" si="4"/>
        <v>0</v>
      </c>
    </row>
    <row r="19" spans="1:21" s="61" customFormat="1" x14ac:dyDescent="0.25">
      <c r="A19" s="61">
        <v>1020</v>
      </c>
      <c r="B19" s="61" t="s">
        <v>1181</v>
      </c>
      <c r="C19" s="19">
        <v>445</v>
      </c>
      <c r="D19" s="44">
        <v>1</v>
      </c>
      <c r="E19" s="19">
        <v>445</v>
      </c>
      <c r="F19" s="16"/>
      <c r="G19" s="19">
        <f t="shared" si="0"/>
        <v>445</v>
      </c>
      <c r="H19" s="61">
        <v>448</v>
      </c>
      <c r="I19" s="61" t="s">
        <v>1182</v>
      </c>
      <c r="J19" s="61">
        <v>1020</v>
      </c>
      <c r="K19" s="61" t="s">
        <v>1181</v>
      </c>
      <c r="L19" s="4">
        <v>445</v>
      </c>
      <c r="N19" s="4"/>
      <c r="O19" s="4"/>
      <c r="P19" s="61">
        <v>448</v>
      </c>
      <c r="Q19" s="61" t="s">
        <v>1182</v>
      </c>
      <c r="R19" s="61">
        <v>1020</v>
      </c>
      <c r="S19" s="61" t="s">
        <v>1181</v>
      </c>
      <c r="T19" s="4">
        <v>445</v>
      </c>
      <c r="U19" s="4"/>
    </row>
    <row r="20" spans="1:21" x14ac:dyDescent="0.25">
      <c r="A20" s="12">
        <v>1021</v>
      </c>
      <c r="B20" s="12" t="s">
        <v>1145</v>
      </c>
      <c r="C20" s="19">
        <v>1351897.58</v>
      </c>
      <c r="D20" s="10">
        <v>1</v>
      </c>
      <c r="E20" s="19">
        <f t="shared" si="1"/>
        <v>1351897.58</v>
      </c>
      <c r="F20" s="16"/>
      <c r="G20" s="19">
        <f t="shared" si="0"/>
        <v>1351897.58</v>
      </c>
      <c r="H20" s="61">
        <v>452</v>
      </c>
      <c r="I20" s="61" t="s">
        <v>1107</v>
      </c>
      <c r="J20" s="61">
        <v>1021</v>
      </c>
      <c r="K20" s="61" t="s">
        <v>1145</v>
      </c>
      <c r="L20" s="4">
        <v>1351897.58</v>
      </c>
      <c r="M20" s="12">
        <v>1</v>
      </c>
      <c r="N20" s="4">
        <f t="shared" si="2"/>
        <v>1351897.58</v>
      </c>
      <c r="O20" s="4">
        <f t="shared" si="3"/>
        <v>0</v>
      </c>
      <c r="P20" s="61">
        <v>452</v>
      </c>
      <c r="Q20" s="61" t="s">
        <v>1107</v>
      </c>
      <c r="R20" s="61">
        <v>1021</v>
      </c>
      <c r="S20" s="61" t="s">
        <v>1145</v>
      </c>
      <c r="T20" s="4">
        <v>1351897.58</v>
      </c>
      <c r="U20" s="4">
        <f t="shared" si="4"/>
        <v>0</v>
      </c>
    </row>
    <row r="21" spans="1:21" x14ac:dyDescent="0.25">
      <c r="A21" s="12">
        <v>1022</v>
      </c>
      <c r="B21" s="12" t="s">
        <v>1146</v>
      </c>
      <c r="C21" s="19">
        <v>136259.65999999997</v>
      </c>
      <c r="D21" s="10">
        <v>1</v>
      </c>
      <c r="E21" s="19">
        <v>136259.65999999997</v>
      </c>
      <c r="F21" s="22">
        <v>-0.16</v>
      </c>
      <c r="G21" s="19">
        <f t="shared" si="0"/>
        <v>136259.49999999997</v>
      </c>
      <c r="H21" s="61">
        <v>482</v>
      </c>
      <c r="I21" s="61" t="s">
        <v>1118</v>
      </c>
      <c r="J21" s="61">
        <v>1022</v>
      </c>
      <c r="K21" s="61" t="s">
        <v>1146</v>
      </c>
      <c r="L21" s="4">
        <v>136259.5</v>
      </c>
      <c r="M21" s="12">
        <v>1</v>
      </c>
      <c r="N21" s="4">
        <f t="shared" si="2"/>
        <v>136259.5</v>
      </c>
      <c r="O21" s="4">
        <f t="shared" si="3"/>
        <v>0</v>
      </c>
      <c r="P21" s="61">
        <v>482</v>
      </c>
      <c r="Q21" s="61" t="s">
        <v>1118</v>
      </c>
      <c r="R21" s="61">
        <v>1022</v>
      </c>
      <c r="S21" s="61" t="s">
        <v>1146</v>
      </c>
      <c r="T21" s="4">
        <v>136259.5</v>
      </c>
      <c r="U21" s="4">
        <f t="shared" si="4"/>
        <v>0</v>
      </c>
    </row>
    <row r="22" spans="1:21" x14ac:dyDescent="0.25">
      <c r="A22" s="12">
        <v>1044</v>
      </c>
      <c r="B22" s="12" t="s">
        <v>1147</v>
      </c>
      <c r="C22" s="19">
        <v>13649.47</v>
      </c>
      <c r="D22" s="10">
        <v>1</v>
      </c>
      <c r="E22" s="19">
        <f t="shared" si="1"/>
        <v>13649.47</v>
      </c>
      <c r="F22" s="16"/>
      <c r="G22" s="19">
        <f t="shared" si="0"/>
        <v>13649.47</v>
      </c>
      <c r="H22" s="61">
        <v>1110</v>
      </c>
      <c r="I22" s="61" t="s">
        <v>1121</v>
      </c>
      <c r="J22" s="61">
        <v>1044</v>
      </c>
      <c r="K22" s="61" t="s">
        <v>1147</v>
      </c>
      <c r="L22" s="4">
        <v>13649.47</v>
      </c>
      <c r="M22" s="12">
        <v>1</v>
      </c>
      <c r="N22" s="4">
        <f t="shared" si="2"/>
        <v>13649.47</v>
      </c>
      <c r="O22" s="4">
        <f t="shared" si="3"/>
        <v>0</v>
      </c>
      <c r="P22" s="61">
        <v>1110</v>
      </c>
      <c r="Q22" s="61" t="s">
        <v>1121</v>
      </c>
      <c r="R22" s="61">
        <v>1044</v>
      </c>
      <c r="S22" s="61" t="s">
        <v>1147</v>
      </c>
      <c r="T22" s="4">
        <v>13649.47</v>
      </c>
      <c r="U22" s="4">
        <f t="shared" si="4"/>
        <v>0</v>
      </c>
    </row>
    <row r="23" spans="1:21" x14ac:dyDescent="0.25">
      <c r="A23" s="12">
        <v>1027</v>
      </c>
      <c r="B23" s="12" t="s">
        <v>1148</v>
      </c>
      <c r="C23" s="19">
        <v>1193.7</v>
      </c>
      <c r="D23" s="10">
        <v>1</v>
      </c>
      <c r="E23" s="19">
        <f t="shared" si="1"/>
        <v>1193.7</v>
      </c>
      <c r="F23" s="16"/>
      <c r="G23" s="19">
        <f t="shared" si="0"/>
        <v>1193.7</v>
      </c>
      <c r="H23" s="61">
        <v>467</v>
      </c>
      <c r="I23" s="61" t="s">
        <v>1114</v>
      </c>
      <c r="J23" s="61">
        <v>1027</v>
      </c>
      <c r="K23" s="61" t="s">
        <v>1148</v>
      </c>
      <c r="L23" s="4">
        <v>1193.7</v>
      </c>
      <c r="M23" s="12">
        <v>1</v>
      </c>
      <c r="N23" s="4">
        <f t="shared" si="2"/>
        <v>1193.7</v>
      </c>
      <c r="O23" s="4">
        <f t="shared" si="3"/>
        <v>0</v>
      </c>
      <c r="P23" s="61">
        <v>467</v>
      </c>
      <c r="Q23" s="61" t="s">
        <v>1114</v>
      </c>
      <c r="R23" s="61">
        <v>1027</v>
      </c>
      <c r="S23" s="61" t="s">
        <v>1148</v>
      </c>
      <c r="T23" s="4">
        <v>1193.7</v>
      </c>
      <c r="U23" s="4">
        <f t="shared" si="4"/>
        <v>0</v>
      </c>
    </row>
    <row r="24" spans="1:21" x14ac:dyDescent="0.25">
      <c r="A24" s="12">
        <v>1030</v>
      </c>
      <c r="B24" s="12" t="s">
        <v>1149</v>
      </c>
      <c r="C24" s="19">
        <v>5995.86</v>
      </c>
      <c r="D24" s="10">
        <v>1</v>
      </c>
      <c r="E24" s="19">
        <f t="shared" si="1"/>
        <v>5995.86</v>
      </c>
      <c r="F24" s="16"/>
      <c r="G24" s="19">
        <f t="shared" si="0"/>
        <v>5995.86</v>
      </c>
      <c r="H24" s="61">
        <v>471</v>
      </c>
      <c r="I24" s="61" t="s">
        <v>1116</v>
      </c>
      <c r="J24" s="61">
        <v>1030</v>
      </c>
      <c r="K24" s="61" t="s">
        <v>1149</v>
      </c>
      <c r="L24" s="4">
        <v>5995.86</v>
      </c>
      <c r="M24" s="12">
        <v>1</v>
      </c>
      <c r="N24" s="4">
        <f t="shared" si="2"/>
        <v>5995.86</v>
      </c>
      <c r="O24" s="4">
        <f t="shared" si="3"/>
        <v>0</v>
      </c>
      <c r="P24" s="61">
        <v>471</v>
      </c>
      <c r="Q24" s="61" t="s">
        <v>1116</v>
      </c>
      <c r="R24" s="61">
        <v>1030</v>
      </c>
      <c r="S24" s="61" t="s">
        <v>1149</v>
      </c>
      <c r="T24" s="4">
        <v>5995.86</v>
      </c>
      <c r="U24" s="4">
        <f t="shared" si="4"/>
        <v>0</v>
      </c>
    </row>
    <row r="25" spans="1:21" x14ac:dyDescent="0.25">
      <c r="A25" s="12">
        <v>1031</v>
      </c>
      <c r="B25" s="12" t="s">
        <v>1150</v>
      </c>
      <c r="C25" s="19">
        <v>77114.52</v>
      </c>
      <c r="D25" s="10">
        <v>1</v>
      </c>
      <c r="E25" s="19">
        <f t="shared" si="1"/>
        <v>77114.52</v>
      </c>
      <c r="F25" s="16"/>
      <c r="G25" s="19">
        <f t="shared" si="0"/>
        <v>77114.52</v>
      </c>
      <c r="H25" s="61">
        <v>453</v>
      </c>
      <c r="I25" s="61" t="s">
        <v>1108</v>
      </c>
      <c r="J25" s="61">
        <v>1031</v>
      </c>
      <c r="K25" s="61" t="s">
        <v>1150</v>
      </c>
      <c r="L25" s="4">
        <v>77114.52</v>
      </c>
      <c r="M25" s="12">
        <v>1</v>
      </c>
      <c r="N25" s="4">
        <f t="shared" si="2"/>
        <v>77114.52</v>
      </c>
      <c r="O25" s="4">
        <f t="shared" si="3"/>
        <v>0</v>
      </c>
      <c r="P25" s="61">
        <v>453</v>
      </c>
      <c r="Q25" s="61" t="s">
        <v>1108</v>
      </c>
      <c r="R25" s="61">
        <v>1031</v>
      </c>
      <c r="S25" s="61" t="s">
        <v>1150</v>
      </c>
      <c r="T25" s="4">
        <v>77114.52</v>
      </c>
      <c r="U25" s="4">
        <f t="shared" si="4"/>
        <v>0</v>
      </c>
    </row>
    <row r="26" spans="1:21" x14ac:dyDescent="0.25">
      <c r="A26" s="12">
        <v>1032</v>
      </c>
      <c r="B26" s="12" t="s">
        <v>1151</v>
      </c>
      <c r="C26" s="19">
        <v>8273.9</v>
      </c>
      <c r="D26" s="10">
        <v>1</v>
      </c>
      <c r="E26" s="19">
        <f t="shared" si="1"/>
        <v>8273.9</v>
      </c>
      <c r="F26" s="16"/>
      <c r="G26" s="19">
        <f t="shared" si="0"/>
        <v>8273.9</v>
      </c>
      <c r="H26" s="61">
        <v>483</v>
      </c>
      <c r="I26" s="61" t="s">
        <v>1119</v>
      </c>
      <c r="J26" s="61">
        <v>1032</v>
      </c>
      <c r="K26" s="61" t="s">
        <v>1151</v>
      </c>
      <c r="L26" s="4">
        <v>8273.9</v>
      </c>
      <c r="M26" s="12">
        <v>1</v>
      </c>
      <c r="N26" s="4">
        <f t="shared" si="2"/>
        <v>8273.9</v>
      </c>
      <c r="O26" s="4">
        <f t="shared" si="3"/>
        <v>0</v>
      </c>
      <c r="P26" s="61">
        <v>483</v>
      </c>
      <c r="Q26" s="61" t="s">
        <v>1119</v>
      </c>
      <c r="R26" s="61">
        <v>1032</v>
      </c>
      <c r="S26" s="61" t="s">
        <v>1151</v>
      </c>
      <c r="T26" s="4">
        <v>8273.9</v>
      </c>
      <c r="U26" s="4">
        <f t="shared" si="4"/>
        <v>0</v>
      </c>
    </row>
    <row r="27" spans="1:21" x14ac:dyDescent="0.25">
      <c r="A27" s="12">
        <v>1033</v>
      </c>
      <c r="B27" s="12" t="s">
        <v>1152</v>
      </c>
      <c r="C27" s="19">
        <f>411.75+3.5</f>
        <v>415.25</v>
      </c>
      <c r="D27" s="10">
        <v>350</v>
      </c>
      <c r="E27" s="19">
        <f t="shared" si="1"/>
        <v>145337.5</v>
      </c>
      <c r="F27" s="16"/>
      <c r="G27" s="19">
        <f t="shared" si="0"/>
        <v>145337.5</v>
      </c>
      <c r="H27" s="61">
        <v>1001</v>
      </c>
      <c r="I27" s="61" t="s">
        <v>1111</v>
      </c>
      <c r="J27" s="61">
        <v>1033</v>
      </c>
      <c r="K27" s="61" t="s">
        <v>1152</v>
      </c>
      <c r="L27" s="4">
        <v>414.75</v>
      </c>
      <c r="M27" s="12">
        <v>350</v>
      </c>
      <c r="N27" s="4">
        <f t="shared" si="2"/>
        <v>145162.5</v>
      </c>
      <c r="O27" s="4">
        <f t="shared" si="3"/>
        <v>175</v>
      </c>
      <c r="P27" s="61">
        <v>1001</v>
      </c>
      <c r="Q27" s="61" t="s">
        <v>1111</v>
      </c>
      <c r="R27" s="61">
        <v>1033</v>
      </c>
      <c r="S27" s="61" t="s">
        <v>1152</v>
      </c>
      <c r="T27" s="4">
        <v>145162.5</v>
      </c>
      <c r="U27" s="4">
        <f t="shared" si="4"/>
        <v>0</v>
      </c>
    </row>
    <row r="28" spans="1:21" x14ac:dyDescent="0.25">
      <c r="A28" s="12">
        <v>1034</v>
      </c>
      <c r="B28" s="12" t="s">
        <v>1153</v>
      </c>
      <c r="C28" s="19">
        <v>65350.75</v>
      </c>
      <c r="D28" s="10">
        <v>88</v>
      </c>
      <c r="E28" s="19">
        <f t="shared" si="1"/>
        <v>5750866</v>
      </c>
      <c r="F28" s="22">
        <f>(88*65349.75)-E28</f>
        <v>-88</v>
      </c>
      <c r="G28" s="19">
        <f t="shared" si="0"/>
        <v>5750778</v>
      </c>
      <c r="H28" s="61">
        <v>457</v>
      </c>
      <c r="I28" s="61" t="s">
        <v>1110</v>
      </c>
      <c r="J28" s="61">
        <v>1034</v>
      </c>
      <c r="K28" s="61" t="s">
        <v>1153</v>
      </c>
      <c r="L28" s="4">
        <v>65589</v>
      </c>
      <c r="M28" s="12">
        <v>88</v>
      </c>
      <c r="N28" s="4">
        <f t="shared" si="2"/>
        <v>5771832</v>
      </c>
      <c r="O28" s="22">
        <f t="shared" si="3"/>
        <v>-21054</v>
      </c>
      <c r="P28" s="61">
        <v>457</v>
      </c>
      <c r="Q28" s="61" t="s">
        <v>1110</v>
      </c>
      <c r="R28" s="61">
        <v>1034</v>
      </c>
      <c r="S28" s="61" t="s">
        <v>1153</v>
      </c>
      <c r="T28" s="4">
        <v>5771876</v>
      </c>
      <c r="U28" s="4">
        <f t="shared" si="4"/>
        <v>-44</v>
      </c>
    </row>
    <row r="29" spans="1:21" x14ac:dyDescent="0.25">
      <c r="A29" s="12">
        <v>1045</v>
      </c>
      <c r="B29" s="12" t="s">
        <v>1154</v>
      </c>
      <c r="C29" s="19">
        <v>208.68</v>
      </c>
      <c r="D29" s="10">
        <v>1</v>
      </c>
      <c r="E29" s="19">
        <f t="shared" ref="E29" si="5">C29*D29</f>
        <v>208.68</v>
      </c>
      <c r="F29" s="16"/>
      <c r="G29" s="19">
        <f t="shared" si="0"/>
        <v>208.68</v>
      </c>
      <c r="H29" s="61">
        <v>1112</v>
      </c>
      <c r="I29" s="61" t="s">
        <v>1122</v>
      </c>
      <c r="J29" s="61">
        <v>1045</v>
      </c>
      <c r="K29" s="61" t="s">
        <v>1154</v>
      </c>
      <c r="L29" s="4">
        <v>208.68</v>
      </c>
      <c r="M29" s="12">
        <v>1</v>
      </c>
      <c r="N29" s="4">
        <f t="shared" si="2"/>
        <v>208.68</v>
      </c>
      <c r="O29" s="4">
        <f t="shared" si="3"/>
        <v>0</v>
      </c>
      <c r="P29" s="61">
        <v>1112</v>
      </c>
      <c r="Q29" s="61" t="s">
        <v>1122</v>
      </c>
      <c r="R29" s="61">
        <v>1045</v>
      </c>
      <c r="S29" s="61" t="s">
        <v>1154</v>
      </c>
      <c r="T29" s="4">
        <v>208.68</v>
      </c>
      <c r="U29" s="4">
        <f t="shared" si="4"/>
        <v>0</v>
      </c>
    </row>
    <row r="31" spans="1:21" x14ac:dyDescent="0.25">
      <c r="B31" s="10"/>
      <c r="C31" s="20"/>
      <c r="O31" s="12">
        <v>227.75</v>
      </c>
      <c r="P31" s="61" t="s">
        <v>1185</v>
      </c>
    </row>
    <row r="32" spans="1:21" x14ac:dyDescent="0.25">
      <c r="C32" s="16"/>
      <c r="D32" s="44"/>
      <c r="E32" s="23" t="s">
        <v>1180</v>
      </c>
      <c r="F32" s="23"/>
      <c r="G32" s="44"/>
      <c r="O32" s="63">
        <f>O31*M28</f>
        <v>20042</v>
      </c>
      <c r="P32" s="12" t="s">
        <v>1186</v>
      </c>
    </row>
    <row r="33" spans="3:16" x14ac:dyDescent="0.25">
      <c r="O33" s="64">
        <f>O32+O28</f>
        <v>-1012</v>
      </c>
      <c r="P33" s="12" t="s">
        <v>1187</v>
      </c>
    </row>
    <row r="35" spans="3:16" x14ac:dyDescent="0.25">
      <c r="F35" s="4"/>
    </row>
    <row r="37" spans="3:16" x14ac:dyDescent="0.25">
      <c r="C37" s="17"/>
      <c r="E37" s="62"/>
      <c r="F37" s="4"/>
    </row>
    <row r="40" spans="3:16" x14ac:dyDescent="0.25">
      <c r="G40" s="4"/>
    </row>
  </sheetData>
  <mergeCells count="4">
    <mergeCell ref="A1:U1"/>
    <mergeCell ref="A3:E3"/>
    <mergeCell ref="H3:O3"/>
    <mergeCell ref="P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 Market Summary</vt:lpstr>
      <vt:lpstr>TA Category Detail</vt:lpstr>
      <vt:lpstr>TA Taxable Summary</vt:lpstr>
      <vt:lpstr>Taxable Category Compare</vt:lpstr>
      <vt:lpstr>Tax Value Compare</vt:lpstr>
      <vt:lpstr>Sheet2</vt:lpstr>
      <vt:lpstr>SA</vt:lpstr>
      <vt:lpstr>'Tax Value Compare'!Print_Area</vt:lpstr>
    </vt:vector>
  </TitlesOfParts>
  <Company>Kootenai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sbrennan</dc:creator>
  <cp:lastModifiedBy>Darrell Wolfe</cp:lastModifiedBy>
  <cp:lastPrinted>2015-03-27T15:21:35Z</cp:lastPrinted>
  <dcterms:created xsi:type="dcterms:W3CDTF">2015-03-12T21:05:31Z</dcterms:created>
  <dcterms:modified xsi:type="dcterms:W3CDTF">2023-05-05T11:36:20Z</dcterms:modified>
</cp:coreProperties>
</file>