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0"/>
  <workbookPr/>
  <mc:AlternateContent xmlns:mc="http://schemas.openxmlformats.org/markup-compatibility/2006">
    <mc:Choice Requires="x15">
      <x15ac:absPath xmlns:x15ac="http://schemas.microsoft.com/office/spreadsheetml/2010/11/ac" url="C:\Users\darre\Downloads\"/>
    </mc:Choice>
  </mc:AlternateContent>
  <xr:revisionPtr revIDLastSave="0" documentId="8_{F13B5CD5-F70D-498D-BCFA-F491688B4DE8}" xr6:coauthVersionLast="47" xr6:coauthVersionMax="47" xr10:uidLastSave="{00000000-0000-0000-0000-000000000000}"/>
  <bookViews>
    <workbookView xWindow="-120" yWindow="-120" windowWidth="29040" windowHeight="15720" tabRatio="848" firstSheet="1" activeTab="1" xr2:uid="{B9079DCF-DDF0-46C4-B1C5-FEA7A1B99381}"/>
  </bookViews>
  <sheets>
    <sheet name="Story_Pitch" sheetId="3" r:id="rId1"/>
    <sheet name="Story_Planning_Summary" sheetId="15" r:id="rId2"/>
    <sheet name="Story_Planning_Detailed" sheetId="17" r:id="rId3"/>
    <sheet name="Story Structure Overview" sheetId="1" r:id="rId4"/>
    <sheet name="MultiBook Story Structure" sheetId="6" r:id="rId5"/>
    <sheet name="Character Class List" sheetId="22" r:id="rId6"/>
    <sheet name="LitRPG Tropes" sheetId="24" r:id="rId7"/>
    <sheet name="Blank LitRPG Progress" sheetId="28" r:id="rId8"/>
    <sheet name="Example 1 LitRPG Progress" sheetId="27" r:id="rId9"/>
    <sheet name="Example 2 LitRPG Progress" sheetId="25" r:id="rId10"/>
    <sheet name="Storyteller Resources" sheetId="14" r:id="rId11"/>
    <sheet name="Lawful-Chaotic_Good-Evil_Matrix" sheetId="23" r:id="rId12"/>
    <sheet name="Character_Story_Archetype" sheetId="18" r:id="rId13"/>
    <sheet name="Story_Archetype" sheetId="16" r:id="rId14"/>
    <sheet name="Genre_SubGenre" sheetId="13" r:id="rId15"/>
    <sheet name="Publishing and Marketing" sheetId="19" r:id="rId16"/>
    <sheet name="The Plan" sheetId="4" r:id="rId17"/>
    <sheet name="Helpful Reference Images" sheetId="2" r:id="rId18"/>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28" l="1"/>
  <c r="I23" i="28"/>
  <c r="I22" i="28"/>
  <c r="I21" i="28"/>
  <c r="I20" i="28"/>
  <c r="I19" i="28"/>
  <c r="I18" i="28"/>
  <c r="I17" i="28"/>
  <c r="I16" i="28"/>
  <c r="I15" i="28"/>
  <c r="I14" i="28"/>
  <c r="I13" i="28"/>
  <c r="I12" i="28"/>
  <c r="I11" i="28"/>
  <c r="I10" i="28"/>
  <c r="I9" i="28"/>
  <c r="I8" i="28"/>
  <c r="I7" i="28"/>
  <c r="I6" i="28"/>
  <c r="I5" i="28"/>
  <c r="I5" i="27"/>
  <c r="I6" i="27"/>
  <c r="I7" i="27"/>
  <c r="I8" i="27"/>
  <c r="I9" i="27"/>
  <c r="I10" i="27"/>
  <c r="I11" i="27"/>
  <c r="I12" i="27"/>
  <c r="I13" i="27"/>
  <c r="I14" i="27"/>
  <c r="I15" i="27"/>
  <c r="I16" i="27"/>
  <c r="I17" i="27"/>
  <c r="I18" i="27"/>
  <c r="I19" i="27"/>
  <c r="I20" i="27"/>
  <c r="I21" i="27"/>
  <c r="I22" i="27"/>
  <c r="I23" i="27"/>
  <c r="I24" i="27"/>
  <c r="I5" i="25"/>
  <c r="I6" i="25"/>
  <c r="I7" i="25"/>
  <c r="I8" i="25"/>
  <c r="I9" i="25"/>
  <c r="I10" i="25"/>
  <c r="I11" i="25"/>
  <c r="I12" i="25"/>
  <c r="I13" i="25"/>
  <c r="I14" i="25"/>
  <c r="I15" i="25"/>
  <c r="I16" i="25"/>
  <c r="I17" i="25"/>
  <c r="I18" i="25"/>
  <c r="I19" i="25"/>
  <c r="I20" i="25"/>
  <c r="I21" i="25"/>
  <c r="I22" i="25"/>
  <c r="I23" i="25"/>
  <c r="I24" i="25"/>
  <c r="C2" i="15"/>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E63" i="1"/>
  <c r="E64" i="1"/>
  <c r="E65" i="1"/>
  <c r="E66" i="1"/>
  <c r="E67" i="1"/>
  <c r="E68" i="1"/>
  <c r="E69" i="1"/>
  <c r="B63" i="1"/>
  <c r="B64" i="1"/>
  <c r="B65" i="1"/>
  <c r="B66" i="1"/>
  <c r="B67" i="1"/>
  <c r="B68" i="1"/>
  <c r="B69" i="1"/>
  <c r="C1"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alcChain>
</file>

<file path=xl/sharedStrings.xml><?xml version="1.0" encoding="utf-8"?>
<sst xmlns="http://schemas.openxmlformats.org/spreadsheetml/2006/main" count="2035" uniqueCount="1207">
  <si>
    <t>Important Notes:</t>
  </si>
  <si>
    <t>How to Use Seven-Point Story Structure in Your Writing, by MasterClass</t>
  </si>
  <si>
    <t>Scene (Action) should be followed by Sequel (Reaction)</t>
  </si>
  <si>
    <t xml:space="preserve">Every Scene should have the Protagonist adancing toward the goal, or trying to advance and failing, but still trying. </t>
  </si>
  <si>
    <t>5 Tips for Writing a Seven-Point Plot Structure</t>
  </si>
  <si>
    <t xml:space="preserve">Your character should start out with a Want tied to a Lie, be faced with a Need tied to a Truth, and the Want/Lie must directly conflict with the Need/Truth. They can't have both. </t>
  </si>
  <si>
    <t>Whether you’re starting a story from scratch or trying to map out a work in progress, use the seven points to help structure your story. Not only will they make it easier for you to write, they will help create a readable, coherent storyline for your audience to follow. While there are plenty of helpful resources for fiction writing and screenwriting, beginning with these five writing tips will help you apply the seven point structure to your story:</t>
  </si>
  <si>
    <t xml:space="preserve">Use your creative brain-storming to fill out the template, you'll still have plenty of creativity left to fill out the specific words you will use to bring the template to life. Think of this as a brain-storming session, throw up on the page, everything is possible. You can (and will) change and adapt as you unfurl the various elements of your story. </t>
  </si>
  <si>
    <t xml:space="preserve">Plot Points and Character Growth Points go hand in hand, as your Plot moves forward, your Character will be growing from Need/Lie to Want/Truth. </t>
  </si>
  <si>
    <r>
      <t>1. </t>
    </r>
    <r>
      <rPr>
        <sz val="12"/>
        <color rgb="FF404040"/>
        <rFont val="Inherit"/>
      </rPr>
      <t>Work backwards</t>
    </r>
    <r>
      <rPr>
        <sz val="12"/>
        <color rgb="FF404040"/>
        <rFont val="Arial"/>
        <family val="2"/>
      </rPr>
      <t>. With the seven-point story structure, start at the end. Determine how the climax plays out and where your character ends up. Mapping out your destination first allows you to navigate the rest of the story as you write.</t>
    </r>
  </si>
  <si>
    <t>Write the Climax(s)</t>
  </si>
  <si>
    <r>
      <t>2. </t>
    </r>
    <r>
      <rPr>
        <sz val="12"/>
        <color rgb="FF404040"/>
        <rFont val="Inherit"/>
      </rPr>
      <t>Create your hook</t>
    </r>
    <r>
      <rPr>
        <sz val="12"/>
        <color rgb="FF404040"/>
        <rFont val="Arial"/>
        <family val="2"/>
      </rPr>
      <t>. With your ending established, go back and start at the beginning.</t>
    </r>
  </si>
  <si>
    <t>Write the Hook / Inciting Event</t>
  </si>
  <si>
    <r>
      <t>3. </t>
    </r>
    <r>
      <rPr>
        <sz val="12"/>
        <color rgb="FF404040"/>
        <rFont val="Inherit"/>
      </rPr>
      <t>Write the midpoint of your story</t>
    </r>
    <r>
      <rPr>
        <sz val="12"/>
        <color rgb="FF404040"/>
        <rFont val="Arial"/>
        <family val="2"/>
      </rPr>
      <t>. With the beginning and ending anchors of your story in place, tackle the midpoint. Figure out what events will serve as the turning point for your protagonist.</t>
    </r>
  </si>
  <si>
    <t>Write the Midpoint</t>
  </si>
  <si>
    <t>4. Flesh out all the details in between. With your three main events mapped out, begin to connect the dots of your story by writing the details of your pinch points. Use these moments to focus on deepening your character development and visit your subplots.</t>
  </si>
  <si>
    <t>Fill in the rest of the template</t>
  </si>
  <si>
    <r>
      <t>5. </t>
    </r>
    <r>
      <rPr>
        <sz val="12"/>
        <color rgb="FF404040"/>
        <rFont val="Inherit"/>
      </rPr>
      <t>Apply this structure to all of your writing</t>
    </r>
    <r>
      <rPr>
        <sz val="12"/>
        <color rgb="FF404040"/>
        <rFont val="Arial"/>
        <family val="2"/>
      </rPr>
      <t>. From sci-fi to suspense, novels to short stories, the seven point structure can apply to any story you write. To really get a grasp of how these seven pivotal events propel a story, read books and watch movies with a pen and paper in hand. Write down the seven points in each to study how writers use this structure to tell a story.</t>
    </r>
  </si>
  <si>
    <t>Section</t>
  </si>
  <si>
    <t>Sentence</t>
  </si>
  <si>
    <t>1 - Hook</t>
  </si>
  <si>
    <t>2 - Plot Point 1</t>
  </si>
  <si>
    <t>3 - Pinch Point 1</t>
  </si>
  <si>
    <t>4 - Midpoint</t>
  </si>
  <si>
    <t>5 - Pinch Point 2</t>
  </si>
  <si>
    <t>6 - Plot Point 2</t>
  </si>
  <si>
    <t>7 - Climax</t>
  </si>
  <si>
    <t>Word Count Actual Total</t>
  </si>
  <si>
    <t xml:space="preserve">Story Structure Template &lt;&lt; Place title and subtitle of book/novel/story/screenplay here &lt;&lt;&lt; first row filled out as example, delete this and use your own. </t>
  </si>
  <si>
    <t>Beat_Index</t>
  </si>
  <si>
    <t>Word Count Planned</t>
  </si>
  <si>
    <t>Acts</t>
  </si>
  <si>
    <t>Macro Structure</t>
  </si>
  <si>
    <t>Percent of Total</t>
  </si>
  <si>
    <t>Story Structure Element - External</t>
  </si>
  <si>
    <t>Story Structure Element - Internal</t>
  </si>
  <si>
    <t>Actual Word Count / Scene</t>
  </si>
  <si>
    <t>Scene Name</t>
  </si>
  <si>
    <t>Short_Description</t>
  </si>
  <si>
    <t>Full_Description</t>
  </si>
  <si>
    <t>Who</t>
  </si>
  <si>
    <t>What</t>
  </si>
  <si>
    <t>Why</t>
  </si>
  <si>
    <t>Where</t>
  </si>
  <si>
    <t>When</t>
  </si>
  <si>
    <t>Notes</t>
  </si>
  <si>
    <t>Act 1</t>
  </si>
  <si>
    <t>Set-Up</t>
  </si>
  <si>
    <t>HOOK - Make me care about Protagonist, Hint at the nature of the conflict</t>
  </si>
  <si>
    <t>Current Normal - The Lie &amp; The Want</t>
  </si>
  <si>
    <t>INCITING EVENT / Call to adventure, refusal of the call. World is significantly rocked by this conflict.</t>
  </si>
  <si>
    <t>First real exposure to The Truth &amp; The Need</t>
  </si>
  <si>
    <t>Build-Up</t>
  </si>
  <si>
    <t>PLOT POINT 1 / Key Event / Point of No Return / Cannot stay normal</t>
  </si>
  <si>
    <t>No Choice Left &gt; Must Pursue the Truth/Need, still motivated by Lie/Want.</t>
  </si>
  <si>
    <t>Act 2</t>
  </si>
  <si>
    <t>Reaction</t>
  </si>
  <si>
    <t>PINCH POINT 1 / A reminder of the antagonist's power, which provides clues about the nature of the conflict. Antonist's power and presence are displayed, maybe for the first time.</t>
  </si>
  <si>
    <t>Realization</t>
  </si>
  <si>
    <t>MIDPOINT / PLOT POINT 2 / Moment of Truth / Protagonist realizes the central truth about the nature of this conflict.</t>
  </si>
  <si>
    <t>Begins to see that the Truth/Need will cost him/her the Want/Lie, accepts this.</t>
  </si>
  <si>
    <t>Action</t>
  </si>
  <si>
    <t>PINCH POINT 2 / Foreshadows the Third Plot Point, serves to remind the Protagonist about what is at stake.</t>
  </si>
  <si>
    <t>Renewed Push</t>
  </si>
  <si>
    <t>Act 3</t>
  </si>
  <si>
    <t>Recovery</t>
  </si>
  <si>
    <t xml:space="preserve">PLOT POINT 3 / Low Moment / Dark night of the soul, after the victory of the 2nd Act, he/she looses all the ground he/she has gained. </t>
  </si>
  <si>
    <t>CLIMAX BEGINS / From this moment on, the protagonist will work toward the final face-off. Protagonist must be the cause or major contributor of every event from here forward.</t>
  </si>
  <si>
    <t>Confrontation</t>
  </si>
  <si>
    <t>CLIMACTIC MOMENT/SACRIFICE/VICTORY/FAILURE - Goal is met (success or failure or bittersweet both), it is physically impossible for the conflict to continue.</t>
  </si>
  <si>
    <t>Having accepted the Truth/Need in it's fullness, uses it to force the final victory.</t>
  </si>
  <si>
    <t>Resolution</t>
  </si>
  <si>
    <t>Resolve -- New Normal</t>
  </si>
  <si>
    <t>Help the reader see life continued in the world in some way. Return to the scene of the Hook (physically or metaphorically), and establish the new normal. And maybe hint at a future story.</t>
  </si>
  <si>
    <t>8 - Books</t>
  </si>
  <si>
    <t>Book Title</t>
  </si>
  <si>
    <t>Theme</t>
  </si>
  <si>
    <t>POV</t>
  </si>
  <si>
    <t>Joel 2:28 (not in order)</t>
  </si>
  <si>
    <t>Sentence2</t>
  </si>
  <si>
    <t>Distortion</t>
  </si>
  <si>
    <t>8 - Resolution</t>
  </si>
  <si>
    <t>9 - PreQuel</t>
  </si>
  <si>
    <t>Story Structure Notes Link</t>
  </si>
  <si>
    <t>KM Weiland Infographics</t>
  </si>
  <si>
    <t>Zoom Out/In, Side/Side to see graphics:</t>
  </si>
  <si>
    <t xml:space="preserve">1 Breath Elevator Pitch - Make me want to know more in several sentences but in ONE breath, 15-seconds. </t>
  </si>
  <si>
    <t xml:space="preserve">1 Sentence about your story, as short as possible. My Story is about… </t>
  </si>
  <si>
    <t xml:space="preserve">Hang a lantern on it: Point out the thing you think doesn't make sense in the character's dialogue. </t>
  </si>
  <si>
    <t>Hook - Dez</t>
  </si>
  <si>
    <t>Hook - Dr B</t>
  </si>
  <si>
    <t>Set Up The Dominos</t>
  </si>
  <si>
    <t>First Domino Falls</t>
  </si>
  <si>
    <t>Dominos Fall</t>
  </si>
  <si>
    <t>Ash</t>
  </si>
  <si>
    <t>Child in Peril: involving the abduction and/or persecution of a child.</t>
  </si>
  <si>
    <t>Comic Horror: horror stories that either spoof horror conventions or that mix the gore with dark humor.</t>
  </si>
  <si>
    <t>Creepy Kids: horror tale in which children—often under the influence of dark forces—begin to turn against the adults.</t>
  </si>
  <si>
    <t>Dark Fantasy: a horror story with supernatural and fantasy elements.</t>
  </si>
  <si>
    <t>Dark Mystery/Noir: inspired by hardboiled detective tales, set in an urban underworld of crime and moral ambiguity.</t>
  </si>
  <si>
    <t>Erotic Vampire: a horror tale making the newly trendy link between sexuality and vampires, but with more emphasis on graphic description and violence.</t>
  </si>
  <si>
    <t>Fabulist: derived from "fable," an ancient tradition in which objects, animals or forces of nature are anthropomorphized in order to deliver a moral lesson.</t>
  </si>
  <si>
    <t>Gothic: a traditional form depicting the encroachment of the Middle Ages upon the 18th century Enlightenment, filled with images of decay and ruin, and episodes of imprisonment and persecution.</t>
  </si>
  <si>
    <t>Hauntings: a classic form centering on possession by ghosts, demons or poltergeists, particularly of some sort of structure.</t>
  </si>
  <si>
    <t>Historical: horror tales set in a specific and recognizable period of history.</t>
  </si>
  <si>
    <t>Magical Realism: a genre inspired by Latin-American authors, in which extraordinary forces or creatures pop into otherwise normal, real-life settings.</t>
  </si>
  <si>
    <t>Psychological: a story based on the disturbed human psyche, often exploring insane, altered realities and featuring a human monster with horrific, but not supernatural, aspects.</t>
  </si>
  <si>
    <t>Quiet Horror: subtly written horror that uses atmosphere and mood, rather than graphic description, to create fear and suspense.</t>
  </si>
  <si>
    <t>Religious: horror that makes use of religious icons and mythology, especially the angels and demons derived from Dante's Inferno and Milton's Paradise Lost.</t>
  </si>
  <si>
    <t>Science-Fiction Horror: SF with a darker, more violent twist, often revolving around alien invasions, mad scientists, or experiments gone wrong.</t>
  </si>
  <si>
    <t>Splatter: a fairly new, extreme style of horror that cuts right to the gore.</t>
  </si>
  <si>
    <t>Supernatural Menace: a horror tale in which the rules of normal existence don't apply, often featuring ghosts, demons, vampires and werewolves.</t>
  </si>
  <si>
    <t>Technology: stories featuring technology that has run amok, venturing increasingly into the expanding domain of computers, cyberspace, and genetic engineering.</t>
  </si>
  <si>
    <t>Weird Tales: inspired by the magazine of the same name, a more traditional form featuring strange and uncanny events (Twilight Zone).</t>
  </si>
  <si>
    <t>Young Adult: horror aimed at a teen market, often with heroes the same age, or slightly older than, the reader.</t>
  </si>
  <si>
    <t>Zombie: tales featuring dead people who return to commit mayhem on the living.</t>
  </si>
  <si>
    <t>Action: a story that often features a race against the clock, lots of violence, and an obvious antagonist.</t>
  </si>
  <si>
    <t>Comic: a thriller played for laughs, whether through a spoof of the genre or wisecracking interplay between the protagonists.</t>
  </si>
  <si>
    <t>Conspiracy: a thriller in which the hero battles a large, powerful group whose true extent only he recognizes.</t>
  </si>
  <si>
    <t>Crime: a story focused on the commission of a crime, often from the point of view of the criminals.</t>
  </si>
  <si>
    <t>Disaster: a story in which Mother Nature herself is the antagonist, in the form of a hurricane, earthquake or some other natural menace.</t>
  </si>
  <si>
    <t>Eco-Thriller: a story in which the hero battles some ecological calamity—and often has to also fight the people responsible for creating that calamity.</t>
  </si>
  <si>
    <t>Erotic: a thriller in which sex plays a major role.</t>
  </si>
  <si>
    <t>Espionage: the classic international spy novel, which is enjoying a resurgence with one important change: where spies used to battle enemy spies, they now battle terrorists.</t>
  </si>
  <si>
    <t>Forensic: a thriller featuring the work of forensic experts, whose involvement often puts their own lives at risk.</t>
  </si>
  <si>
    <t>Historical: a thriller taking place in a specific and recognizable historic period.</t>
  </si>
  <si>
    <t>Horror: a story—generally featuring some monstrous villain—in which fear and violence play a major part, complete with graphic descriptions.</t>
  </si>
  <si>
    <t>Legal: a thriller in which a lawyer confronts enemies outside as well as inside the courtroom, generally putting his own life at risk.</t>
  </si>
  <si>
    <t>Medical: a thriller featuring medical personnel, whether battling a legitimate medical threat such as a world-wide virus, or the illegal or immoral use of medical technology.</t>
  </si>
  <si>
    <t>Military: a thriller featuring a military protagonist, often working behind enemy lines or as part of a specialized force.</t>
  </si>
  <si>
    <t>Police Procedural: a crime thriller that follows the police as they work their way through a case.</t>
  </si>
  <si>
    <t>Political Intrigue: a thriller in which the hero must ensure the stability of the government that employs him.</t>
  </si>
  <si>
    <t>Psychological: a suspenseful thriller in which the conflict between the characters is mental and emotional rather than physical—until an often violent resolution.</t>
  </si>
  <si>
    <t>Romantic: a thriller in which the protagonists are romantically involved.</t>
  </si>
  <si>
    <t>Supernatural: a thriller in which the hero, the antagonist, or both have supernatural powers.</t>
  </si>
  <si>
    <t>Technological: a thriller in which technology—usually run amok—is central to the plot.</t>
  </si>
  <si>
    <t>Alternate History: speculative fiction that changes the accepted account of actual historical events, often featuring a profound "what if?" premise.</t>
  </si>
  <si>
    <t>Arthurian Fantasy: reworkings of the legend of King Arthur and the Knights of the Round Table.</t>
  </si>
  <si>
    <t>Bangsian Fantasy: stories speculating on the afterlives of famous people.</t>
  </si>
  <si>
    <t>Biopunk: a blend of film noir, Japanese anime and post-modern elements used to describe an underground, nihilistic biotech society.</t>
  </si>
  <si>
    <t>Children's Fantasy: a kinder, gentler style of fantasy aimed at very young readers.</t>
  </si>
  <si>
    <t>Comic: fantasy or science fiction that spoofs the conventions of the genre, or the conventions of society.</t>
  </si>
  <si>
    <t>Cyberpunk: stories featuring tough outsiders in a high-tech near-future where computers have produced major changes in society.</t>
  </si>
  <si>
    <t>Dystopian: stories that portray a bleak future world.</t>
  </si>
  <si>
    <t>Erotic: SF or fantasy tales that focus on sexuality.</t>
  </si>
  <si>
    <t>Game-Related Fantasy: tales with plots and characters similar to high fantasy, but based on a specific role-playing game like Dungeons and Dragons.</t>
  </si>
  <si>
    <t>Hard Science Fiction: tales in which real present-day science is logically extrapolated to the future.</t>
  </si>
  <si>
    <t>Heroic Fantasy: stories of war and its heroes, the fantasy equivalent of military science fiction.</t>
  </si>
  <si>
    <t>High/Epic Fantasy: tales with an emphasis on the fate of an entire race or nation, often featuring a young "nobody" hero battling an ultimate evil.</t>
  </si>
  <si>
    <t>Historical: speculative fiction taking place in a recognizable historical period.</t>
  </si>
  <si>
    <t>Mundane SF: a movement that spurns fanciful conceits like warp drives, wormholes and faster-than-light travel for stories based on scientific knowledge as it actually exists.</t>
  </si>
  <si>
    <t>Military SF: war stories that extrapolate existing military technology and tactics into the future.</t>
  </si>
  <si>
    <t>Mystery SF: a cross-genre blend that can be either an SF tale with a central mystery or a classic whodunit with SF elements.</t>
  </si>
  <si>
    <t>Mythic Fiction: stories inspired, or modeled on, classic myths, legends and fairy tales.</t>
  </si>
  <si>
    <t>New Age: a category of speculative fiction that deals with occult subjects such as astrology, psychic phenomena, spiritual healing, UFOs and mysticism.</t>
  </si>
  <si>
    <t>Post-Apocalyptic: stories of life on Earth after an apocalypse, focusing on the struggle to survive.</t>
  </si>
  <si>
    <t>Romance: speculative fiction in which romance plays a key part.</t>
  </si>
  <si>
    <t>Religious: centering on theological ideas, and heroes who are ruled by their religious beliefs.</t>
  </si>
  <si>
    <t>Science Fantasy: a blend in which fantasy is supported by scientific or pseudo-scientific explanations.</t>
  </si>
  <si>
    <t>Social SF: tales that focus on how characters react to their environments Ð including social satire.</t>
  </si>
  <si>
    <t>Soft SF: tales based on the more subjective, "softer" sciences: psychology, sociology, anthropology, etc.</t>
  </si>
  <si>
    <t>Space Opera: a traditional good guys/bad guys face off with lots of action and larger-than-life characters.</t>
  </si>
  <si>
    <t>Spy-Fi: tales of espionage with SF elements, especially the use of high-tech gadgetry.</t>
  </si>
  <si>
    <t>Steampunk: a specific type of alternate history in which characters in Victorian England have access to 20th century technology.</t>
  </si>
  <si>
    <t>Superheroes: stories featuring characters endowed with superhuman strengths or abilities.</t>
  </si>
  <si>
    <t>Sword and Sorcery: a classic genre often set in the medieval period, and more concerned with immediate physical threats than high or heroic fantasy.</t>
  </si>
  <si>
    <t>Thriller SF: an SF story that takes on the classic world-at-risk, cliffhanger elements of a thriller.</t>
  </si>
  <si>
    <t>Time-Travel: stories based on the concept of moving forward or backward in time, often delving into the existence of parallel worlds.</t>
  </si>
  <si>
    <t>Urban Fantasy: a fantasy tale in which magical powers and characters appear in an otherwise normal modern context, similar to Latin American magical realism.</t>
  </si>
  <si>
    <t>Vampire: variations on the classic vampire legend, recently taking on many sexual and romantic variations.</t>
  </si>
  <si>
    <t>Wuxia: fantasy tales set within the martial arts traditions and philosophies of China.</t>
  </si>
  <si>
    <t>Young Adult: speculative fiction aimed at a teenage audience, often featuring a hero the same age or slightly older than the reader.</t>
  </si>
  <si>
    <t>Mystery/Crime</t>
  </si>
  <si>
    <t>Amateur Detective: a mystery solved by an amateur, who generally has some profession or affiliation that provides ready access to information about the crime.</t>
  </si>
  <si>
    <t>Child in Peril: a mystery involving the abduction or persecution of a child.</t>
  </si>
  <si>
    <t>Classic Whodunit: a crime that is solved by a detective, from the detective's point of view, with all clues available to the reader.</t>
  </si>
  <si>
    <t>Comic (Bumbling Detective): a mystery played for laughs, often featuring a detective who is grossly unskilled (but often solves the crime anyway, owing to tremendous good luck).</t>
  </si>
  <si>
    <t>Cozy: a mystery that takes place in a small town—sometimes in a single home—where all the suspects are present and familiar with one another, except the detective, who is usually an eccentric outsider.</t>
  </si>
  <si>
    <t>Courtroom Drama: a mystery that takes place through the justice system—often the efforts of a defense attorney to prove the innocence of his client by finding the real culprit.</t>
  </si>
  <si>
    <t>Dark Thriller: a mystery that ventures into the fear factor and graphic violence of the horror genre.</t>
  </si>
  <si>
    <t>Espionage: the international spy novel—here based less on action than on solving the "puzzle"—is today less focused on the traditional enemy spies than on terrorists.</t>
  </si>
  <si>
    <t>Forensic: a mystery solved through the forensics lab, featuring much detail and scientific procedure.</t>
  </si>
  <si>
    <t>Heists and Capers: an "antihero" genre which focuses on the planning and execution of a crime, told from the criminal's perspective.</t>
  </si>
  <si>
    <t>Historical: a mystery that takes place in a specific, recognizable period of history, with much emphasis on the details of the setting.</t>
  </si>
  <si>
    <t>Inverted: a story in which the reader knows "whodunit," but the suspense arises from watching the detective figure it out.</t>
  </si>
  <si>
    <t>Locked Room: a mystery in which the crime is apparently committed under impossible circumstances (but eventually elicits a rational explanation).</t>
  </si>
  <si>
    <t>Medical: generally involving a medical threat (e.g., a viral epidemic), or the illegitimate use of medical technology.</t>
  </si>
  <si>
    <t>Police Procedural: a crime solved from the perspective of the police, following detailed, real-life procedures.</t>
  </si>
  <si>
    <t>Private Detective: Focused on the independent snoop-for-hire, these have evolved from tough-guy "hard-boiled" detectives to the more professional operators of today.</t>
  </si>
  <si>
    <t>Psychological Suspense: mysteries focused on the intricacies of the crime and what motivated the perpetrator to commit them.</t>
  </si>
  <si>
    <t>Romantic: a mystery in which the crime-solvers fall in love.</t>
  </si>
  <si>
    <t>Technothriller: a spinoff from the traditional thriller mystery, with an emphasis on high technology.</t>
  </si>
  <si>
    <t>Thriller: a suspense mystery with a wider—often international—scope and more action.</t>
  </si>
  <si>
    <t>Woman in Jeopardy: focuses on a woman put into peril by a crime, and her struggles to overcome or outwit the perpetrator.</t>
  </si>
  <si>
    <t>Young Adult: a story aimed at a teenage audience, with a hero detective generally the same age or slightly older than the reader, pursuing criminals who are generally less violent—but often just as scary—as those in adult mysteries.</t>
  </si>
  <si>
    <t>"Horror, for me, is the compelling 'don't want to look/must look' sense of awe we feel under the breastbone." —Mort Castle, author</t>
  </si>
  <si>
    <t>"'Imaginative fiction' is still my preferred term, which covers most things out of the ordinary." —Jane Johnson (aka Jude Fisher), author/publisher</t>
  </si>
  <si>
    <t>"Science fiction is potentially real; fantasy is not." —Marlene Stringer, agent</t>
  </si>
  <si>
    <t>"The difference between thrillers and mysteries that there's a puzzle in the mystery. If you can disentangle it, it will lead you to the answer." —Jean V. Naggar, agent</t>
  </si>
  <si>
    <t>Genre</t>
  </si>
  <si>
    <t>SubGenre</t>
  </si>
  <si>
    <t>SubGenre_Description</t>
  </si>
  <si>
    <t>GenreQuotes</t>
  </si>
  <si>
    <t>Science Fiction</t>
  </si>
  <si>
    <t>Alternative History</t>
  </si>
  <si>
    <t>Alternative History: Explores outcomes and scenarios that could have resulted from different historical events, creating a world in which history has taken a different course.</t>
  </si>
  <si>
    <t>Children's Fiction</t>
  </si>
  <si>
    <t>Chapter Books</t>
  </si>
  <si>
    <t>Chapter Books: Typically for children aged 7-10, these books are designed as a stepping stone between picture books and full-length novels. They include illustrations and are divided into chapters, making them ideal for young readers transitioning to more complex stories.</t>
  </si>
  <si>
    <t>General Fiction</t>
  </si>
  <si>
    <t>Christian</t>
  </si>
  <si>
    <t>Christian: Fiction that features Christian themes and characters, and often focuses on providing moral lessons or promoting Christian teachings and values.</t>
  </si>
  <si>
    <t>Colonization</t>
  </si>
  <si>
    <t>Colonization: Often set in the future, this subgenre deals with the theme of colonizing new worlds or planets, focusing on the challenges and adventures of creating settlements in space.</t>
  </si>
  <si>
    <t>Contemporary</t>
  </si>
  <si>
    <t>Contemporary: Stories set in modern times that deal with current themes and reflect the society and culture of the era they are written in.</t>
  </si>
  <si>
    <t>Thriller/Suspense</t>
  </si>
  <si>
    <t>Cozy</t>
  </si>
  <si>
    <t>Cozy: A subgenre of crime fiction where sex and violence are downplayed or treated humorously, and the crime and detection take place in a small, socially intimate community.</t>
  </si>
  <si>
    <t>Cyberpunk</t>
  </si>
  <si>
    <t>Cyberpunk: Characterized by advanced technology and cybernetics, contrasted with societal breakdown or radical change, often set in dystopian futures with a focus on 'high tech and low life.'</t>
  </si>
  <si>
    <t>Dystopian</t>
  </si>
  <si>
    <t>Dystopian: Presents a society that is the opposite of utopian, often characterized by a totalitarian government, environmental disaster, or other characteristics associated with a decline in society.</t>
  </si>
  <si>
    <t>Hard SF</t>
  </si>
  <si>
    <t>Hard SF: Emphasizes scientific accuracy, logic, and technical detail, making it a genre where the science is as important as the fiction.</t>
  </si>
  <si>
    <t>Hard-Boiled</t>
  </si>
  <si>
    <t>Hard-Boiled: A subgenre of crime fiction that typically features tough, cynical detectives or private investigators and emphasizes gritty realism.</t>
  </si>
  <si>
    <t>Humor/Satire</t>
  </si>
  <si>
    <t>Humor/Satire: Works that use wit, irony, and exaggeration to provoke laughter and highlight the absurdities and follies of human behavior and society.</t>
  </si>
  <si>
    <t>Legal Thriller</t>
  </si>
  <si>
    <t>Legal Thriller: A subgenre that utilizes the legal system as a framework for suspenseful storytelling, often involving lawyers, judges, and the legal process, with a focus on the development of court cases.</t>
  </si>
  <si>
    <t>Horror</t>
  </si>
  <si>
    <t>Lovecraftian</t>
  </si>
  <si>
    <t>Lovecraftian: Also known as cosmic horror, this subgenre emphasizes the cosmic horror of the unknown and the insignificance of humans within the larger cosmos. It often involves ancient, otherworldly horrors.</t>
  </si>
  <si>
    <t>Medical Thriller</t>
  </si>
  <si>
    <t>Medical Thriller: Fiction that involves medical personnel and the medical industry, often with plots surrounding medical crises, pharmaceuticals, and biotechnology.</t>
  </si>
  <si>
    <t>Military</t>
  </si>
  <si>
    <t>Military: Focuses on the military aspects of space travel and combat, often including space warfare, advanced weaponry, and military protocol in a science fiction setting.</t>
  </si>
  <si>
    <t>Monsters</t>
  </si>
  <si>
    <t>Monsters: Involves terrifying creatures—either from mythology, folklore, or the author's imagination—often with a focus on the struggle to escape, defeat, or understand them.</t>
  </si>
  <si>
    <t>Noir</t>
  </si>
  <si>
    <t>Noir: A genre characterized by cynicism, fatalism, and moral ambiguity. Its protagonists are often anti-heroes, and it often has a dark, moody tone and a feel of urban decay.</t>
  </si>
  <si>
    <t>Occult</t>
  </si>
  <si>
    <t>Occult: Deals with the supernatural and magical, often involving witchcraft, satanic rituals, or other esoteric practices.</t>
  </si>
  <si>
    <t>Picture Books</t>
  </si>
  <si>
    <t>Picture Books: Aimed at children aged 0-6, picture books combine visual and verbal narratives in a book format, with illustrations playing a significant role. They are often intended to be read aloud, making them a tool for early literacy.</t>
  </si>
  <si>
    <t>Police Procedural</t>
  </si>
  <si>
    <t>Police Procedural: A subgenre where the emphasis is on the procedural or methodical aspect of police work, often with a detailed depiction of police investigations.</t>
  </si>
  <si>
    <t>Political</t>
  </si>
  <si>
    <t>Political: Fiction that revolves around political events, systems, and theories, often involving detailed insights into real or fictional political processes, ideologies, and the functions of government.</t>
  </si>
  <si>
    <t>Psychological</t>
  </si>
  <si>
    <t>Psychological: Focuses on the mental, emotional, and psychological states of characters, leading to or resulting from horrifying and/or thrilling events.</t>
  </si>
  <si>
    <t>Psychological Thriller</t>
  </si>
  <si>
    <t>Psychological Thriller: Focuses on the psychological states of characters, leading to suspenseful storytelling where characters may be in danger more from themselves or their psychological state than from the outside world.</t>
  </si>
  <si>
    <t>Commercial Fiction</t>
  </si>
  <si>
    <t>Romance</t>
  </si>
  <si>
    <t>Romance: Character-driven stories focused on love and relationships. Typically involves two people who meet, face challenges that threaten their relationship, and experience an emotionally satisfying resolution.</t>
  </si>
  <si>
    <t>Social SF</t>
  </si>
  <si>
    <t>Social SF: Concentrates on the social consequences of scientific change, exploring complex sociological and ethical issues.</t>
  </si>
  <si>
    <t>Space Opera</t>
  </si>
  <si>
    <t>Space Opera: Involves romantic adventure, interstellar travel, and space warfare, often emphasizing melodramatic and chivalric themes.</t>
  </si>
  <si>
    <t>Steampunk</t>
  </si>
  <si>
    <t>Steampunk: Combines the technological and aesthetic designs inspired by 19th-century industrial steam-powered machinery with futuristic concepts, often set in an alternative history of the Victorian era or the American "Wild West."</t>
  </si>
  <si>
    <t>Literary Fiction</t>
  </si>
  <si>
    <t>Stream of Consciousness</t>
  </si>
  <si>
    <t>Stream of Consciousness: A narrative mode that seeks to portray an individual's point of view by giving the written equivalent of the character's thought processes, either in a loose interior monologue or in connection to their actions.</t>
  </si>
  <si>
    <t>Supernatural</t>
  </si>
  <si>
    <t>Supernatural: Includes elements beyond or deviating from the natural world, often involving ghosts, demons, or other entities that defy the laws of nature.</t>
  </si>
  <si>
    <t>Supernatural: Thrillers that incorporate elements beyond the range of natural explanation and often involve paranormal or otherworldly forces.</t>
  </si>
  <si>
    <t>Thriller</t>
  </si>
  <si>
    <t>Thriller: A genre characterized by fast pacing, frequent action, and resourceful heroes who must thwart the plans of more powerful and better-equipped villains. Thrillers often involve espionage, crime, medicine, or technology.</t>
  </si>
  <si>
    <t>Time Travel</t>
  </si>
  <si>
    <t>Time Travel: Deals with the possibilities and consequences of traveling back or forward in time, often leading to conflicts with historical events or paradoxes.</t>
  </si>
  <si>
    <t>Vampires</t>
  </si>
  <si>
    <t>Vampires: Centers around the mythical beings known as vampires, often exploring their origins, their interactions with humans, and the fear they inspire as predators of humans.</t>
  </si>
  <si>
    <t>War</t>
  </si>
  <si>
    <t>War: Novels that focus on stories of war and combat, the experience of soldiers, the nature of the military, and the impact of conflict on individuals and societies.</t>
  </si>
  <si>
    <t>Western</t>
  </si>
  <si>
    <t>Western: Set in the American Old West, this subgenre commonly portrays the conquest of the wilderness and the subordination of nature in the name of civilization, with a focus on the period's distinct cultural, social, and economic elements.</t>
  </si>
  <si>
    <t>Women Sleuths</t>
  </si>
  <si>
    <t>Women Sleuths: Features female protagonists who investigate and solve crimes, often breaking gender norms and stereotypes in the process.</t>
  </si>
  <si>
    <t>Women's Fiction</t>
  </si>
  <si>
    <t>Women's Fiction: Encompasses novels that are marketed to female readers, and often involve domestic life, relationships, and personal growth from the perspective of women.</t>
  </si>
  <si>
    <t>Young Adult</t>
  </si>
  <si>
    <t>Young Adult: This subgenre targets readers from 12 to 18 years old and often explores themes of identity, love, and friendship. The stories can range from coming-of-age tales to genre fiction including fantasy, sci-fi, and romance.</t>
  </si>
  <si>
    <t>&gt;&gt;&gt; Quote &gt;&gt;&gt;&gt;&gt; Quote &gt;&gt;</t>
  </si>
  <si>
    <t>&gt;&gt;&gt; Quote &gt;&gt;</t>
  </si>
  <si>
    <t>"A story that, at its core, is about a couple coming together to form a family unit."—Steven Axelrod, agent</t>
  </si>
  <si>
    <t>"If you can take the love interest out and it's still a story, it's not a romance."—Jayne Ann Krentz, author</t>
  </si>
  <si>
    <t>Absurdist</t>
  </si>
  <si>
    <t>Absurdist: A genre that focuses on the experiences of characters who cannot find any inherent purpose in life, often represented by ultimately meaningless actions and events.</t>
  </si>
  <si>
    <t>Adventure</t>
  </si>
  <si>
    <t>Adventure: These stories put the protagonist in dangerous situations, often in exotic locations, with a heavy emphasis on action and exciting exploits. They often involve a quest or a major goal that must be achieved, frequently with a time limit or other high stakes.</t>
  </si>
  <si>
    <t>Alien Invasion</t>
  </si>
  <si>
    <t>Alien Invasion: Revolves around extraterrestrial beings invading Earth, often leading to conflicts between humans and aliens, with themes of survival and resistance.</t>
  </si>
  <si>
    <t>Alternate History</t>
  </si>
  <si>
    <t>Amateur Detective</t>
  </si>
  <si>
    <t>Amateur Sleuths</t>
  </si>
  <si>
    <t>Amateur Sleuths: Stories centered around a character who investigates crimes but is not a professional investigator, often using their wits and intuition rather than legal authority.</t>
  </si>
  <si>
    <t>Fantasy</t>
  </si>
  <si>
    <t>Arthurian Fantasy</t>
  </si>
  <si>
    <t>Bangsian Fantasy</t>
  </si>
  <si>
    <t>Biopunk</t>
  </si>
  <si>
    <t>Board Books</t>
  </si>
  <si>
    <t>Board Books: Constructed from durable materials and designed for infants and toddlers, board books are a child's first introduction to reading. They feature simple concepts, bright images, and minimal text for early language skills development.</t>
  </si>
  <si>
    <t>Chick-LitChicklit</t>
  </si>
  <si>
    <t>Chick-Lit: often humorous romantic adventures geared toward single working women in their twenties and thirties.</t>
  </si>
  <si>
    <t>Child in Peril</t>
  </si>
  <si>
    <t>Children's Fantasy</t>
  </si>
  <si>
    <t>ChristianChristian</t>
  </si>
  <si>
    <t>Christian: romances in which both hero and heroine are devout Christians, typically focused on a chaste courtship, and mentioning sex only after marriage.</t>
  </si>
  <si>
    <t>Classic Whodunit</t>
  </si>
  <si>
    <t>Comic</t>
  </si>
  <si>
    <t>Comic (Bumbling Detective)</t>
  </si>
  <si>
    <t>Comic Horror</t>
  </si>
  <si>
    <t>Coming of Age</t>
  </si>
  <si>
    <t>Coming of Age: Typically involves young protagonists growing or maturing emotionally or morally as they come to understand themselves and the complex world around them.</t>
  </si>
  <si>
    <t>Conspiracy</t>
  </si>
  <si>
    <t>Contemporary: Stories set in the modern-day American West that retain the spirit of frontier life, including themes of individualism and confrontation with the elements or the wilderness.</t>
  </si>
  <si>
    <t>ContemporaryContemporary</t>
  </si>
  <si>
    <t>Contemporary: a romance using modern characters and true-to-life settings.</t>
  </si>
  <si>
    <t>Courtroom Drama</t>
  </si>
  <si>
    <t>Cowboys</t>
  </si>
  <si>
    <t>Cowboys: Focuses on the lives and adventures of cowboys, often characterized by cattle drives, horseback riding, and living in accordance with the "cowboy code."</t>
  </si>
  <si>
    <t>Creepy Kids</t>
  </si>
  <si>
    <t>Crime</t>
  </si>
  <si>
    <t>Dark Fantasy</t>
  </si>
  <si>
    <t>Dark Fantasy: Incorporates darker and frightening themes of fantasy. It often combines fantasy with elements of horror, or has a gloomy, dark (or grim) atmosphere, or a sense of horror and dread; tales that focus on the nightmarish underbelly of magic, venturing into the violence of horror novels.</t>
  </si>
  <si>
    <t>Dark Mystery/Noir</t>
  </si>
  <si>
    <t>Dark Thriller</t>
  </si>
  <si>
    <t>Disaster</t>
  </si>
  <si>
    <t>Eco-Thriller</t>
  </si>
  <si>
    <t>Epic</t>
  </si>
  <si>
    <t>Epic: Features large-scale, high-stakes quests, expansive worlds or universes, and heroic characters engaged in a battle against forces of evil. The scope is grand, and the narrative often includes complex plots and a large cast of characters.</t>
  </si>
  <si>
    <t>Erotic</t>
  </si>
  <si>
    <t>Erotic Vampire</t>
  </si>
  <si>
    <t>EroticaErotic</t>
  </si>
  <si>
    <t>Erotica: also called "romantica," a romance in which the bedroom doors have been flung open and sexual scenes are described in candid language.</t>
  </si>
  <si>
    <t>Espionage</t>
  </si>
  <si>
    <t>Fabulist</t>
  </si>
  <si>
    <t>Speculative Fiction Genres</t>
  </si>
  <si>
    <t>Fantasy: A genre of speculative fiction set in a fictional universe, often inspired by real world myth and folklore. Its roots are in oral traditions, which then became literature and drama.</t>
  </si>
  <si>
    <t>Forensic</t>
  </si>
  <si>
    <t>Game-Related Fantasy</t>
  </si>
  <si>
    <t>Gay/Lesbian</t>
  </si>
  <si>
    <t>Gay/Lesbian: Romance stories that focus on relationships between same-sex couples, exploring the dynamics of love and partnership within the LGBTQ+ community.</t>
  </si>
  <si>
    <t>Glitz/GlamorGlitz/Glamor</t>
  </si>
  <si>
    <t>Glitz/Glamor: focused on the jet-set elite and celebrity-like characters.</t>
  </si>
  <si>
    <t>Gothic</t>
  </si>
  <si>
    <t>Grimdark</t>
  </si>
  <si>
    <t>Grimdark: Characterized by a cynical, bleak, and gritty approach to storytelling with morally ambiguous characters. It often features a dark, richly detailed world where survival can outweigh moral choices.</t>
  </si>
  <si>
    <t>Gunslingers</t>
  </si>
  <si>
    <t>Gunslingers: Centers on characters skilled with firearms in the Old West. These tales often involve duels, stand-offs, and a strong emphasis on personal honor and the law of the gun.</t>
  </si>
  <si>
    <t>Hard Science Fiction</t>
  </si>
  <si>
    <t>Hauntings</t>
  </si>
  <si>
    <t>Heists and Capers</t>
  </si>
  <si>
    <t>Heroic Fantasy</t>
  </si>
  <si>
    <t>High Fantasy</t>
  </si>
  <si>
    <t>High Fantasy: Set in an alternative, fictional (“secondary”) world, rather than the real, or “primary” world. This subgenre is marked by its epic nature, often involving quests and a battle between good and evil.</t>
  </si>
  <si>
    <t>High/Epic Fantasy</t>
  </si>
  <si>
    <t>Historical</t>
  </si>
  <si>
    <t>HistoricalHistorical</t>
  </si>
  <si>
    <t>Historical: a romance taking place in a recognizable historical period.</t>
  </si>
  <si>
    <t>Horror: A genre of speculative fiction which is intended to frighten, scare, or disgust. It creates an eerie and frightening atmosphere, often featuring supernatural elements and exploring themes like fear, death, the unknown, and existential angst.</t>
  </si>
  <si>
    <t>Inverted</t>
  </si>
  <si>
    <t>Legal</t>
  </si>
  <si>
    <t>Locked Room</t>
  </si>
  <si>
    <t>Magic Realism</t>
  </si>
  <si>
    <t>Magic Realism: Integrates magical elements into a realistic atmosphere that can challenge the reader to question the nature of reality. Magic is seen as a normal part of life in the otherwise real-world setting.</t>
  </si>
  <si>
    <t>Magical Realism</t>
  </si>
  <si>
    <t>Medical</t>
  </si>
  <si>
    <t>Military: Focuses on military life and battles within a fantasy setting. The narrative often centers on a soldier's perspective and includes detailed depictions of battles, military tactics, and camaraderie among soldiers.</t>
  </si>
  <si>
    <t>Military SF</t>
  </si>
  <si>
    <t>MulticulturalMulticultural</t>
  </si>
  <si>
    <t>Multicultural: a romance centered on non-Caucasian characters, largely African-American or Hispanic.</t>
  </si>
  <si>
    <t>Mundane SF</t>
  </si>
  <si>
    <t>Mystery SF</t>
  </si>
  <si>
    <t>Mythic Fiction</t>
  </si>
  <si>
    <t>New Age</t>
  </si>
  <si>
    <t>Outlaws</t>
  </si>
  <si>
    <t>Outlaws: Features characters living outside the law, such as bandits or robbers, often portrayed with a romanticized view of their lifestyles and exploits.</t>
  </si>
  <si>
    <t>ParanormalParanormal</t>
  </si>
  <si>
    <t>Paranormal: involving some sort of supernatural element, ranging widely to include science fiction/fantasy aspects such as time travel, monsters or psychic abilities.</t>
  </si>
  <si>
    <t>Political Intrigue</t>
  </si>
  <si>
    <t>Post-Apocalyptic</t>
  </si>
  <si>
    <t>Post-Modern</t>
  </si>
  <si>
    <t>Post-Modern: A style of fiction that is often characterized by a self-referential, ironic, or satirical take on narrative, and is usually associated with an era after the modernist period. It often eschews clear narratives or character arcs for fragmented storytelling and a focus on the subjective interpretation of the reader.</t>
  </si>
  <si>
    <t>Private Detective</t>
  </si>
  <si>
    <t>Psychological Suspense</t>
  </si>
  <si>
    <t>Quiet Horror</t>
  </si>
  <si>
    <t>Ranches</t>
  </si>
  <si>
    <t>Ranches: Deals with life on a ranch, the challenges of ranching, and the drama of running a large operation in the often harsh conditions of the West.</t>
  </si>
  <si>
    <t>Regency</t>
  </si>
  <si>
    <t>Regency: Set during the British Regency period of the early 19th century, these romances often feature societal manners, class distinction, and the restrained pursuit of love within the bounds of the era's strict etiquette.</t>
  </si>
  <si>
    <t>Religious</t>
  </si>
  <si>
    <t>Romantic</t>
  </si>
  <si>
    <t>Romantic ComedyRomantic Comedy</t>
  </si>
  <si>
    <t>Romantic Comedy: a romance focused on humor, ranging from screwball antics to witty interplay.</t>
  </si>
  <si>
    <t>Romantic Suspense</t>
  </si>
  <si>
    <t>Romantic Suspense: A genre that blends romance and intrigue, where the relationship develops alongside the unfolding of a mystery or threat, and the protagonists must deal with both their developing relationship and the suspenseful elements.</t>
  </si>
  <si>
    <t>Romantic SuspenseRomantic Suspense</t>
  </si>
  <si>
    <t>Romantic Suspense: a novel in which an admirable heroine is pitted against some evil force (but in which the romantic aspect still maintains priority).</t>
  </si>
  <si>
    <t>Science Fantasy</t>
  </si>
  <si>
    <t>Science Fiction: A genre of speculative fiction that typically deals with imaginative and futuristic concepts such as advanced science and technology, space exploration, time travel, parallel universes, and extraterrestrial life.</t>
  </si>
  <si>
    <t>Science-Fiction Horror</t>
  </si>
  <si>
    <t>SensualSensual</t>
  </si>
  <si>
    <t>Sensual: based on the sensual tension between hero and heroine, including sizzling sex scenes.</t>
  </si>
  <si>
    <t>Slipstream</t>
  </si>
  <si>
    <t>Slipstream: A kind of speculative fiction that crosses conventional genre boundaries between science fiction, fantasy, and literary fiction. It is characterized by a disruption of the narrative reality and an atmosphere of surrealism or the uncanny, often ambiguous in terms of plot, character, and setting.</t>
  </si>
  <si>
    <t>Soft SF</t>
  </si>
  <si>
    <t>SpicySpicy</t>
  </si>
  <si>
    <t>Spicy: a romance in which married characters work to resolve their problems.</t>
  </si>
  <si>
    <t>Splatter</t>
  </si>
  <si>
    <t>Spy-Fi</t>
  </si>
  <si>
    <t>Superheroes</t>
  </si>
  <si>
    <t>Supernatural Menace</t>
  </si>
  <si>
    <t>SweetSweet</t>
  </si>
  <si>
    <t>Sweet: a romance centered on a virgin heroine, with a storyline containing little or no sex.</t>
  </si>
  <si>
    <t>Sword &amp; Sorcery</t>
  </si>
  <si>
    <t>Sword &amp; Sorcery: Centers on sword-wielding heroes engaged in exciting and violent conflicts with an element of sorcery. It often features a straightforward story of good versus evil, with robust action and adventure.</t>
  </si>
  <si>
    <t>Sword and Sorcery</t>
  </si>
  <si>
    <t>Technological</t>
  </si>
  <si>
    <t>Technology</t>
  </si>
  <si>
    <t>Technothriller</t>
  </si>
  <si>
    <t>Thriller SF</t>
  </si>
  <si>
    <t>Time Travel: Romance that involves characters traveling in time and the unique challenges that come with it, such as dealing with different eras' societal norms or the implications of changing the past or future.</t>
  </si>
  <si>
    <t>Time-Travel</t>
  </si>
  <si>
    <t>Urban</t>
  </si>
  <si>
    <t>Urban: A subgenre where the setting is primarily in a city. Magic and fantastical elements are interwoven with the real world, often hidden in plain sight.</t>
  </si>
  <si>
    <t>Urban Fantasy</t>
  </si>
  <si>
    <t>Vampire</t>
  </si>
  <si>
    <t>Weird Tales</t>
  </si>
  <si>
    <t>Western: Romance stories set in the American frontier, often characterized by rugged settings, cowboy protagonists, and the spirit of adventure, with a focus on the romantic relationships that develop in this context.</t>
  </si>
  <si>
    <t>Woman in Jeopardy</t>
  </si>
  <si>
    <t>Wuxia</t>
  </si>
  <si>
    <t>Young AdultYoung Adult</t>
  </si>
  <si>
    <t>Young Adult: written with the teenage audience in mind, with a suitably lower level of sexual content.</t>
  </si>
  <si>
    <t>Zombie</t>
  </si>
  <si>
    <t>Resource</t>
  </si>
  <si>
    <t>Creator</t>
  </si>
  <si>
    <t>Key_Points</t>
  </si>
  <si>
    <t>Master Class</t>
  </si>
  <si>
    <t>1. Work backwards. With the seven-point story structure, start at the end. Determine how the climax plays out and where your character ends up. Mapping out your destination first allows you to navigate the rest of the story as you write.
2. Create your hook. With your ending established, go back and start at the beginning.
3. Write the midpoint of your story. With the beginning and ending anchors of your story in place, tackle the midpoint. Figure out what events will serve as the turning point for your protagonist.
4. Flesh out all the details in between. With your three main events mapped out, begin to connect the dots of your story by writing the details of your pinch points. Use these moments to focus on deepening your character development and visit your subplots.
5. Apply this structure to all of your writing. From sci-fi to suspense, novels to short stories, the seven point structure can apply to any story you write. To really get a grasp of how these seven pivotal events propel a story, read books and watch movies with a pen and paper in hand. Write down the seven points in each to study how writers use this structure to tell a story.</t>
  </si>
  <si>
    <t>Dialing in your Genre and SubGenre, for each of the archs in your story and your story arch overall, can help you identify the Promise, Progress, and Payoffs for your novel.</t>
  </si>
  <si>
    <t>KM Weiland</t>
  </si>
  <si>
    <t>Writers Digest</t>
  </si>
  <si>
    <t>Sander's Laws of Magic</t>
  </si>
  <si>
    <t>Brandon Sanderson</t>
  </si>
  <si>
    <t>The First Law
Sanderson’s First Law of Magics: An author’s ability to solve conflict with magic is DIRECTLY PROPORTIONAL to how well the reader understands said magic.
The Second Law
Sanderson’s Second Law can be written very simply. It goes like this: Limitations &gt; Powers
(Or, if you want to write it in clever electrical notation, you could say it this way: Ω &gt; |
though that would probably drive a scientist crazy.)
The Third Law
The third law is as follows: Expand what you already have before you add something new.</t>
  </si>
  <si>
    <t>Hook</t>
  </si>
  <si>
    <t>Inciting Event</t>
  </si>
  <si>
    <t>Plot Point 1</t>
  </si>
  <si>
    <t>Pinch Point 1</t>
  </si>
  <si>
    <t>Midpoint</t>
  </si>
  <si>
    <t>Pinch Point 2</t>
  </si>
  <si>
    <t>Plot Point 2</t>
  </si>
  <si>
    <t>Climactic Moment</t>
  </si>
  <si>
    <t>Resolution(s)</t>
  </si>
  <si>
    <t>Promise</t>
  </si>
  <si>
    <t>Progress</t>
  </si>
  <si>
    <t>Payoff</t>
  </si>
  <si>
    <t>Story_Archetype</t>
  </si>
  <si>
    <t>Key Expectations</t>
  </si>
  <si>
    <t>Example</t>
  </si>
  <si>
    <t>Hero's Journey:</t>
  </si>
  <si>
    <t>Key Expectations: A hero ventures from their ordinary world into a new, challenging setting, faces trials, gains allies and enemies, overcomes a central crisis, and returns transformed.</t>
  </si>
  <si>
    <t>Example: "The Lord of the Rings" where Frodo leaves the Shire and embarks on a quest to destroy the One Ring.</t>
  </si>
  <si>
    <t>Heist:</t>
  </si>
  <si>
    <t>Key Expectations: A skilled group plans and executes a complex theft or another intricate plan, often involving deception and clever tactics.</t>
  </si>
  <si>
    <t>Example: "Ocean's Eleven" where a team plots to rob a casino.</t>
  </si>
  <si>
    <t>Adventure:</t>
  </si>
  <si>
    <t>Key Expectations: The protagonist goes on an exciting, risk-filled journey, often involving travel to distant places, to achieve a goal or discovery.</t>
  </si>
  <si>
    <t>Example: "Indiana Jones" series, featuring globe-trotting adventures and archaeological discoveries.</t>
  </si>
  <si>
    <t>Coming of Age:</t>
  </si>
  <si>
    <t>Key Expectations: Focuses on the growth and personal development of a protagonist, usually from youth to adulthood, often involving emotional or spiritual realization.</t>
  </si>
  <si>
    <t>Example: "To Kill a Mockingbird," showcasing Scout Finch's moral growth and understanding of human nature.</t>
  </si>
  <si>
    <t>Tragedy:</t>
  </si>
  <si>
    <t>Key Expectations: Central characters suffer extreme misfortune, often due to a tragic flaw, fate, or a combination of societal forces.</t>
  </si>
  <si>
    <t>Example: "Hamlet" by William Shakespeare, featuring the downfall of its tragic hero.</t>
  </si>
  <si>
    <t>Rags to Riches:</t>
  </si>
  <si>
    <t>Key Expectations: The protagonist starts in poverty or adversity, overcomes obstacles, and eventually achieves success, wealth, or a high status.</t>
  </si>
  <si>
    <t>Example: "Cinderella," going from a life of hardship to marrying a prince.</t>
  </si>
  <si>
    <t>Revenge:</t>
  </si>
  <si>
    <t>Key Expectations: The protagonist seeks retribution against those who have wronged them, often leading to moral dilemmas and complex character development.</t>
  </si>
  <si>
    <t>Example: "Count of Monte Cristo," focusing on Edmond Dantès' quest for revenge.</t>
  </si>
  <si>
    <t>Love Story:</t>
  </si>
  <si>
    <t>Key Expectations: Revolves around a romantic relationship between characters, usually involving obstacles to their union and emotional tension.</t>
  </si>
  <si>
    <t>Example: "Pride and Prejudice," exploring the romantic tension between Elizabeth Bennet and Mr. Darcy.</t>
  </si>
  <si>
    <t>Mystery:</t>
  </si>
  <si>
    <t>Key Expectations: Involves a puzzle or crime to be solved, often with twists, red herrings, and a reveal of the culprit at the end.</t>
  </si>
  <si>
    <t>Example: "Sherlock Holmes" stories, featuring intricate mysteries solved by the detective.</t>
  </si>
  <si>
    <t>Science Fiction:</t>
  </si>
  <si>
    <t>Key Expectations: Set in a future or alternative reality, often involving advanced technology, space exploration, and sometimes extraterrestrial life.</t>
  </si>
  <si>
    <t>Example: "Star Wars" universe, combining futuristic technology with an epic narrative.</t>
  </si>
  <si>
    <t>Fantasy:</t>
  </si>
  <si>
    <t>Key Expectations: Involves magical elements, mythical creatures, and often a medieval setting, focusing on battles between good and evil.</t>
  </si>
  <si>
    <t>Example: "Harry Potter" series, where magic is a central element in the story.</t>
  </si>
  <si>
    <t>Dystopian/Utopian:</t>
  </si>
  <si>
    <t>Key Expectations: Set in a society that is either perfect and idealistic (Utopian) or oppressive and nightmarish (Dystopian), exploring themes of freedom, oppression, and humanity.</t>
  </si>
  <si>
    <t>Example: "1984" by George Orwell, depicting a totalitarian dystopian society.</t>
  </si>
  <si>
    <t>Survival:</t>
  </si>
  <si>
    <t>Key Expectations: The protagonist or group faces extreme conditions and must use their wits and resources to survive.</t>
  </si>
  <si>
    <t>Example: "The Martian," where an astronaut must survive on Mars after being left behind.</t>
  </si>
  <si>
    <t>Quest:</t>
  </si>
  <si>
    <t>Key Expectations: Characters set out on a journey to acquire or achieve something important, facing various obstacles and challenges along the way.</t>
  </si>
  <si>
    <t>Example: "The Hobbit" by J.R.R. Tolkien, centered around a quest to reclaim a lost kingdom.</t>
  </si>
  <si>
    <t>Fish Out of Water:</t>
  </si>
  <si>
    <t>Key Expectations: A character is placed in an unfamiliar, often bizarre environment, forcing them to adapt and often leading to humorous situations.</t>
  </si>
  <si>
    <t>Example: "Elf," where the main character, raised in the North Pole, navigates life in New York City.</t>
  </si>
  <si>
    <t>Rebellion Against 'The One':</t>
  </si>
  <si>
    <t>Key Expectations: Focuses on a protagonist or group rebelling against a dominant, often oppressive force or regime.</t>
  </si>
  <si>
    <t>Example: "The Hunger Games," where the main character leads a rebellion against a tyrannical government.</t>
  </si>
  <si>
    <t>Moral Dilemma:</t>
  </si>
  <si>
    <t>Key Expectations: Centers around a difficult ethical decision, often posing a complex problem without easy answers.</t>
  </si>
  <si>
    <t>Example: "Sophie's Choice," where the protagonist must make an impossible moral decision.</t>
  </si>
  <si>
    <t>Transformation/ Metamorphosis:</t>
  </si>
  <si>
    <t>Key Expectations: The protagonist undergoes a significant change, whether physical, emotional, or spiritual, often driving the narrative.</t>
  </si>
  <si>
    <t>Example: "Dr. Jekyll and Mr. Hyde," exploring the dual nature of humanity.</t>
  </si>
  <si>
    <t>Underdog:</t>
  </si>
  <si>
    <t>Key Expectations: A less likely protagonist faces significant challenges, often battling against a much stronger opponent.</t>
  </si>
  <si>
    <t>Example: "Rocky," about a small-time boxer getting a shot at the world heavyweight championship.</t>
  </si>
  <si>
    <t>Bildungsroman:</t>
  </si>
  <si>
    <t>Key Expectations: A coming-of-age story, but specifically focusing on the protagonist's psychological and moral growth from youth to adulthood.</t>
  </si>
  <si>
    <t>Example: "The Catcher in the Rye," following the teenage protagonist's journey into adulthood.</t>
  </si>
  <si>
    <t>Story Archetypes: 50+ Plot Archetypes to Craft Your Narrative</t>
  </si>
  <si>
    <t>Story archetypes</t>
  </si>
  <si>
    <t>Story archetypes are the blueprint for the world in which these characters live—the pattern of events, themes, and ideas that lead the plot and the character arcs from start to finish. By following these templates, we can create worlds that we know will resonate with our readers.</t>
  </si>
  <si>
    <t>Character archetypes</t>
  </si>
  <si>
    <t>Character archetypes are patterns that characters fall in to, like the templates of the hero, the villain, the sidekick, the guardian, and the trickster—all common archetypes you’ll find throughout literature. They’re the classic personalities that populate every good story.</t>
  </si>
  <si>
    <t>Fall, or "Riches to Rags":</t>
  </si>
  <si>
    <t>Key Expectations: The protagonist experiences a fall from grace or wealth, leading to a life of hardship or struggle.</t>
  </si>
  <si>
    <t>Example: "The Great Gatsby," where the main character's fortune and status ultimately lead to his downfall.</t>
  </si>
  <si>
    <t>Fall Then Rise, or "Man in a Hole":</t>
  </si>
  <si>
    <t>Key Expectations: The character starts off well, encounters a major setback, and then recovers or improves their situation.</t>
  </si>
  <si>
    <t>Example: "Jane Eyre," with the protagonist facing numerous hardships before finding happiness.</t>
  </si>
  <si>
    <t>Rise Then Fall, or "Icarus":</t>
  </si>
  <si>
    <t>Key Expectations: A character gains success, power, or happiness, but then experiences a significant downfall, often due to hubris.</t>
  </si>
  <si>
    <t>Example: "Scarface," showcasing the rise and fall of a powerful drug lord.</t>
  </si>
  <si>
    <t>Rise Then Fall Then Rise, or "Cinderella":</t>
  </si>
  <si>
    <t>Key Expectations: Character experiences initial success or happiness, faces a dramatic fall, and then rises again.</t>
  </si>
  <si>
    <t>Example: "Slumdog Millionaire," where the protagonist experiences a roller-coaster of fortunes.</t>
  </si>
  <si>
    <t>Fall Then Rise Then Fall, or "Oedipus":</t>
  </si>
  <si>
    <t>Key Expectations: The protagonist experiences initial hardship, finds success or happiness, but ultimately faces a tragic downfall.</t>
  </si>
  <si>
    <t>Example: "Oedipus Rex," where Oedipus becomes king but later faces tragic consequences.</t>
  </si>
  <si>
    <t>Rebirth:</t>
  </si>
  <si>
    <t>Key Expectations: The protagonist undergoes a transformation, often resulting from a major crisis, leading to a renewed sense of self.</t>
  </si>
  <si>
    <t>Example: "A Christmas Carol," with Scrooge's transformation from miser to benefactor.</t>
  </si>
  <si>
    <t>Overcoming the Monster:</t>
  </si>
  <si>
    <t>Key Expectations: The hero faces a great evil or challenge, often in a climactic battle, and emerges victorious.</t>
  </si>
  <si>
    <t>Example: "Beowulf," where the hero battles and defeats the monster Grendel.</t>
  </si>
  <si>
    <t>Comedy:</t>
  </si>
  <si>
    <t>Key Expectations: Light-hearted and humorous narrative, often involving misunderstandings, mistaken identities, and happy endings.</t>
  </si>
  <si>
    <t>Example: "Much Ado About Nothing" by Shakespeare, featuring romantic misunderstandings and witty banter.</t>
  </si>
  <si>
    <t>Voyage and Return:</t>
  </si>
  <si>
    <t>Key Expectations: The protagonist goes on a journey to an unfamiliar place, faces challenges, and returns home with a new perspective.</t>
  </si>
  <si>
    <t>Example: "Alice in Wonderland," where Alice explores a fantastical world before returning home.</t>
  </si>
  <si>
    <t>Metamorphosis:</t>
  </si>
  <si>
    <t>Key Expectations: A literal or metaphorical transformation, often involving physical changes, impacting the protagonist's life.</t>
  </si>
  <si>
    <t>Example: "The Metamorphosis" by Kafka, where the character turns into an insect.</t>
  </si>
  <si>
    <t>Maturation/"Coming of Age":</t>
  </si>
  <si>
    <t>Key Expectations: The protagonist grows and matures throughout the story, often through personal or emotional challenges.</t>
  </si>
  <si>
    <t>Example: "The Perks of Being a Wallflower," focusing on teenage growth and self-discovery.</t>
  </si>
  <si>
    <t>Forbidden Love:</t>
  </si>
  <si>
    <t>Key Expectations: Centers around a romance that is disallowed or frowned upon by society, family, or external forces.</t>
  </si>
  <si>
    <t>Example: "Romeo and Juliet," featuring a love affair between members of two feuding families.</t>
  </si>
  <si>
    <t>Character_1</t>
  </si>
  <si>
    <t>Character_2</t>
  </si>
  <si>
    <t>Character_3</t>
  </si>
  <si>
    <t>Story_Archetypes_1</t>
  </si>
  <si>
    <t>Story_Archetypes_2</t>
  </si>
  <si>
    <t>Story_Archetypes_3</t>
  </si>
  <si>
    <t>Story_Archetypes_4</t>
  </si>
  <si>
    <t>Want</t>
  </si>
  <si>
    <t>Need</t>
  </si>
  <si>
    <t>Lie</t>
  </si>
  <si>
    <t>Truth</t>
  </si>
  <si>
    <t>Normal World</t>
  </si>
  <si>
    <t>Story World</t>
  </si>
  <si>
    <t>New-Normal World</t>
  </si>
  <si>
    <t>Key</t>
  </si>
  <si>
    <t>Story_Element</t>
  </si>
  <si>
    <t>Name:</t>
  </si>
  <si>
    <t>Story_Archetypes_5</t>
  </si>
  <si>
    <t>Scene</t>
  </si>
  <si>
    <t>Percent</t>
  </si>
  <si>
    <t>Romance/Love Story</t>
  </si>
  <si>
    <t>Arch_Type</t>
  </si>
  <si>
    <t>Scenes</t>
  </si>
  <si>
    <t>Avg Words Per Scene</t>
  </si>
  <si>
    <t>Estimated Word Count</t>
  </si>
  <si>
    <t>Transformation</t>
  </si>
  <si>
    <t>How to Write Character Arcs</t>
  </si>
  <si>
    <t>The concept of "hanging a lantern" in storytelling refers to a technique where writers acknowledge and address a potential inconsistency or implausibility within their narrative. This is done so that the audience can recognize that the writer is aware of these elements and has deliberately included them for a specific purpose.
According to BeKindRewrite, "hanging a lantern" is used to explain away a plot inconsistency. For instance, if a character's behavior or a plot development seems out of place or unexpected, a writer might use another character or a narrative device to highlight this inconsistency. This can be done by having a character comment on the oddity, thus 'hanging a lantern' on it. This technique reassures the audience that the inconsistency is intentional and not a mistake, guiding them to either dismiss it or anticipate its resolution later in the story【source https://bekindrewrite.com/2011/02/04/what-does-hang-a-lantern-mean-and-how-do-i-use-it-in-my-book/】.
Urban Dictionary describes "hanging a lantern" as pointing out an inconsistency to make it more acceptable to the audience. It is a common plot device in the entertainment industry, used to suspend disbelief and maintain the flow of the narrative with minimal interruption. By acknowledging something implausible or unusual within the story, the audience is encouraged to accept it and move on, instead of getting fixated on the inconsistency【source https://www.urbandictionary.com/define.php?term=Hang%20a%20lantern】.
This technique is particularly useful in genres like mystery or suspense, where intricate plotting might lead to complex scenarios that require some level of acceptance from the audience. It's also effective in series or trilogies, where a plot point introduced in one installment might not be resolved until a later one. By hanging a lantern on these points, writers can assure the audience that these are not oversights but deliberate narrative choices.
Overall, "hanging a lantern" is a subtle yet powerful tool in storytelling, used to navigate the intricacies of plot development and character behavior. It enhances the narrative by directly addressing potential points of disbelief, allowing the story to maintain its coherence and the audience to stay engaged.</t>
  </si>
  <si>
    <t>See the Story_Archetype tab in this workbook</t>
  </si>
  <si>
    <t>Part</t>
  </si>
  <si>
    <t>Character_Archetypes</t>
  </si>
  <si>
    <t>Structure</t>
  </si>
  <si>
    <t>Lie Character Believes</t>
  </si>
  <si>
    <t>Wants vs Needs</t>
  </si>
  <si>
    <t>Character's Ghost</t>
  </si>
  <si>
    <t>Characteristic Moment</t>
  </si>
  <si>
    <t>Begins with life in an unhappy or unsatisfied state, believes a lie wants something, but needs a truth that will change everything, ends in a new better condition.</t>
  </si>
  <si>
    <t>The Change Arc is all about the Lie Your Character Believes. His life may be horrible, or his life may seem pretty great. But festering under the surface is the Lie.</t>
  </si>
  <si>
    <t>The Lie plays out in your character’s life, and your story, through the conflict between the Thing He Needs (the Truth) and the Thing He Wants (the perceived cure for the symptoms of the Lie).</t>
  </si>
  <si>
    <t>If there’s one solid rule in fiction, it’s that every effect must have a cause. If your character is in need of undergoing a change arc, then one of your first tasks is figuring out why he needs to change. What happened to him to cause him to embrace this obviously damaging Lie?</t>
  </si>
  <si>
    <t>First impressions do count. And your protagonist’s Characteristic Moment is his first chance to impress your readers. In short, a failed Characteristic Moment can very likely mean a failed story.</t>
  </si>
  <si>
    <t>The Normal World</t>
  </si>
  <si>
    <t>In a story, the Normal World will play an important role in the first quarter of your story—the First Act. This entire segment can basically be summarized as “set-up,” and the Normal World plays a vital role in grounding the story in a concrete setting. Even more important, the Normal World creates the standard against which all the personal and plot changes to come will be measured.</t>
  </si>
  <si>
    <t>On the surface, the First Act seems to be the slowest part of the story—and it often is. It’s just setup, after all, right? True enough, except for that one little word just. It isn’t “just” setup; it’s SETUP! It sets up the plot, but even more importantly, it sets up the character arcs.</t>
  </si>
  <si>
    <t>We might visualize a locked door separating the First Act from the Second Act. The First Plot Point is where the protagonist sticks his key in that door and unlocks it. And, like Pandora’s box, he ain’t never going to get it shut again.</t>
  </si>
  <si>
    <t>Act 2.a</t>
  </si>
  <si>
    <t>In the structure of character arcs, the First Half of the Second Act is where your character ventures (or is thrust) into uncharted territory—and gets lost. He may not quite see it that way himself, but this is where he begins to discover that the old rules (the Lie He Believes) no longer apply.</t>
  </si>
  <si>
    <t>In a Positive Change Arc, your protagonist will have spent the First Half of the Second Act blundering around in foreign territory, making mistakes based on false assumptions, and getting his hand slapped for his every wrong move. But he’s also going to have been slowly—maybe even subconsciously—learning his lesson and figuring things out. These personal revelations are going to lead him up to a very special turning point at the story’s Midpoint.</t>
  </si>
  <si>
    <t>Act 2.b</t>
  </si>
  <si>
    <t>The Second Half of the Second Act is where your character shifts out of the reactive phase (in which the conflict is being controlled by the antagonist) and starts moving into the active phase (in which he starts taking control of the conflict for himself).</t>
  </si>
  <si>
    <t>Plot Point 2 (or 3 with Midpoint)</t>
  </si>
  <si>
    <t>This low moment—this defeat, which is made all the more crushing because it comes on the heels of a seeming victory—will force the character to stop deceiving himself about the Lie. He can’t evade it anymore. He can’t pretend it away. He has to confront it once and for all—and either destroy it or be destroyed.</t>
  </si>
  <si>
    <t>Character arcs in the Third Act are all about intensity. On the story’s exterior, the conflict is heating up. The protagonist is a runaway train thundering toward what has now become an inevitable confrontation with the antagonistic force. But, on the inside, he’s reeling from the events of the Third Plot Point.</t>
  </si>
  <si>
    <t>Climax</t>
  </si>
  <si>
    <t>The Climax is the reason for the story. This is where the author reveals what the journey the character just endured was really all about—and, in a Positive Change Arc, why that journey has turned out to be worth all the heartaches and trauma.</t>
  </si>
  <si>
    <t>This important ending scene(s) is there to bookend the opening scene. In the beginning of your story, you showed your character living in his Normal World, as shaped by the Lie. In the Resolution, you get to show readers the new Normal World that has been built by the character’s hard-won Truth.</t>
  </si>
  <si>
    <t>Positive Charactger-Change Arch</t>
  </si>
  <si>
    <t>Next to the Positive Change Arc, the Flat Arc is the most popular storyline. Also called the “testing arc,” the Flat Arc is about a character who does not change. She already has the Truth figured out in the beginning of the story, and she uses that Truth to help her overcome various external tests.</t>
  </si>
  <si>
    <t>In comparison to a Positive Change Arc, the difference in a Flat Arc’s Second Act is that the emphasis is not on the protagonist’s discovering and confronting her own inner misconceptions. Rather, the Second Act in a Flat Arc is where she will be discovering the Lie embedded in the world around her.</t>
  </si>
  <si>
    <t>The Third Act is where we find arguably the greatest similarities between the Flat Arc and the Positive Change Arc, since in both types of story the protagonist will have a full grasp on the Truth by this point. The primary difference, of course, is that the protagonist in a Flat Arc will have already been in possession of that Truth almost universally throughout the story.</t>
  </si>
  <si>
    <t>Negative Character-Change Arc</t>
  </si>
  <si>
    <t>Flat Character-Change Arc</t>
  </si>
  <si>
    <t>Everybody likes a happy ending, but, let’s face it, not all stories have happy endings. Negative Change Arcs won’t give readers the warm fuzzies and spawn date-night movie adaptations. But they do have the ability to create stories of unparalleled power and resonance—if they’re true.</t>
  </si>
  <si>
    <t>The Second Act in a Negative Change Arc bears a lot of similarity to that in a Positive Change Arc. In both types of arc, the character will be thrust out of his Normal World into a new and strange dilemma, where he will be forced to confront his Lie.</t>
  </si>
  <si>
    <t>In a word, the Negative Change Arc is about failure, and this becomes nowhere more clear than in the Third Act. If the Positive Change Arc is about redeeming self and the Flat Arc is about saving others, then the Negative Change Arc is about destroying self and probably others as well.</t>
  </si>
  <si>
    <t>Adapted from KM Weiland's work (see post for links to many posts on this subject)</t>
  </si>
  <si>
    <t>See Character_Archetype tab and KM Weiland's Post: Table of Contents
How to Write a Positive Change Character Arc (15 Posts)
How to Write a Flat Character Arc (3 Posts)
How to Write a Negative Change Arc (3 Posts)
Frequently Asked Questions About Character Arcs (7 Posts)
More Character Arc Posts (12 Posts)</t>
  </si>
  <si>
    <t>bekindrewrite</t>
  </si>
  <si>
    <t>Scribophile</t>
  </si>
  <si>
    <t>*Note: This is for indie self-publishing, some of these steps may also apply to traditionally published authors.</t>
  </si>
  <si>
    <t>Character_Class</t>
  </si>
  <si>
    <t>Character_Class_Description</t>
  </si>
  <si>
    <t>The Mentor</t>
  </si>
  <si>
    <t>The Confidant</t>
  </si>
  <si>
    <t>The Skeptic</t>
  </si>
  <si>
    <t>The Insider</t>
  </si>
  <si>
    <t>The Rival</t>
  </si>
  <si>
    <t>The Benefactor</t>
  </si>
  <si>
    <t>Victims of Experiments</t>
  </si>
  <si>
    <t>The Catalyst</t>
  </si>
  <si>
    <t>The Unexpected Helper</t>
  </si>
  <si>
    <t>The Curious Kid</t>
  </si>
  <si>
    <t>The Local Historian</t>
  </si>
  <si>
    <t>The Distrustful Elder</t>
  </si>
  <si>
    <t>The Reclusive Artist</t>
  </si>
  <si>
    <t>The Friendly Innkeeper</t>
  </si>
  <si>
    <t>The Tech-Savvy Teenager</t>
  </si>
  <si>
    <t>The Town Gossip</t>
  </si>
  <si>
    <t>The Outsider</t>
  </si>
  <si>
    <t>The Healing Presence</t>
  </si>
  <si>
    <t>The Loyal Deputy</t>
  </si>
  <si>
    <t>The Spiritual Guide</t>
  </si>
  <si>
    <t>The Local Journalist</t>
  </si>
  <si>
    <t>The Mysterious Stranger</t>
  </si>
  <si>
    <t>The Protector</t>
  </si>
  <si>
    <t>The Conspiracy Theorist</t>
  </si>
  <si>
    <t>The Prodigal Son/Daughter</t>
  </si>
  <si>
    <t>The Craftsperson</t>
  </si>
  <si>
    <t>The Librarian</t>
  </si>
  <si>
    <t>The Wanderer</t>
  </si>
  <si>
    <t>The Town Elder</t>
  </si>
  <si>
    <t>The Lost Soul</t>
  </si>
  <si>
    <t>The Naturalist</t>
  </si>
  <si>
    <t>The Archivist</t>
  </si>
  <si>
    <t>The Town Hero</t>
  </si>
  <si>
    <t>The Old Flame</t>
  </si>
  <si>
    <t>The Whisperer</t>
  </si>
  <si>
    <t>The Town Eccentric</t>
  </si>
  <si>
    <t>The Comic Relief</t>
  </si>
  <si>
    <t>Character_Name_ThisSeries</t>
  </si>
  <si>
    <t>Lawful</t>
  </si>
  <si>
    <t>Neutral</t>
  </si>
  <si>
    <t>Chaotic</t>
  </si>
  <si>
    <t>Stupid</t>
  </si>
  <si>
    <t>Good</t>
  </si>
  <si>
    <t>Evil</t>
  </si>
  <si>
    <t>Lawful Good</t>
  </si>
  <si>
    <t>Lawful Neutral</t>
  </si>
  <si>
    <t>Lawful Evil</t>
  </si>
  <si>
    <t>Lawful Stupid</t>
  </si>
  <si>
    <t>Neutral Good</t>
  </si>
  <si>
    <t>Chaotic Good</t>
  </si>
  <si>
    <t>Stupid Good</t>
  </si>
  <si>
    <t>Neutral Neutral</t>
  </si>
  <si>
    <t>Chaotic Neutral</t>
  </si>
  <si>
    <t>Stupid Neutral</t>
  </si>
  <si>
    <t>Neutral Evil</t>
  </si>
  <si>
    <t>Chaotic Evil</t>
  </si>
  <si>
    <t>Stupid Evil</t>
  </si>
  <si>
    <t>Neutral Stupid</t>
  </si>
  <si>
    <t>Chaotic Stupid</t>
  </si>
  <si>
    <t>GRID</t>
  </si>
  <si>
    <t>True Stupid</t>
  </si>
  <si>
    <t>Lawful/Chaotic Grid</t>
  </si>
  <si>
    <t>Alignment (Dungeons &amp; Dragons)</t>
  </si>
  <si>
    <t>One is the character's views on "law" versus "chaos", the other on "good" versus "evil". The two axes allow for nine alignments in combination. Law implies honor, trustworthiness, obedience to authority, and reliability. On the downside, lawfulness can include closed-mindedness, reactionary adherence to tradition, judgmentalness, and a lack of adaptability. Those who consciously promote lawfulness say that only lawful behavior creates a society in which people can depend on each other and make the right decisions in full confidence that others will act as they should.
Chaos implies freedom, adaptability, and flexibility. On the downside, chaos can include recklessness, resentment toward legitimate authority, arbitrary actions, and irresponsibility. Those who promote chaotic behavior say that only unfettered personal freedom allows people to express themselves fully and lets society benefit from the potential that its individuals have within them.
Someone who is neutral with respect to law and chaos has a normal respect for authority and feels neither a compulsion to follow rules nor a compulsion to rebel. They are honest but can be tempted into lying or deceiving others if it suits them. Good implies altruism, respect for life, and a concern for the dignity of sentient beings. Good characters make personal sacrifices to help others.
Evil implies harming, oppressing, and killing others. Some evil creatures simply have no compassion for others and kill without qualms if doing so is convenient or if it can be set up. Others actively pursue evil, killing for sport or out of duty to some malevolent deity or master.
People who are neutral with respect to good and evil have compunctions against killing the innocent but lack the commitment to make sacrifices to protect or help others. Neutral people are committed to others by personal relationships.</t>
  </si>
  <si>
    <t>Alignments[edit]</t>
  </si>
  <si>
    <t>The nine alignments can be shown in a grid, as follows:</t>
  </si>
  <si>
    <t>Alignment</t>
  </si>
  <si>
    <t>  Law vs</t>
  </si>
  <si>
    <t>chaos</t>
  </si>
  <si>
    <t>vs evil</t>
  </si>
  <si>
    <t>Lawful good</t>
  </si>
  <si>
    <t>Neutral good</t>
  </si>
  <si>
    <t>Chaotic good</t>
  </si>
  <si>
    <t>Lawful neutral</t>
  </si>
  <si>
    <t>(True) neutral</t>
  </si>
  <si>
    <t>Chaotic neutral</t>
  </si>
  <si>
    <t>Lawful evil</t>
  </si>
  <si>
    <t>Neutral evil</t>
  </si>
  <si>
    <t>Chaotic evil</t>
  </si>
  <si>
    <t>The 3.5 edition Player's Handbook provided archetype examples of each alignment, as shown below.[30]</t>
  </si>
  <si>
    <r>
      <t>A lawful good character typically acts with compassion and always with honor and a sense of duty. However, lawful good characters will often regret taking any action they fear would violate their code, even if they recognize such action as being good. Such characters include gold dragons, righteous knights, paladins, and most dwarves.</t>
    </r>
    <r>
      <rPr>
        <vertAlign val="superscript"/>
        <sz val="8"/>
        <color rgb="FF3366CC"/>
        <rFont val="Arial"/>
        <family val="2"/>
      </rPr>
      <t>[19][31]</t>
    </r>
  </si>
  <si>
    <r>
      <t>A neutral good character typically acts altruistically, without regard for or against lawful precepts such as rules or tradition. A neutral good character has no problems with cooperating with lawful officials, but does not feel beholden to them. In the event that doing the right thing requires the bending or breaking of rules, they do not suffer the same inner conflict that a lawful good character would. Examples of this alignment include many celestials, some cloud giants, and most gnomes.</t>
    </r>
    <r>
      <rPr>
        <vertAlign val="superscript"/>
        <sz val="8"/>
        <color rgb="FF3366CC"/>
        <rFont val="Arial"/>
        <family val="2"/>
      </rPr>
      <t>[11][31]</t>
    </r>
  </si>
  <si>
    <r>
      <t>A chaotic good character does what is necessary to bring about change for the better, disdains bureaucratic organizations that get in the way of social improvement, and places a high value on personal freedom, not only for oneself, but for others as well. Chaotic good characters usually intend to do the right thing, but their methods are generally disorganized and often out of sync with the rest of society. Examples of this alignment include copper dragons, many elves, and unicorns.</t>
    </r>
    <r>
      <rPr>
        <vertAlign val="superscript"/>
        <sz val="8"/>
        <color rgb="FF3366CC"/>
        <rFont val="Arial"/>
        <family val="2"/>
      </rPr>
      <t>[11][31]</t>
    </r>
  </si>
  <si>
    <r>
      <t>A lawful neutral character typically believes strongly in lawful concepts such as honor, order, rules, and tradition, but often follows a personal code in addition to, or even in preference to, one set down by a benevolent authority. Examples of this alignment include a soldier who always follows orders, a judge or enforcer who adheres mercilessly to the letter of the law, a disciplined monk, and some wizards.</t>
    </r>
    <r>
      <rPr>
        <vertAlign val="superscript"/>
        <sz val="8"/>
        <color rgb="FF3366CC"/>
        <rFont val="Arial"/>
        <family val="2"/>
      </rPr>
      <t>[11][31]</t>
    </r>
  </si>
  <si>
    <r>
      <t>A neutral character (also called "true neutral") is neutral on both axes and tends not to feel strongly towards any alignment, or actively seeks their balance. Druids frequently follow this dedication to balance and, under </t>
    </r>
    <r>
      <rPr>
        <i/>
        <sz val="11"/>
        <color rgb="FF202122"/>
        <rFont val="Arial"/>
        <family val="2"/>
      </rPr>
      <t>Advanced Dungeons &amp; Dragons</t>
    </r>
    <r>
      <rPr>
        <sz val="11"/>
        <color rgb="FF202122"/>
        <rFont val="Arial"/>
        <family val="2"/>
      </rPr>
      <t> rules, were required to be this alignment. In an example given in the 2nd Edition </t>
    </r>
    <r>
      <rPr>
        <i/>
        <sz val="11"/>
        <color rgb="FF202122"/>
        <rFont val="Arial"/>
        <family val="2"/>
      </rPr>
      <t>Player's Handbook</t>
    </r>
    <r>
      <rPr>
        <sz val="11"/>
        <color rgb="FF202122"/>
        <rFont val="Arial"/>
        <family val="2"/>
      </rPr>
      <t>, a typical druid might fight against a band of marauding gnolls, only to switch sides to save the gnolls' clan from being totally exterminated. Examples of this alignment include lizardfolk, most druids, and many humans.</t>
    </r>
    <r>
      <rPr>
        <vertAlign val="superscript"/>
        <sz val="8"/>
        <color rgb="FF3366CC"/>
        <rFont val="Arial"/>
        <family val="2"/>
      </rPr>
      <t>[10][11][31]</t>
    </r>
  </si>
  <si>
    <r>
      <t>A chaotic neutral character is an individualist who follows their own heart and generally shirks rules and traditions. Although chaotic neutral characters promote the ideals of freedom, it is their own freedom that comes first; good and evil come second to their need to be free. Examples of this alignment include many barbarians and rogues, and some bards.</t>
    </r>
    <r>
      <rPr>
        <vertAlign val="superscript"/>
        <sz val="8"/>
        <color rgb="FF3366CC"/>
        <rFont val="Arial"/>
        <family val="2"/>
      </rPr>
      <t>[11][31]</t>
    </r>
  </si>
  <si>
    <r>
      <t>A lawful evil character sees a well-ordered system as being necessary to fulfill their own personal wants and needs, using these systems to further their power and influence. Examples of this alignment include tyrants, devils, corrupt officials, undiscriminating mercenary types who have a strict code of conduct, blue dragons, and hobgoblins.</t>
    </r>
    <r>
      <rPr>
        <vertAlign val="superscript"/>
        <sz val="8"/>
        <color rgb="FF3366CC"/>
        <rFont val="Arial"/>
        <family val="2"/>
      </rPr>
      <t>[11][31]</t>
    </r>
  </si>
  <si>
    <r>
      <t>A neutral evil character is typically selfish and has no qualms about turning on allies-of-the-moment, and usually makes allies primarily to further their own goals. A neutral evil character has no compunctions about harming others to get what they want, but neither will they go out of their way to cause carnage or mayhem when they see no direct benefit for themselves. Another valid interpretation of neutral evil holds up evil as an ideal, doing evil for evil's sake and trying to spread its influence. Examples of the first type are an assassin who has little regard for formal laws but does not needlessly kill, a henchman who plots behind their superior's back, or a mercenary who readily switches sides if made a better offer. An example of the second type would be a masked killer who strikes only for the sake of causing fear and distrust in the community. Examples of this alignment include many drow, some cloud giants, and yugoloths.</t>
    </r>
    <r>
      <rPr>
        <vertAlign val="superscript"/>
        <sz val="8"/>
        <color rgb="FF3366CC"/>
        <rFont val="Arial"/>
        <family val="2"/>
      </rPr>
      <t>[11][31]</t>
    </r>
  </si>
  <si>
    <r>
      <t>A chaotic evil character tends to have no respect for rules, other people's lives, or anything but their own desires, which are typically selfish and cruel. They set a high value on personal freedom, but do not have much regard for the lives or freedom of other people. Chaotic evil characters do not work well in groups because they resent being given orders and usually do not behave themselves unless there is no alternative. Examples of this alignment include higher forms of undead (such as </t>
    </r>
    <r>
      <rPr>
        <sz val="11"/>
        <color rgb="FF3366CC"/>
        <rFont val="Arial"/>
        <family val="2"/>
      </rPr>
      <t>liches</t>
    </r>
    <r>
      <rPr>
        <sz val="11"/>
        <color rgb="FF202122"/>
        <rFont val="Arial"/>
        <family val="2"/>
      </rPr>
      <t>), violent killers who strike for pleasure rather than profit, demons, red dragons, and orcs.</t>
    </r>
    <r>
      <rPr>
        <vertAlign val="superscript"/>
        <sz val="8"/>
        <color rgb="FF3366CC"/>
        <rFont val="Arial"/>
        <family val="2"/>
      </rPr>
      <t>[11][31]</t>
    </r>
  </si>
  <si>
    <r>
      <t>Creatures not sapient enough to make decisions based on moral choices, but operating purely on instinct, are described as "unaligned".</t>
    </r>
    <r>
      <rPr>
        <vertAlign val="superscript"/>
        <sz val="8"/>
        <color rgb="FF3366CC"/>
        <rFont val="Arial"/>
        <family val="2"/>
      </rPr>
      <t>[31]</t>
    </r>
    <r>
      <rPr>
        <sz val="11"/>
        <color rgb="FF202122"/>
        <rFont val="Arial"/>
        <family val="2"/>
      </rPr>
      <t> Sharks are savage predators, for example, but they are not evil: they have no alignment.</t>
    </r>
    <r>
      <rPr>
        <vertAlign val="superscript"/>
        <sz val="8"/>
        <color rgb="FF3366CC"/>
        <rFont val="Arial"/>
        <family val="2"/>
      </rPr>
      <t>[31]</t>
    </r>
    <r>
      <rPr>
        <sz val="11"/>
        <color rgb="FF202122"/>
        <rFont val="Arial"/>
        <family val="2"/>
      </rPr>
      <t> The use of "unaligned" for creatures was introduced in the 4th edition, and retained in 5th edition.</t>
    </r>
    <r>
      <rPr>
        <vertAlign val="superscript"/>
        <sz val="8"/>
        <color rgb="FF3366CC"/>
        <rFont val="Arial"/>
        <family val="2"/>
      </rPr>
      <t>[19]</t>
    </r>
  </si>
  <si>
    <t>Alignment - Lawful good[edit]</t>
  </si>
  <si>
    <t>Alignment - Neutral good[edit]</t>
  </si>
  <si>
    <t>Alignment - Chaotic good[edit]</t>
  </si>
  <si>
    <t>Alignment - Lawful neutral[edit]</t>
  </si>
  <si>
    <t>Alignment - True neutral[edit]</t>
  </si>
  <si>
    <t>Alignment - Chaotic neutral[edit]</t>
  </si>
  <si>
    <t>Alignment - Lawful evil[edit]</t>
  </si>
  <si>
    <t>Alignment - Neutral evil[edit]</t>
  </si>
  <si>
    <t>Alignment - Chaotic evil[edit]</t>
  </si>
  <si>
    <t>Alignment - Unaligned[edit]</t>
  </si>
  <si>
    <t>DarrellWolfe.com</t>
  </si>
  <si>
    <t>I'm watching videos and taking notes on writing novels, screenplays, and stories. The following are links to the various elements I've been re-learning and re-membering.</t>
  </si>
  <si>
    <t>SUPER Helpful graphic demonstrations of storytelling Concepts</t>
  </si>
  <si>
    <t>Sub-Genre Descriptions for Writers (114 Fiction)</t>
  </si>
  <si>
    <t>Progression System</t>
  </si>
  <si>
    <t>Stat Sheets</t>
  </si>
  <si>
    <t>Quests and Missions</t>
  </si>
  <si>
    <t>Inventory System</t>
  </si>
  <si>
    <t>Skill Trees and Abilities</t>
  </si>
  <si>
    <t>Guilds and Parties</t>
  </si>
  <si>
    <t>Game World Logic</t>
  </si>
  <si>
    <t>NPCs (Non-Player Characters)</t>
  </si>
  <si>
    <t>Respawning or Reincarnation</t>
  </si>
  <si>
    <t>Crafting and Resource Gathering</t>
  </si>
  <si>
    <t>Description subverting the genre</t>
  </si>
  <si>
    <t>Progression System: A hallmark of LitRPG, where characters level up or gain skills over time. Your idea of a card could serve as a unique progression tracker, perhaps evolving or updating as the character develops.</t>
  </si>
  <si>
    <t>Stat Sheets: Often characters have visible stat sheets showing their attributes (strength, intelligence, etc.). Instead of a digital display, you could use physical objects or symbols that represent these stats, changing as the character grows.</t>
  </si>
  <si>
    <t>Quests and Missions: Characters are usually given quests or missions with clear objectives and rewards. These could be presented through mysterious letters, cryptic clues, or challenges from unknown benefactors.</t>
  </si>
  <si>
    <t>Inventory System: Instead of a digital inventory, items of significance could have special marks or emit a subtle glow, visible only to those "in the know" or under certain conditions.</t>
  </si>
  <si>
    <t>Skill Trees and Abilities: Skills and abilities are a big part of character development. These could be learned from ancient manuscripts, inherited artifacts, or through mentorship from enigmatic figures.</t>
  </si>
  <si>
    <t>Guilds and Parties: Social structures like guilds or teams play a big role. Your character could find themselves aligned with secretive societies or underground networks that offer support and camaraderie.</t>
  </si>
  <si>
    <t>Game World Logic: While not set in a video game, your world could have its own set of rules that mimic game logic, such as areas that are 'level-locked' or 'events' that happen periodically.</t>
  </si>
  <si>
    <t>NPCs (Non-Player Characters): Characters that serve specific roles or offer quests. These could be individuals who seem to play a repetitive role in society, hinting at a larger, unseen system at play.</t>
  </si>
  <si>
    <t>Respawning or Reincarnation: The concept of characters coming back after defeat or death. This could be a mythical ability or a rare phenomenon in your world.</t>
  </si>
  <si>
    <t>Crafting and Resource Gathering: Essential for creating items or spells. This could be reimagined as a form of alchemy, ancient science, or mystical art known to few.</t>
  </si>
  <si>
    <t>*</t>
  </si>
  <si>
    <t>Stat Types</t>
  </si>
  <si>
    <t>Stat Descriptions</t>
  </si>
  <si>
    <t>Strength (STR): Measures physical power and the ability to exert force. It affects how much damage a character can deal with physical attacks and how much they can carry.</t>
  </si>
  <si>
    <t>Dexterity (DEX): Indicates agility, reflexes, and balance. It influences accuracy, evasion, and the ability to perform tasks requiring finesse.</t>
  </si>
  <si>
    <t>Constitution (CON): Represents endurance, health, and vitality. It determines how much damage a character can withstand before being incapacitated.</t>
  </si>
  <si>
    <t>Intelligence (INT): Reflects mental acuity, knowledge, and reasoning skills. It affects magical abilities, problem-solving skills, and sometimes the effectiveness of technological gadgets.</t>
  </si>
  <si>
    <t>Wisdom (WIS): Often associated with perception, intuition, and insight. It might govern a character's ability to notice hidden traps, understand complex situations, or use magic wisely.</t>
  </si>
  <si>
    <t>Charisma (CHA): Measures force of personality, persuasiveness, and leadership. It influences interactions with other characters, the ability to inspire or intimidate, and sometimes magical effects.</t>
  </si>
  <si>
    <t>Magic/Magicka/Mana: In settings where magic is prevalent, this stat measures a character's magical energy or capacity to wield magic. It might limit the number or power of spells a character can cast before needing to rest or replenish.</t>
  </si>
  <si>
    <t>Luck (LUK): Sometimes included to represent the chance and randomness, affecting critical hits, finding rare items, or avoiding mishaps.</t>
  </si>
  <si>
    <t>Strength (STR)</t>
  </si>
  <si>
    <t>Dexterity (DEX)</t>
  </si>
  <si>
    <t>Constitution (CON)</t>
  </si>
  <si>
    <t>Intelligence (INT)</t>
  </si>
  <si>
    <t>Wisdom (WIS)</t>
  </si>
  <si>
    <t>Charisma (CHA)</t>
  </si>
  <si>
    <t>Magic/Magicka/Mana</t>
  </si>
  <si>
    <t>Luck (LUK)</t>
  </si>
  <si>
    <t>Skill Trees and Abilities Descriptions</t>
  </si>
  <si>
    <t>Skill Trees and Abilities SubTypes</t>
  </si>
  <si>
    <t>Combat Skills</t>
  </si>
  <si>
    <t>Melee: Close-quarters combat, often split into light (finesse-based) and heavy (strength-based) categories.</t>
  </si>
  <si>
    <t>Swordsmanship: Specializing in various types of swords.</t>
  </si>
  <si>
    <t>Martial Arts: Unarmed combat techniques.</t>
  </si>
  <si>
    <t>Axe Mastery: Skills focused on axes.</t>
  </si>
  <si>
    <t>Hammer and Bludgeoning: Use of hammers and maces.</t>
  </si>
  <si>
    <t>Shield Defense: Skills for defense and counter-attacks with shields.</t>
  </si>
  <si>
    <t>Ranged: Focus on long-distance combat.</t>
  </si>
  <si>
    <t>Archery: Use of bows and crossbows.</t>
  </si>
  <si>
    <t>Throwing Weapons: Specialization in javelins, throwing knives, etc.</t>
  </si>
  <si>
    <t>Firearms: If applicable, skills for guns and other ranged weaponry.</t>
  </si>
  <si>
    <t>Magic: Control of supernatural forces, often branching into different schools of magic.</t>
  </si>
  <si>
    <t>Elemental Magic: Fire, water, earth, air, etc.</t>
  </si>
  <si>
    <t>Healing: Restoration of health, curing diseases, etc.</t>
  </si>
  <si>
    <t>Necromancy: Manipulation of the dead or life force.</t>
  </si>
  <si>
    <t>Illusion: Tricks and spells that deceive the senses.</t>
  </si>
  <si>
    <t>Enchantment: Imbuing objects or people with magical properties.</t>
  </si>
  <si>
    <t>Crafting Skills</t>
  </si>
  <si>
    <t>Blacksmithing: Creating and repairing weapons and armor.</t>
  </si>
  <si>
    <t>Alchemy: Brewing potions and concocting magical substances.</t>
  </si>
  <si>
    <t>Engraving: Inscribing items with runes or buffs.</t>
  </si>
  <si>
    <t>Tailoring: Making clothing and armor with various properties.</t>
  </si>
  <si>
    <t>Cooking: Preparing food that might grant temporary buffs or healing.</t>
  </si>
  <si>
    <t>Survival Skills</t>
  </si>
  <si>
    <t>Social Skills</t>
  </si>
  <si>
    <t>Utility Skills</t>
  </si>
  <si>
    <t>Hunting and Tracking: Locating and taking down game, reading signs in nature.</t>
  </si>
  <si>
    <t>Foraging: Finding edible or useful plants and materials in the wild.</t>
  </si>
  <si>
    <t>Fishing: Catching aquatic creatures for food or other purposes.</t>
  </si>
  <si>
    <t>Camping: Skills for resting safely and recovering in the wilderness.</t>
  </si>
  <si>
    <t>Diplomacy: Persuading and negotiating with others.</t>
  </si>
  <si>
    <t>Intimidation: Coercing others through fear.</t>
  </si>
  <si>
    <t>Deception: Lying and bluffing.</t>
  </si>
  <si>
    <t>Performance: Entertaining others, potentially with magical effects.</t>
  </si>
  <si>
    <t>Lockpicking: Opening locks without keys.</t>
  </si>
  <si>
    <t>Stealth: Moving unseen and unheard.</t>
  </si>
  <si>
    <t>Acrobatics: Performing complex movements and avoiding damage.</t>
  </si>
  <si>
    <t>Detection: Spotting hidden traps or sensing magical auras.</t>
  </si>
  <si>
    <t>Special Abilities</t>
  </si>
  <si>
    <t>Special Moves or Strikes: Unique combat maneuvers that can turn the tide of battle.</t>
  </si>
  <si>
    <t>Summoning: Calling creatures or entities to aid in combat or other tasks.</t>
  </si>
  <si>
    <t>Transformation: Changing form for various effects.</t>
  </si>
  <si>
    <t>Aura Skills: Projecting fields that can buff allies or debuff enemies.</t>
  </si>
  <si>
    <t>Overview</t>
  </si>
  <si>
    <t>In a narrative, these skills can be chosen and improved upon as characters progress through the story. Each skill tree might offer different branches for further specialization. For example, under the Archery skill tree, one might choose to specialize further in long-range sniping or rapid, close-quarters bowmanship.</t>
  </si>
  <si>
    <t>Skill trees and abilities in LitRPG and similar genres are essentially the paths of character development and specialization.</t>
  </si>
  <si>
    <t>Race/Species</t>
  </si>
  <si>
    <t>Human</t>
  </si>
  <si>
    <t>Description</t>
  </si>
  <si>
    <t>Home</t>
  </si>
  <si>
    <t>Earth, Country, City</t>
  </si>
  <si>
    <t>Humans: The standard by which other races are often compared, versatile and diverse.</t>
  </si>
  <si>
    <t>Elves: Usually depicted as long-lived, nature-bound, and magically adept.</t>
  </si>
  <si>
    <t>Dwarves: Short, sturdy beings known for their craftsmanship and mining skills.</t>
  </si>
  <si>
    <t>Orcs: Often portrayed as brutish and warlike, with a strong sense of clan loyalty.</t>
  </si>
  <si>
    <t>Trolls: Typically large and strong, sometimes regenerative abilities.</t>
  </si>
  <si>
    <t>Goblins: Small, cunning creatures, often seen as mischievous or malevolent.</t>
  </si>
  <si>
    <t>Halflings/Hobbits: Small, nimble, and stealthy, with a love for comfort and food.</t>
  </si>
  <si>
    <t>Giants: Massive beings of great strength, often living in remote areas.</t>
  </si>
  <si>
    <t>Vampires: Undead creatures with a thirst for blood and supernatural powers.</t>
  </si>
  <si>
    <t>Werewolves/Lycanthropes: Beings with the ability to transform into wolves or wolf-like creatures.</t>
  </si>
  <si>
    <t>Elementals: Spirits or beings composed of one of the elements, like fire, water, earth, or air.</t>
  </si>
  <si>
    <t>Dragons: Powerful reptilian creatures, often with the ability to fly and breathe fire.</t>
  </si>
  <si>
    <t>Undead: A category that includes zombies, ghosts, liches, and other beings that defy death.</t>
  </si>
  <si>
    <t>Demons: Often malevolent beings from other dimensions or planes of existence.</t>
  </si>
  <si>
    <t>Angels: Benevolent beings from higher planes, associated with light and purity.</t>
  </si>
  <si>
    <t>Fae/Fairies: Magical creatures tied to nature, with a penchant for tricks and deals.</t>
  </si>
  <si>
    <t>Merfolk: Beings with human upper bodies and fish-like lower bodies, inhabiting the water.</t>
  </si>
  <si>
    <t>Nymphs/Dryads: Spirits associated with nature, such as trees, water, or flowers.</t>
  </si>
  <si>
    <t>Centaur: Half-human, half-horse creatures known for their speed and archery.</t>
  </si>
  <si>
    <t>Minotaur: Half-human, half-bull, often associated with labyrinths and brute strength.</t>
  </si>
  <si>
    <t>Satyrs/Fauns: Half-human, half-goat creatures known for their love of music and revelry.</t>
  </si>
  <si>
    <t>Golems: Constructs made of various materials, brought to life by magic.</t>
  </si>
  <si>
    <t>Genies/Djinn: Magical beings from Middle Eastern lore, often bound to objects and granting wishes.</t>
  </si>
  <si>
    <t>Leonids or Catfolk: Humanoid felines, known for their agility and grace.</t>
  </si>
  <si>
    <t>Naga: Beings with human heads and snake-like bodies, often associated with wisdom or venom.</t>
  </si>
  <si>
    <t>Kitsune: Mythical foxes from Japanese folklore, often with magical abilities and multiple tails.</t>
  </si>
  <si>
    <t>Harpy: Half-human, half-bird predators, known for their screeching and kidnapping.</t>
  </si>
  <si>
    <t>Sirens: Enchanting creatures, often depicted with an irresistible song that lures sailors to their doom.</t>
  </si>
  <si>
    <t>Chimera: A creature composed of parts from various animals, often fire-breathing.</t>
  </si>
  <si>
    <t>Kobolds: Small, often subterranean creatures with a knack for mining and trap-making.</t>
  </si>
  <si>
    <t>Elves</t>
  </si>
  <si>
    <t>Dwarves</t>
  </si>
  <si>
    <t>Orcs</t>
  </si>
  <si>
    <t>Trolls</t>
  </si>
  <si>
    <t>Goblins</t>
  </si>
  <si>
    <t>Halflings/Hobbits</t>
  </si>
  <si>
    <t>Giants</t>
  </si>
  <si>
    <t>Werewolves/Lycanthropes</t>
  </si>
  <si>
    <t>Elementals</t>
  </si>
  <si>
    <t>Dragons</t>
  </si>
  <si>
    <t>Undead</t>
  </si>
  <si>
    <t>Demons</t>
  </si>
  <si>
    <t>Angels</t>
  </si>
  <si>
    <t>Fae/Fairies</t>
  </si>
  <si>
    <t>Merfolk</t>
  </si>
  <si>
    <t>Nymphs/Dryads</t>
  </si>
  <si>
    <t>Centaur</t>
  </si>
  <si>
    <t>Minotaur</t>
  </si>
  <si>
    <t>Satyrs/Fauns</t>
  </si>
  <si>
    <t>Golems</t>
  </si>
  <si>
    <t>Genies/Djinn</t>
  </si>
  <si>
    <t>Leonids or Catfolk</t>
  </si>
  <si>
    <t>Naga</t>
  </si>
  <si>
    <t>Kitsune</t>
  </si>
  <si>
    <t>Harpy</t>
  </si>
  <si>
    <t>Sirens</t>
  </si>
  <si>
    <t>Chimera</t>
  </si>
  <si>
    <t>Kobolds</t>
  </si>
  <si>
    <t>Elohim</t>
  </si>
  <si>
    <t>Elohim: Spirit Beings of the Ancient Near East (ANE)</t>
  </si>
  <si>
    <t>Gods/gods</t>
  </si>
  <si>
    <t xml:space="preserve">Divine Council, Court of Zeus, Gods of Asgard, etc. </t>
  </si>
  <si>
    <t>Great Astral Beings</t>
  </si>
  <si>
    <t>Possible overlap with Elohim and Gods/gods</t>
  </si>
  <si>
    <t>Nachash</t>
  </si>
  <si>
    <t>Great Serpent</t>
  </si>
  <si>
    <t>Serpent Wisdom Elohim</t>
  </si>
  <si>
    <t>Leviathan</t>
  </si>
  <si>
    <t>Anu (An): The Sumerian and Akkadian sky god, ruler of the gods and the heavens.</t>
  </si>
  <si>
    <t>Enlil: A god of air, wind, and storms, considered the king of the gods in Sumerian mythology.</t>
  </si>
  <si>
    <t>Enki (Ea): God of water, knowledge, mischief, crafts, and creation.</t>
  </si>
  <si>
    <t>Inanna (Ishtar): Goddess of love, beauty, sex, desire, fertility, war, justice, and political power.</t>
  </si>
  <si>
    <t>Marduk: Patron deity of Babylon, associated with creation, water, vegetation, judgment, and magic.</t>
  </si>
  <si>
    <t>Ashur: The chief deity of the Assyrian empire, god of war and the head of the Assyrian pantheon.</t>
  </si>
  <si>
    <t>Tiamat: A primordial goddess of the ocean, embodying the chaos of primordial creation.</t>
  </si>
  <si>
    <t>Gilgamesh: While not a god, Gilgamesh is a legendary Sumerian king and the hero of the Epic of Gilgamesh.</t>
  </si>
  <si>
    <t>Ninhursag (Ninmah): Goddess of the mountains, and one of the seven great deities of Sumer.</t>
  </si>
  <si>
    <t>Dumuzid (Tammuz): A god of fertility, agriculture, and shepherds.</t>
  </si>
  <si>
    <t>Character</t>
  </si>
  <si>
    <t>Nergal: God of plague, war, and the underworld.</t>
  </si>
  <si>
    <t>Nabu: God of wisdom and writing, associated with the scribe's stylus.</t>
  </si>
  <si>
    <t>Shamash (Utu): The sun god, associated with justice and equity.</t>
  </si>
  <si>
    <t>Sin (Nanna): God of the moon.</t>
  </si>
  <si>
    <t>Ereshkigal: Goddess of the underworld and the dead.</t>
  </si>
  <si>
    <t>Adad (Hadad): God of the storm and rain.</t>
  </si>
  <si>
    <t>Isimud: Two-faced messenger of the god Enki.</t>
  </si>
  <si>
    <t>Lamassu: Protective deities with the body of a bull or lion, wings of an eagle, and the face of a human.</t>
  </si>
  <si>
    <t>Cherubim: In ancient Near Eastern art, these are winged creatures that often serve as guardians of sacred spaces.</t>
  </si>
  <si>
    <t>Anzu: A massive bird of prey who stole the tablets of destiny in Mesopotamian mythology.</t>
  </si>
  <si>
    <t>Apis: A sacred bull deity worshipped in the Memphis region, later incorporated into the Hellenistic pantheon during the Ptolemaic period.</t>
  </si>
  <si>
    <t>Baal: A god of storms, fertility, and agriculture, worshiped in various forms across the Near East.</t>
  </si>
  <si>
    <t>Mot: A god of death in Canaanite religion, often in conflict with the storm god Baal.</t>
  </si>
  <si>
    <t>Asherah: A mother goddess, consort of El, and sometimes seen as paired with Yahweh in ancient Hebrew texts.</t>
  </si>
  <si>
    <t>Astarte: A goddess of fertility, sexuality, and war, related to the Mesopotamian goddess Ishtar.</t>
  </si>
  <si>
    <t>Demigod</t>
  </si>
  <si>
    <t>Guilds</t>
  </si>
  <si>
    <t>Group</t>
  </si>
  <si>
    <t>Group Descriptions</t>
  </si>
  <si>
    <t>Warrior's Guild: A collective of fighters, knights, and mercenaries focused on martial prowess.</t>
  </si>
  <si>
    <t>Mage's Circle: A guild for wizards, sorcerers, and other magic users dedicated to the study and advancement of arcane arts.</t>
  </si>
  <si>
    <t>Thieves' Brotherhood: A secretive organization of rogues, burglars, and spies that operates in the shadows.</t>
  </si>
  <si>
    <t>Merchant's Consortium: A powerful alliance of traders, craftsmen, and economic moguls who control trade and commerce.</t>
  </si>
  <si>
    <t>Adventurers' League: A general guild for all types of explorers and adventurers seeking quests and treasures.</t>
  </si>
  <si>
    <t>Healer's Conclave: A guild for healers, clerics, and alchemists specializing in medicine, healing magic, and potions.</t>
  </si>
  <si>
    <t>Artificer's Enclave: Inventors and creators of magical or mechanical items, often including tinkerers and enchanters.</t>
  </si>
  <si>
    <t>Ranger's Order: A group dedicated to protecting the wilderness, including beastmasters, druids, and survivalists.</t>
  </si>
  <si>
    <t>Assassins' Creed: A guild (or cult) of hired killers who often follow a strict code and serve a mysterious leader or purpose.</t>
  </si>
  <si>
    <t>Scholars of the Ancient Lore: A guild focused on the study of history, ancient languages, and forbidden knowledge.</t>
  </si>
  <si>
    <t>Parties</t>
  </si>
  <si>
    <t>The Classic Party: Often includes a warrior, a mage, a rogue, and a cleric—each serving traditional roles such as tank, damage dealer, utility, and healer.</t>
  </si>
  <si>
    <t>Monster Hunters: A group specializing in tracking and eliminating dangerous creatures.</t>
  </si>
  <si>
    <t>Treasure Seekers: Adventurers and archaeologists who explore ancient ruins and seek lost artifacts.</t>
  </si>
  <si>
    <t>Mercenary Band: A combat-focused party that takes on jobs for gold without much regard for politics or morality.</t>
  </si>
  <si>
    <t>Royal Guard: An elite group sworn to protect a noble or royal figure, often with a mix of knights, mages, and scouts.</t>
  </si>
  <si>
    <t>Cult Busters: A party dedicated to uncovering and stopping cults or otherworldly threats.</t>
  </si>
  <si>
    <t>Explorers of the Unknown: A group of various skills set out to chart unexplored territories.</t>
  </si>
  <si>
    <t>Rebel Alliance: A covert group fighting against an oppressive regime or occupation.</t>
  </si>
  <si>
    <t>Doomsday Sayers: A party of seers, oracles, and warriors that seek to prevent prophecies of disaster.</t>
  </si>
  <si>
    <t>Magical Researchers: A team of magic users and scholars researching particular arcane phenomena or magical crises.</t>
  </si>
  <si>
    <t>Preists</t>
  </si>
  <si>
    <t>Cultists</t>
  </si>
  <si>
    <t>d</t>
  </si>
  <si>
    <t>Ability</t>
  </si>
  <si>
    <t>Level</t>
  </si>
  <si>
    <t>Book</t>
  </si>
  <si>
    <t>Act</t>
  </si>
  <si>
    <t>Mist Vision</t>
  </si>
  <si>
    <t>Ability Subtype</t>
  </si>
  <si>
    <t>Grey Mist</t>
  </si>
  <si>
    <t>Black/White Vision</t>
  </si>
  <si>
    <t>Shadowy Figures</t>
  </si>
  <si>
    <t>Shadowed Hues</t>
  </si>
  <si>
    <t>Pastel Washes</t>
  </si>
  <si>
    <t>Twilight Tones</t>
  </si>
  <si>
    <t>Glimmers of Light</t>
  </si>
  <si>
    <t>Dawn's First Light</t>
  </si>
  <si>
    <t>Full Color Vision</t>
  </si>
  <si>
    <t>Color Vision, 4K</t>
  </si>
  <si>
    <t>White Noise</t>
  </si>
  <si>
    <t>Am Radio</t>
  </si>
  <si>
    <t>FM Radio</t>
  </si>
  <si>
    <t>Satelite Radio</t>
  </si>
  <si>
    <t>Podcast Interview</t>
  </si>
  <si>
    <t>Mystic Acoustics</t>
  </si>
  <si>
    <t>Ability Description</t>
  </si>
  <si>
    <t>Mist Vision: Grants the user the ability to perceive the ethereal forms and hidden entities within the unseen realm, initially as shadows and mists, evolving into full spectral clarity and color as the skill levels up.</t>
  </si>
  <si>
    <t>Mystic Acoustics: Allows the wielder to hear the whispers, calls, and echoes of spirits, entities, and energies from other dimensions, with clarity and understanding improving as one advances in this skill.</t>
  </si>
  <si>
    <t>Convergence: Divine Touch</t>
  </si>
  <si>
    <t>Whispering Wind</t>
  </si>
  <si>
    <t>Vinyl Scratches</t>
  </si>
  <si>
    <t>Concert Attendee</t>
  </si>
  <si>
    <t>Voice to Voice</t>
  </si>
  <si>
    <t>Ability Subtype Description</t>
  </si>
  <si>
    <t>A hint of mist or shadows permeate your vision, as though you live with a fog machine nearby. Some mists originate from people.</t>
  </si>
  <si>
    <t xml:space="preserve">From the mists, vague figures infrequently appear, though they cannot be identified. </t>
  </si>
  <si>
    <t>As though you put on glassess for the first time, you can now see the Unseen Realm with perfect clarity, but only in Black and White.</t>
  </si>
  <si>
    <t>Like many early conversions from black/white movies to color, the earlist hint of colors begin to flavor your vision, they are quite subdued, only the barest hues.</t>
  </si>
  <si>
    <t xml:space="preserve">Colors progress to a faint pastel, slightly moe defined. </t>
  </si>
  <si>
    <t>Colors now deepen, but only in hughes seen at twilight.</t>
  </si>
  <si>
    <t>Colors progress from the basic colors of the rainbow, to variants of color and shades.</t>
  </si>
  <si>
    <t>Colors again deepen to accept shades, hughes, and depth.</t>
  </si>
  <si>
    <t>You can now see the Unseen Realm in full living color, just as you would see the normal seen realm.</t>
  </si>
  <si>
    <t>Your vision has been enhanced beyond the human spectrum, you can now see vibrant colors, including colors that normal human eyes cannot percieve.</t>
  </si>
  <si>
    <t>Requires Level 10 Mist Vision to unlock. Mystic Acoustics allows you to hear into the Unseen Realm. White Noise allows sounds similar to static, waves, river waters, and other indistinguishable sounds.</t>
  </si>
  <si>
    <t xml:space="preserve">Sounds take on more defined shapes, allowing the hearer to associate sounds with specific sights in the Unseen Realm. </t>
  </si>
  <si>
    <t>Words become barely distinguishable.</t>
  </si>
  <si>
    <t>You may now hear complete sentences, although they retain a static quality.</t>
  </si>
  <si>
    <t>You can attempt to tune into certain visions, to hear them more clearly. Tuning requires constant adjustment and focus.</t>
  </si>
  <si>
    <t>You can now tune into specific visions with pinpoint accuracy, but the volume may come and go in quality.</t>
  </si>
  <si>
    <t xml:space="preserve">You can now retain a level volume and clarity is enhanced. </t>
  </si>
  <si>
    <t>You can pull in sound from much further away, and from far more indivual visions and beings.</t>
  </si>
  <si>
    <t>You can now speak to specific beings as though they were a friend sitting with you at the breakfast table.</t>
  </si>
  <si>
    <t>You have reached level 10 Mist Vision and Level 10 Mystic Acoustics. This creates a convergence called "Divine Touch". You may now physically interact with the Unseen Realm.</t>
  </si>
  <si>
    <t>Refusal of the Call</t>
  </si>
  <si>
    <t>The more focus you give an ability, even if that focus is unintentional and unwanted, the ability grows. It also grows when exposed to growth factors, like Dr. Briar's Experiments.</t>
  </si>
  <si>
    <t>Plot Point 1 - Accept the Call</t>
  </si>
  <si>
    <t>React</t>
  </si>
  <si>
    <t>Plot Point 2 - Act 3 Begins</t>
  </si>
  <si>
    <t>Dr B</t>
  </si>
  <si>
    <t>Aetheric Accumulation</t>
  </si>
  <si>
    <t>Dimensional Synthesis</t>
  </si>
  <si>
    <t>Ability for Knowledge/Magic/Science: "Dimensional Synthesis"
Description: Unlocks the secrets of merging realities by synthesizing advanced knowledge, arcane magic, and cutting-edge science, granting the user unparalleled ability to manipulate the fabric of both the visible and unseen realms.</t>
  </si>
  <si>
    <t>Ability for Getting Resources (money, things, and people): "Aetheric Accumulation"
Description: Draws resources from across dimensions, compelling wealth, objects, and allies to converge upon the user’s cause, fueled by a force that bends the will of both realms to provide for the grand design.</t>
  </si>
  <si>
    <t>Primal Awareness</t>
  </si>
  <si>
    <t>Basic perception of the fabric connecting dimensions.</t>
  </si>
  <si>
    <t>Etheric Resonance</t>
  </si>
  <si>
    <t>Begin to influence the energy of nearby dimensions.</t>
  </si>
  <si>
    <t>Quantum Entanglement</t>
  </si>
  <si>
    <t>Manipulate small-scale dimensional interactions.</t>
  </si>
  <si>
    <t>Arcane Integration</t>
  </si>
  <si>
    <t>Blend magic with science to affect dimensional properties.</t>
  </si>
  <si>
    <t>Reality Weaving</t>
  </si>
  <si>
    <t>Alter local reality by merging dimensional elements.</t>
  </si>
  <si>
    <t>Dimensional Convergence</t>
  </si>
  <si>
    <t>Initiate temporary overlaps of dimensions.</t>
  </si>
  <si>
    <t>Transdimensional Mastery</t>
  </si>
  <si>
    <t>Control and sustain dimensional overlaps at will.</t>
  </si>
  <si>
    <t>Multiversal Insight</t>
  </si>
  <si>
    <t>Gain comprehensive understanding of multiple realities.</t>
  </si>
  <si>
    <t>Cosmic Synthesis</t>
  </si>
  <si>
    <t>Harmonize vast, disparate dimensions seamlessly.</t>
  </si>
  <si>
    <t>Omnipresent Nexus</t>
  </si>
  <si>
    <t>Become a living bridge between all known dimensions.</t>
  </si>
  <si>
    <t>Whisper of Wealth</t>
  </si>
  <si>
    <t>Slight increase in attracting minor resources.</t>
  </si>
  <si>
    <t>Material Magnetism</t>
  </si>
  <si>
    <t>Attract specific material goods and currency.</t>
  </si>
  <si>
    <t>Resource Resonance</t>
  </si>
  <si>
    <t>Draw in larger amounts of resources with greater precision.</t>
  </si>
  <si>
    <t>Essence of Abundance</t>
  </si>
  <si>
    <t>Resources gravitate naturally, without specific intent.</t>
  </si>
  <si>
    <t>Prosperity's Pull</t>
  </si>
  <si>
    <t>Influence major financial flows and valuable resources.</t>
  </si>
  <si>
    <t>Wealth of the Void</t>
  </si>
  <si>
    <t>Tap into vast, unseen reserves of resources.</t>
  </si>
  <si>
    <t>Dimensional Bounty</t>
  </si>
  <si>
    <t>Extract resources from alternate dimensions.</t>
  </si>
  <si>
    <t>Transuniversal Treasure</t>
  </si>
  <si>
    <t>Amass wealth and objects of power from across the multiverse.</t>
  </si>
  <si>
    <t>Aetheric Sovereignty</t>
  </si>
  <si>
    <t>Command resources with thought, bending the universe's wealth to will.</t>
  </si>
  <si>
    <t>Infinite Accumulation</t>
  </si>
  <si>
    <t>Unlimited access to all resources across dimensions, manifesting anything desired.</t>
  </si>
  <si>
    <t>Pre-Story</t>
  </si>
  <si>
    <t>This is what led him to set up shop in Moon-Wolf Hollow</t>
  </si>
  <si>
    <t>He gains this while in Moon-Wolf Hollow</t>
  </si>
  <si>
    <t xml:space="preserve">He never reaches this, but his benefactor gains this later in another book. </t>
  </si>
  <si>
    <t>Never Acheives</t>
  </si>
  <si>
    <t xml:space="preserve">The abilities do not require each other, this is gained seperately. </t>
  </si>
  <si>
    <t>He gains this while in Moon-Wolf Hollow, but it appears to drive him insane. He ends up being placed in an asylum. TBC….</t>
  </si>
  <si>
    <t>Name Merge</t>
  </si>
  <si>
    <t>Character_1_Abilities</t>
  </si>
  <si>
    <t>Character_2_Abilities</t>
  </si>
  <si>
    <t>Character_3_Abilities</t>
  </si>
  <si>
    <t>A caregiver character who provides medical assistance, often a source of comfort and stability.</t>
  </si>
  <si>
    <t>Authoritative figures involved in governance or military, representing power and control.</t>
  </si>
  <si>
    <t>A keeper of ancient records or knowledge, crucial for uncovering past secrets or lore.</t>
  </si>
  <si>
    <t>A wealthy supporter or patron, often funding the protagonist's journey or cause.</t>
  </si>
  <si>
    <t>A character whose actions trigger significant events or changes within the story.</t>
  </si>
  <si>
    <t>A character who provides humor and levity in tense or serious situations.</t>
  </si>
  <si>
    <t>A trustworthy companion to whom the protagonist confides secrets and inner thoughts.</t>
  </si>
  <si>
    <t>A character obsessed with uncovering supposed hidden truths or plots.</t>
  </si>
  <si>
    <t>An individual skilled in making things by hand, often providing essential tools or items to the protagonist.</t>
  </si>
  <si>
    <t>A child whose inquisitiveness leads to adventure or the discovery of important information.</t>
  </si>
  <si>
    <t>An older character who is skeptical of change or newcomers, often challenging the protagonist's plans.</t>
  </si>
  <si>
    <t>A hospitable character who provides a safe haven or important information to travelers.</t>
  </si>
  <si>
    <t>A character with the ability to heal physical or emotional wounds, often a source of wisdom.</t>
  </si>
  <si>
    <t>Someone within an organization or group who provides confidential information or assistance.</t>
  </si>
  <si>
    <t>A guardian of books and knowledge, often aiding in research or providing crucial information.</t>
  </si>
  <si>
    <t>An expert on local lore and history, key to understanding the backdrop of the story.</t>
  </si>
  <si>
    <t>A reporter or writer whose work may help or hinder the protagonist through the dissemination of information.</t>
  </si>
  <si>
    <t>A troubled character seeking purpose or redemption, often with a mysterious past.</t>
  </si>
  <si>
    <t>A faithful sidekick or subordinate who supports and aids the protagonist.</t>
  </si>
  <si>
    <t>An experienced adviser who trains or guides the protagonist.</t>
  </si>
  <si>
    <t>An enigmatic character whose motives and background are unclear.</t>
  </si>
  <si>
    <t>A character with extensive knowledge of the natural world, often advocating for its protection.</t>
  </si>
  <si>
    <t>A former romantic partner of a character, potentially rekindling love or strife.</t>
  </si>
  <si>
    <t>A character from outside the established community or setting, offering a fresh perspective or challenge.</t>
  </si>
  <si>
    <t>A character who has left home and returns after a period of absence, often changed by their experiences.</t>
  </si>
  <si>
    <t>A guardian figure dedicated to defending a particular person or group.</t>
  </si>
  <si>
    <t>A creative individual who lives in seclusion, often possessing a unique perspective or talent.</t>
  </si>
  <si>
    <t>A character in competition with the protagonist, providing challenges and conflict.</t>
  </si>
  <si>
    <t>A character who doubts the supernatural or extraordinary elements within the story.</t>
  </si>
  <si>
    <t>A wise figure who provides guidance through faith or spirituality.</t>
  </si>
  <si>
    <t>A young character proficient with technology, often aiding in solving problems or hacking systems.</t>
  </si>
  <si>
    <t>A respected senior figure in a community, often a keeper of tradition and wisdom.</t>
  </si>
  <si>
    <t>An unusual or quirky character who stands out in the community, sometimes with hidden depths or insights, sometimes with hidden or dangerous motives or skills.</t>
  </si>
  <si>
    <t>A character known for spreading rumors, potentially revealing secrets or misinformation.</t>
  </si>
  <si>
    <t>A celebrated figure known for past deeds, embodying the community’s values and aspirations.</t>
  </si>
  <si>
    <t>A character who surprisingly comes to the aid of the protagonist, often in a pivotal moment.</t>
  </si>
  <si>
    <t>A character who travels constantly, eschewing roots for a life of exploration or escape.</t>
  </si>
  <si>
    <t>A character with the ability to communicate or connect in a unique way, often with animals or spirits.</t>
  </si>
  <si>
    <t>Characters who have undergone scientific or magical experimentation, often resulting in altered abilities or traumas.</t>
  </si>
  <si>
    <t>Character_Category</t>
  </si>
  <si>
    <t>Non-Primary_Characters</t>
  </si>
  <si>
    <t>Protagonist_Characters</t>
  </si>
  <si>
    <t>The Chosen One</t>
  </si>
  <si>
    <t>A character selected by prophecy or destiny to fulfill an important task or to bring about a change.</t>
  </si>
  <si>
    <t>The Reluctant Hero</t>
  </si>
  <si>
    <t>An ordinary individual who is unwillingly drawn into a quest and must overcome self-doubt to succeed.</t>
  </si>
  <si>
    <t>The Antihero</t>
  </si>
  <si>
    <t>A protagonist who lacks traditional heroic qualities and operates according to their own moral code.</t>
  </si>
  <si>
    <t>The Orphan</t>
  </si>
  <si>
    <t>A character who starts off alone in the world, seeking connection or a place to belong.</t>
  </si>
  <si>
    <t>The Warrior</t>
  </si>
  <si>
    <t>A character with a strong sense of honor and prowess in battle, often fighting for a cause.</t>
  </si>
  <si>
    <t>The Lost Heir</t>
  </si>
  <si>
    <t>A character who is unaware of their noble lineage, often destined to reclaim their heritage.</t>
  </si>
  <si>
    <t>The Underdog</t>
  </si>
  <si>
    <t>An underestimated individual facing a challenge or opponent seemingly more powerful than themselves.</t>
  </si>
  <si>
    <t>The Explorer</t>
  </si>
  <si>
    <t>A curious adventurer who seeks out the unknown and is driven by the desire for discovery.</t>
  </si>
  <si>
    <t>The Rebel</t>
  </si>
  <si>
    <t>A character who resists authority or societal norms and fights against an oppressive system.</t>
  </si>
  <si>
    <t>The Genius</t>
  </si>
  <si>
    <t>An intellectual character whose knowledge and skills are crucial in solving complex problems.</t>
  </si>
  <si>
    <t>The Idealist</t>
  </si>
  <si>
    <t>A character driven by a desire to make the world a better place, often guided by a strong set of principles.</t>
  </si>
  <si>
    <t>The Survivor</t>
  </si>
  <si>
    <t>Someone who has overcome great adversity and is characterized by resilience and resourcefulness.</t>
  </si>
  <si>
    <t>The Catalyst Hero</t>
  </si>
  <si>
    <t>Similar to the Catalyst character class but as the lead, this protagonist sparks significant change around them.</t>
  </si>
  <si>
    <t>The Tragic Hero</t>
  </si>
  <si>
    <t>A character whose own flaws lead to their downfall, evoking pity or fear in the audience.</t>
  </si>
  <si>
    <t>The Maverick</t>
  </si>
  <si>
    <t>A free-spirited renegade who refuses to play by the rules and values their autonomy.</t>
  </si>
  <si>
    <t>A relatable, ordinary character with realistic struggles, acting as a stand-in for the audience.</t>
  </si>
  <si>
    <t>The Guardian</t>
  </si>
  <si>
    <t>A protector figure who stands against the forces that threaten what they cherish.</t>
  </si>
  <si>
    <t>The Everyman/Every-Human</t>
  </si>
  <si>
    <t>The Martyr</t>
  </si>
  <si>
    <t>A character willing to make a great sacrifice for the greater good or their beliefs.</t>
  </si>
  <si>
    <t>The Innocent</t>
  </si>
  <si>
    <t>A naive or inexperienced character who encounters the harsher realities of the world.</t>
  </si>
  <si>
    <t>The Jester</t>
  </si>
  <si>
    <t>A protagonist who uses wit and humor to navigate their story, often revealing truths others miss.</t>
  </si>
  <si>
    <t>Antagonist_Characters</t>
  </si>
  <si>
    <t>The Government or Military Officials</t>
  </si>
  <si>
    <t>The Nurse, Doctor, Medical Professional</t>
  </si>
  <si>
    <t>The Evil Overlord</t>
  </si>
  <si>
    <t>A powerful figure with a desire for control or domination, often ruling with an iron fist.</t>
  </si>
  <si>
    <t>The Dark Sorcerer</t>
  </si>
  <si>
    <t>A wielder of dark magic with ambitions that threaten the balance of the world.</t>
  </si>
  <si>
    <t>The Betrayer</t>
  </si>
  <si>
    <t>Once an ally or close friend to the protagonist, this character's treachery sets them against each other.</t>
  </si>
  <si>
    <t>The Corrupt Official</t>
  </si>
  <si>
    <t>An individual in a position of power who abuses their authority for personal gain, causing societal or political corruption.</t>
  </si>
  <si>
    <t>The Mad Scientist</t>
  </si>
  <si>
    <t>An innovator who crosses ethical boundaries in pursuit of knowledge, often creating something dangerous.</t>
  </si>
  <si>
    <t>The Shadow</t>
  </si>
  <si>
    <t>A reflection of the darker side of the protagonist, embodying qualities they must confront within themselves.</t>
  </si>
  <si>
    <t>The Crime Lord</t>
  </si>
  <si>
    <t>A master of the underworld, controlling illegal operations that the protagonist must navigate or dismantle.</t>
  </si>
  <si>
    <t>The Monster</t>
  </si>
  <si>
    <t>A non-human or semi-human being that poses a physical threat, often a symbol of a larger issue.</t>
  </si>
  <si>
    <t>The Warlord</t>
  </si>
  <si>
    <t>A militant leader who seeks to expand their power through conquest and intimidation.</t>
  </si>
  <si>
    <t>The Fanatic</t>
  </si>
  <si>
    <t>An individual with extreme beliefs willing to go to great lengths for their cause, often at a high cost to others.</t>
  </si>
  <si>
    <t>A competitor of the protagonist, matching or exceeding their abilities, creating a personal vendetta.</t>
  </si>
  <si>
    <t>The Unseen Evil</t>
  </si>
  <si>
    <t>A mysterious force or entity that manipulates events from behind the scenes.</t>
  </si>
  <si>
    <t>The Tyrant</t>
  </si>
  <si>
    <t>A ruler who is unjust and cruel, often oppressing people and provoking rebellion.</t>
  </si>
  <si>
    <t>The Outcast</t>
  </si>
  <si>
    <t>A character who has been rejected or has estranged themselves from society and seeks vengeance.</t>
  </si>
  <si>
    <t>The Seducer</t>
  </si>
  <si>
    <t>A manipulative figure who uses charm and allure to bend others to their will, leading them astray.</t>
  </si>
  <si>
    <t>The Mastermind</t>
  </si>
  <si>
    <t>A brilliant planner who pulls the strings, orchestrating events to suit their intricate schemes.</t>
  </si>
  <si>
    <t>The Machine</t>
  </si>
  <si>
    <t>An AI or robotic entity that, whether by its own design or its programming, poses a threat to the protagonist and society.</t>
  </si>
  <si>
    <t>The Beast</t>
  </si>
  <si>
    <t>A primal antagonist driven by instinctual desires or rage, often a force of nature to be reckoned with.</t>
  </si>
  <si>
    <t>The Doubter</t>
  </si>
  <si>
    <t>An antagonist who undermines the protagonist's confidence, often questioning their motives and abilities.</t>
  </si>
  <si>
    <t>The Gatekeeper</t>
  </si>
  <si>
    <t>A figure who stands between the protagonist and their goal, enforcing rules or barriers.</t>
  </si>
  <si>
    <t>The Traitor</t>
  </si>
  <si>
    <t>Someone who betrays their own group or cause, often for personal advantage, creating a sense of betrayal.</t>
  </si>
  <si>
    <t>The Entity</t>
  </si>
  <si>
    <t>A force rather than a person, an entity represents an insurmountable power or phenomenon the protagonist must face.</t>
  </si>
  <si>
    <t>Other</t>
  </si>
  <si>
    <t>Placeholder Name</t>
  </si>
  <si>
    <t>Ability Here</t>
  </si>
  <si>
    <t>Ability Subtype Here</t>
  </si>
  <si>
    <t xml:space="preserve">Steampunk </t>
  </si>
  <si>
    <t>Solarpunk</t>
  </si>
  <si>
    <t xml:space="preserve">Dieselpunk </t>
  </si>
  <si>
    <t>Steampunk: This genre is characterized by a blend of Victorian-era aesthetics and steam-powered technology. It often features an alternative history setting where steam power remains the dominant technological force, leading to inventive machinery and vehicles, along with a mixture of historical elements and anachronistic technological features. Themes can include adventure, exploration, and the impact of technology on society.</t>
  </si>
  <si>
    <t>Cyberpunk: Cyberpunk is a subgenre set in near-future societies that are typically characterized by advanced technological and scientific achievements, juxtaposed with a degree of breakdown or radical change in the social order. It often explores themes of artificial intelligence, cybernetics, virtual reality, and large corporations overpowering government authorities. It's known for its focus on "high tech and low life," showcasing the lives of hackers, outcasts, and rebels within dystopian societies.</t>
  </si>
  <si>
    <t>Dieselpunk: Dieselpunk draws inspiration from the interwar period between World War I and World War II, emphasizing the diesel technology of the time. It combines the aesthetics of the 1920s to 1950s with retro-futuristic technology and a sense of noir adventure. It often features airships, diesel-powered vehicles, art deco architecture, and sometimes a touch of the supernatural.</t>
  </si>
  <si>
    <t>Solarpunk: Solarpunk imagines a future in which society has overcome many of the ecological challenges we face today and lives in harmony with the environment. It focuses on sustainability, renewable energy (especially solar power), and a positive interaction between humanity and nature. The aesthetic is often bright and colorful, with an emphasis on architectural innovation, green spaces, and technology that improves quality of life without harming the planet.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</si>
</sst>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b/>
      <u/>
      <sz val="11"/>
      <color theme="10"/>
      <name val="Aptos Narrow"/>
      <family val="2"/>
      <scheme val="minor"/>
    </font>
    <font>
      <sz val="12"/>
      <color rgb="FF404040"/>
      <name val="Arial"/>
      <family val="2"/>
    </font>
    <font>
      <b/>
      <sz val="23"/>
      <color rgb="FF404040"/>
      <name val="Arial"/>
      <family val="2"/>
    </font>
    <font>
      <sz val="12"/>
      <color rgb="FF404040"/>
      <name val="Inherit"/>
    </font>
    <font>
      <sz val="12"/>
      <color theme="1"/>
      <name val="Aptos Narrow"/>
      <family val="2"/>
      <scheme val="minor"/>
    </font>
    <font>
      <b/>
      <sz val="12"/>
      <name val="Aptos Narrow"/>
      <family val="2"/>
      <scheme val="minor"/>
    </font>
    <font>
      <sz val="12"/>
      <name val="Aptos Narrow"/>
      <family val="2"/>
      <scheme val="minor"/>
    </font>
    <font>
      <i/>
      <sz val="11"/>
      <color theme="1"/>
      <name val="Aptos Narrow"/>
      <family val="2"/>
      <scheme val="minor"/>
    </font>
    <font>
      <sz val="11"/>
      <color rgb="FF202122"/>
      <name val="Arial"/>
      <family val="2"/>
    </font>
    <font>
      <b/>
      <sz val="11"/>
      <color rgb="FF202122"/>
      <name val="Arial"/>
      <family val="2"/>
    </font>
    <font>
      <sz val="11"/>
      <color rgb="FF3366CC"/>
      <name val="Arial"/>
      <family val="2"/>
    </font>
    <font>
      <i/>
      <sz val="11"/>
      <color rgb="FF202122"/>
      <name val="Arial"/>
      <family val="2"/>
    </font>
    <font>
      <vertAlign val="superscript"/>
      <sz val="8"/>
      <color rgb="FF3366CC"/>
      <name val="Arial"/>
      <family val="2"/>
    </font>
  </fonts>
  <fills count="8">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bgColor theme="4"/>
      </patternFill>
    </fill>
    <fill>
      <patternFill patternType="solid">
        <fgColor rgb="FFF8F9FA"/>
        <bgColor indexed="64"/>
      </patternFill>
    </fill>
    <fill>
      <patternFill patternType="solid">
        <fgColor rgb="FFEAECF0"/>
        <bgColor indexed="64"/>
      </patternFill>
    </fill>
  </fills>
  <borders count="1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4" tint="0.39997558519241921"/>
      </left>
      <right/>
      <top/>
      <bottom/>
      <diagonal/>
    </border>
    <border>
      <left/>
      <right/>
      <top/>
      <bottom style="medium">
        <color rgb="FFA2A9B1"/>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diagonal/>
    </border>
    <border>
      <left style="medium">
        <color rgb="FFA2A9B1"/>
      </left>
      <right style="medium">
        <color rgb="FFA2A9B1"/>
      </right>
      <top/>
      <bottom style="medium">
        <color rgb="FFA2A9B1"/>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cellStyleXfs>
  <cellXfs count="54">
    <xf numFmtId="0" fontId="0" fillId="0" borderId="0" xfId="0"/>
    <xf numFmtId="0" fontId="5" fillId="0" borderId="0" xfId="3" applyFont="1"/>
    <xf numFmtId="0" fontId="0" fillId="0" borderId="0" xfId="0" applyAlignment="1">
      <alignment vertical="center" wrapText="1"/>
    </xf>
    <xf numFmtId="0" fontId="3" fillId="0" borderId="0" xfId="0" applyFont="1"/>
    <xf numFmtId="0" fontId="4" fillId="0" borderId="0" xfId="3" applyAlignment="1">
      <alignment vertical="center" wrapText="1"/>
    </xf>
    <xf numFmtId="0" fontId="7" fillId="0" borderId="0" xfId="0" applyFont="1" applyAlignment="1">
      <alignment vertical="center" wrapText="1"/>
    </xf>
    <xf numFmtId="0" fontId="0" fillId="0" borderId="0" xfId="0" applyAlignment="1">
      <alignment horizontal="left" vertical="center" wrapText="1" indent="1"/>
    </xf>
    <xf numFmtId="0" fontId="6" fillId="0" borderId="0" xfId="0" applyFont="1" applyAlignment="1">
      <alignment horizontal="left" vertical="center" wrapText="1" indent="1"/>
    </xf>
    <xf numFmtId="0" fontId="4" fillId="0" borderId="0" xfId="3" applyAlignment="1">
      <alignment horizontal="left" vertical="center" wrapText="1" indent="1"/>
    </xf>
    <xf numFmtId="0" fontId="3" fillId="0" borderId="0" xfId="0" applyFont="1" applyAlignment="1">
      <alignment horizontal="left" vertical="center"/>
    </xf>
    <xf numFmtId="0" fontId="9" fillId="0" borderId="0" xfId="0" applyFont="1" applyAlignment="1">
      <alignment horizontal="left" vertical="center" wrapText="1"/>
    </xf>
    <xf numFmtId="164" fontId="10" fillId="3" borderId="5" xfId="1" applyNumberFormat="1" applyFont="1" applyFill="1" applyBorder="1" applyAlignment="1">
      <alignment horizontal="left" vertical="center" wrapText="1"/>
    </xf>
    <xf numFmtId="164" fontId="10" fillId="3" borderId="6" xfId="1" applyNumberFormat="1" applyFont="1" applyFill="1" applyBorder="1" applyAlignment="1">
      <alignment horizontal="left" vertical="center" wrapText="1"/>
    </xf>
    <xf numFmtId="164" fontId="9" fillId="0" borderId="0" xfId="1" applyNumberFormat="1" applyFont="1" applyAlignment="1">
      <alignment horizontal="left" vertical="center" wrapText="1"/>
    </xf>
    <xf numFmtId="164" fontId="11" fillId="3" borderId="0" xfId="1" applyNumberFormat="1" applyFont="1" applyFill="1" applyAlignment="1">
      <alignment horizontal="left" vertical="center" wrapText="1"/>
    </xf>
    <xf numFmtId="10" fontId="9" fillId="3" borderId="0" xfId="2" applyNumberFormat="1" applyFont="1" applyFill="1" applyAlignment="1">
      <alignment horizontal="left" vertical="center" wrapText="1"/>
    </xf>
    <xf numFmtId="0" fontId="9" fillId="4" borderId="0" xfId="0" applyFont="1" applyFill="1" applyAlignment="1">
      <alignment horizontal="left" vertical="center" wrapText="1"/>
    </xf>
    <xf numFmtId="164" fontId="9" fillId="4" borderId="0" xfId="1" applyNumberFormat="1" applyFont="1" applyFill="1" applyAlignment="1">
      <alignment horizontal="left" vertical="center" wrapText="1"/>
    </xf>
    <xf numFmtId="10" fontId="9" fillId="4" borderId="0" xfId="2" applyNumberFormat="1" applyFont="1" applyFill="1" applyAlignment="1">
      <alignment horizontal="left" vertical="center" wrapText="1"/>
    </xf>
    <xf numFmtId="0" fontId="0" fillId="0" borderId="0" xfId="0" applyAlignment="1">
      <alignment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4" fillId="0" borderId="0" xfId="3" applyAlignment="1">
      <alignment horizontal="left" vertical="center"/>
    </xf>
    <xf numFmtId="0" fontId="4" fillId="0" borderId="0" xfId="3" applyAlignment="1">
      <alignment horizontal="left" vertical="center" wrapText="1"/>
    </xf>
    <xf numFmtId="1" fontId="0" fillId="0" borderId="0" xfId="0" applyNumberFormat="1" applyAlignment="1">
      <alignment wrapText="1"/>
    </xf>
    <xf numFmtId="164" fontId="0" fillId="0" borderId="0" xfId="1" applyNumberFormat="1" applyFont="1" applyAlignment="1">
      <alignment horizontal="left" vertical="center" wrapText="1"/>
    </xf>
    <xf numFmtId="43" fontId="0" fillId="0" borderId="0" xfId="1" applyFont="1" applyAlignment="1">
      <alignment horizontal="left" vertical="center" wrapText="1"/>
    </xf>
    <xf numFmtId="1" fontId="0" fillId="0" borderId="0" xfId="0" applyNumberFormat="1" applyAlignment="1">
      <alignment horizontal="left" vertical="center" wrapText="1"/>
    </xf>
    <xf numFmtId="10" fontId="0" fillId="0" borderId="0" xfId="2" applyNumberFormat="1" applyFont="1" applyAlignment="1">
      <alignment wrapText="1"/>
    </xf>
    <xf numFmtId="0" fontId="2" fillId="2" borderId="3" xfId="0" applyFont="1" applyFill="1" applyBorder="1" applyAlignment="1">
      <alignment horizontal="left" vertical="center" wrapText="1"/>
    </xf>
    <xf numFmtId="0" fontId="12" fillId="0" borderId="0" xfId="0" applyFont="1"/>
    <xf numFmtId="0" fontId="4" fillId="0" borderId="10" xfId="3" applyBorder="1" applyAlignment="1">
      <alignment horizontal="left" vertical="center"/>
    </xf>
    <xf numFmtId="0" fontId="13" fillId="0" borderId="0" xfId="0" applyFont="1" applyAlignment="1">
      <alignment horizontal="left" vertical="center"/>
    </xf>
    <xf numFmtId="0" fontId="14" fillId="6" borderId="12" xfId="0" applyFont="1" applyFill="1" applyBorder="1" applyAlignment="1">
      <alignment horizontal="left" vertical="center"/>
    </xf>
    <xf numFmtId="0" fontId="14" fillId="6" borderId="13" xfId="0" applyFont="1" applyFill="1" applyBorder="1" applyAlignment="1">
      <alignment horizontal="left" vertical="center"/>
    </xf>
    <xf numFmtId="0" fontId="14" fillId="6" borderId="14" xfId="0" applyFont="1" applyFill="1" applyBorder="1" applyAlignment="1">
      <alignment horizontal="left" vertical="center"/>
    </xf>
    <xf numFmtId="0" fontId="14" fillId="7" borderId="11" xfId="0" applyFont="1" applyFill="1" applyBorder="1" applyAlignment="1">
      <alignment horizontal="left" vertical="center"/>
    </xf>
    <xf numFmtId="0" fontId="4" fillId="6" borderId="11" xfId="3" applyFill="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3" fillId="0" borderId="0" xfId="0" applyFont="1" applyAlignment="1">
      <alignment horizontal="center" vertical="center" wrapText="1"/>
    </xf>
    <xf numFmtId="164" fontId="10" fillId="3" borderId="4" xfId="1" applyNumberFormat="1" applyFont="1" applyFill="1" applyBorder="1" applyAlignment="1">
      <alignment horizontal="left" vertical="center" wrapText="1"/>
    </xf>
    <xf numFmtId="164" fontId="10" fillId="3" borderId="7" xfId="1" applyNumberFormat="1" applyFont="1" applyFill="1" applyBorder="1" applyAlignment="1">
      <alignment horizontal="left" vertical="center" wrapText="1"/>
    </xf>
    <xf numFmtId="164" fontId="10" fillId="3" borderId="8" xfId="1" applyNumberFormat="1" applyFont="1" applyFill="1" applyBorder="1" applyAlignment="1">
      <alignment horizontal="left" vertical="center" wrapText="1"/>
    </xf>
    <xf numFmtId="0" fontId="2" fillId="2" borderId="1" xfId="0" applyFont="1" applyFill="1" applyBorder="1" applyAlignment="1">
      <alignment horizontal="center"/>
    </xf>
    <xf numFmtId="0" fontId="2" fillId="2" borderId="2" xfId="0" applyFont="1" applyFill="1" applyBorder="1" applyAlignment="1">
      <alignment horizontal="center"/>
    </xf>
    <xf numFmtId="0" fontId="0" fillId="6" borderId="10" xfId="0" applyFill="1" applyBorder="1" applyAlignment="1">
      <alignment horizontal="left" vertical="center"/>
    </xf>
    <xf numFmtId="0" fontId="0" fillId="0" borderId="10" xfId="0" applyBorder="1" applyAlignment="1">
      <alignment horizontal="left" vertical="center"/>
    </xf>
    <xf numFmtId="0" fontId="14" fillId="7" borderId="12" xfId="0" applyFont="1" applyFill="1" applyBorder="1" applyAlignment="1">
      <alignment horizontal="left" vertical="center"/>
    </xf>
    <xf numFmtId="0" fontId="14" fillId="7" borderId="13" xfId="0" applyFont="1" applyFill="1" applyBorder="1" applyAlignment="1">
      <alignment horizontal="left" vertical="center"/>
    </xf>
    <xf numFmtId="0" fontId="14" fillId="7" borderId="14" xfId="0" applyFont="1" applyFill="1" applyBorder="1" applyAlignment="1">
      <alignment horizontal="left" vertical="center"/>
    </xf>
    <xf numFmtId="0" fontId="5" fillId="5" borderId="9" xfId="3" applyFont="1" applyFill="1" applyBorder="1" applyAlignment="1">
      <alignment horizontal="center" vertical="center" wrapText="1"/>
    </xf>
    <xf numFmtId="0" fontId="5" fillId="5" borderId="0" xfId="3"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156">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numFmt numFmtId="0" formatCode="General"/>
    </dxf>
    <dxf>
      <numFmt numFmtId="0" formatCode="General"/>
    </dxf>
    <dxf>
      <numFmt numFmtId="0" formatCode="General"/>
    </dxf>
    <dxf>
      <numFmt numFmtId="0" formatCode="General"/>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font>
        <b val="0"/>
      </font>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numFmt numFmtId="164" formatCode="_(* #,##0_);_(* \(#,##0\);_(* &quot;-&quot;??_);_(@_)"/>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numFmt numFmtId="14" formatCode="0.00%"/>
      <fill>
        <patternFill patternType="solid">
          <fgColor indexed="64"/>
          <bgColor theme="9" tint="0.79998168889431442"/>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tint="-4.9989318521683403E-2"/>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numFmt numFmtId="164" formatCode="_(* #,##0_);_(* \(#,##0\);_(* &quot;-&quot;??_);_(@_)"/>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14" formatCode="0.00%"/>
      <alignment textRotation="0" wrapText="1" indent="0" justifyLastLine="0" shrinkToFit="0" readingOrder="0"/>
    </dxf>
    <dxf>
      <numFmt numFmtId="1" formatCode="0"/>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_);_(* \(#,##0\);_(* &quot;-&quot;??_);_(@_)"/>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_);_(* \(#,##0\);_(* &quot;-&quot;??_);_(@_)"/>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_);_(* \(#,##0\);_(* &quot;-&quot;??_);_(@_)"/>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_);_(* \(#,##0\);_(* &quot;-&quot;??_);_(@_)"/>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164" formatCode="_(* #,##0_);_(* \(#,##0\);_(* &quot;-&quot;??_);_(@_)"/>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 formatCode="0"/>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jpg"/></Relationships>
</file>

<file path=xl/drawings/drawing1.xml><?xml version="1.0" encoding="utf-8"?>
<xdr:wsDr xmlns:xdr="http://schemas.openxmlformats.org/drawingml/2006/spreadsheetDrawing" xmlns:a="http://schemas.openxmlformats.org/drawingml/2006/main">
  <xdr:twoCellAnchor editAs="oneCell">
    <xdr:from>
      <xdr:col>32</xdr:col>
      <xdr:colOff>174625</xdr:colOff>
      <xdr:row>5</xdr:row>
      <xdr:rowOff>79375</xdr:rowOff>
    </xdr:from>
    <xdr:to>
      <xdr:col>36</xdr:col>
      <xdr:colOff>269875</xdr:colOff>
      <xdr:row>35</xdr:row>
      <xdr:rowOff>96487</xdr:rowOff>
    </xdr:to>
    <xdr:pic>
      <xdr:nvPicPr>
        <xdr:cNvPr id="3" name="Picture 2" descr="A screenshot of a cell phone&#10;&#10;Description automatically generated">
          <a:extLst>
            <a:ext uri="{FF2B5EF4-FFF2-40B4-BE49-F238E27FC236}">
              <a16:creationId xmlns:a16="http://schemas.microsoft.com/office/drawing/2014/main" id="{96F2F8A6-D59A-EB87-EE69-49E9F5D030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352000" y="79375"/>
          <a:ext cx="2508250" cy="5732112"/>
        </a:xfrm>
        <a:prstGeom prst="rect">
          <a:avLst/>
        </a:prstGeom>
      </xdr:spPr>
    </xdr:pic>
    <xdr:clientData/>
  </xdr:twoCellAnchor>
  <xdr:twoCellAnchor editAs="oneCell">
    <xdr:from>
      <xdr:col>28</xdr:col>
      <xdr:colOff>165875</xdr:colOff>
      <xdr:row>5</xdr:row>
      <xdr:rowOff>79375</xdr:rowOff>
    </xdr:from>
    <xdr:to>
      <xdr:col>32</xdr:col>
      <xdr:colOff>226998</xdr:colOff>
      <xdr:row>29</xdr:row>
      <xdr:rowOff>775</xdr:rowOff>
    </xdr:to>
    <xdr:pic>
      <xdr:nvPicPr>
        <xdr:cNvPr id="5" name="Picture 4" descr="A screenshot of a book&#10;&#10;Description automatically generated">
          <a:extLst>
            <a:ext uri="{FF2B5EF4-FFF2-40B4-BE49-F238E27FC236}">
              <a16:creationId xmlns:a16="http://schemas.microsoft.com/office/drawing/2014/main" id="{D1B10133-D293-1363-900E-F9E9871E9BB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930250" y="79375"/>
          <a:ext cx="2474123" cy="4493400"/>
        </a:xfrm>
        <a:prstGeom prst="rect">
          <a:avLst/>
        </a:prstGeom>
      </xdr:spPr>
    </xdr:pic>
    <xdr:clientData/>
  </xdr:twoCellAnchor>
  <xdr:twoCellAnchor editAs="oneCell">
    <xdr:from>
      <xdr:col>18</xdr:col>
      <xdr:colOff>569875</xdr:colOff>
      <xdr:row>6</xdr:row>
      <xdr:rowOff>23775</xdr:rowOff>
    </xdr:from>
    <xdr:to>
      <xdr:col>26</xdr:col>
      <xdr:colOff>397311</xdr:colOff>
      <xdr:row>24</xdr:row>
      <xdr:rowOff>95250</xdr:rowOff>
    </xdr:to>
    <xdr:pic>
      <xdr:nvPicPr>
        <xdr:cNvPr id="7" name="Picture 6" descr="A diagram of conflict and character&#10;&#10;Description automatically generated">
          <a:extLst>
            <a:ext uri="{FF2B5EF4-FFF2-40B4-BE49-F238E27FC236}">
              <a16:creationId xmlns:a16="http://schemas.microsoft.com/office/drawing/2014/main" id="{80F5C6F2-978E-92A4-7187-431A6CDE18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01750" y="214275"/>
          <a:ext cx="4653436" cy="3500475"/>
        </a:xfrm>
        <a:prstGeom prst="rect">
          <a:avLst/>
        </a:prstGeom>
      </xdr:spPr>
    </xdr:pic>
    <xdr:clientData/>
  </xdr:twoCellAnchor>
  <xdr:twoCellAnchor editAs="oneCell">
    <xdr:from>
      <xdr:col>0</xdr:col>
      <xdr:colOff>19050</xdr:colOff>
      <xdr:row>57</xdr:row>
      <xdr:rowOff>152399</xdr:rowOff>
    </xdr:from>
    <xdr:to>
      <xdr:col>5</xdr:col>
      <xdr:colOff>347610</xdr:colOff>
      <xdr:row>84</xdr:row>
      <xdr:rowOff>57150</xdr:rowOff>
    </xdr:to>
    <xdr:pic>
      <xdr:nvPicPr>
        <xdr:cNvPr id="9" name="Picture 8" descr="A screenshot of a cell phone&#10;&#10;Description automatically generated">
          <a:extLst>
            <a:ext uri="{FF2B5EF4-FFF2-40B4-BE49-F238E27FC236}">
              <a16:creationId xmlns:a16="http://schemas.microsoft.com/office/drawing/2014/main" id="{3BBF4DF2-3DA5-A4D8-6091-DB94434CD4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 y="11010899"/>
          <a:ext cx="3376560" cy="5048251"/>
        </a:xfrm>
        <a:prstGeom prst="rect">
          <a:avLst/>
        </a:prstGeom>
      </xdr:spPr>
    </xdr:pic>
    <xdr:clientData/>
  </xdr:twoCellAnchor>
  <xdr:twoCellAnchor editAs="oneCell">
    <xdr:from>
      <xdr:col>0</xdr:col>
      <xdr:colOff>0</xdr:colOff>
      <xdr:row>31</xdr:row>
      <xdr:rowOff>6350</xdr:rowOff>
    </xdr:from>
    <xdr:to>
      <xdr:col>5</xdr:col>
      <xdr:colOff>342975</xdr:colOff>
      <xdr:row>57</xdr:row>
      <xdr:rowOff>123398</xdr:rowOff>
    </xdr:to>
    <xdr:pic>
      <xdr:nvPicPr>
        <xdr:cNvPr id="11" name="Picture 10" descr="A screenshot of a cell phone&#10;&#10;Description automatically generated">
          <a:extLst>
            <a:ext uri="{FF2B5EF4-FFF2-40B4-BE49-F238E27FC236}">
              <a16:creationId xmlns:a16="http://schemas.microsoft.com/office/drawing/2014/main" id="{715D1BBE-F3D5-2529-36C4-7732F91AE6F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5911850"/>
          <a:ext cx="3390975" cy="5070048"/>
        </a:xfrm>
        <a:prstGeom prst="rect">
          <a:avLst/>
        </a:prstGeom>
      </xdr:spPr>
    </xdr:pic>
    <xdr:clientData/>
  </xdr:twoCellAnchor>
  <xdr:twoCellAnchor editAs="oneCell">
    <xdr:from>
      <xdr:col>0</xdr:col>
      <xdr:colOff>0</xdr:colOff>
      <xdr:row>5</xdr:row>
      <xdr:rowOff>31750</xdr:rowOff>
    </xdr:from>
    <xdr:to>
      <xdr:col>5</xdr:col>
      <xdr:colOff>274432</xdr:colOff>
      <xdr:row>31</xdr:row>
      <xdr:rowOff>45150</xdr:rowOff>
    </xdr:to>
    <xdr:pic>
      <xdr:nvPicPr>
        <xdr:cNvPr id="13" name="Picture 12" descr="A screenshot of a movie screen&#10;&#10;Description automatically generated">
          <a:extLst>
            <a:ext uri="{FF2B5EF4-FFF2-40B4-BE49-F238E27FC236}">
              <a16:creationId xmlns:a16="http://schemas.microsoft.com/office/drawing/2014/main" id="{90338C6B-1E29-F161-608A-D18F0317E16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18500" y="31750"/>
          <a:ext cx="3284332" cy="4966400"/>
        </a:xfrm>
        <a:prstGeom prst="rect">
          <a:avLst/>
        </a:prstGeom>
      </xdr:spPr>
    </xdr:pic>
    <xdr:clientData/>
  </xdr:twoCellAnchor>
  <xdr:twoCellAnchor editAs="oneCell">
    <xdr:from>
      <xdr:col>13</xdr:col>
      <xdr:colOff>188800</xdr:colOff>
      <xdr:row>21</xdr:row>
      <xdr:rowOff>96726</xdr:rowOff>
    </xdr:from>
    <xdr:to>
      <xdr:col>18</xdr:col>
      <xdr:colOff>165326</xdr:colOff>
      <xdr:row>32</xdr:row>
      <xdr:rowOff>73026</xdr:rowOff>
    </xdr:to>
    <xdr:pic>
      <xdr:nvPicPr>
        <xdr:cNvPr id="15" name="Picture 14" descr="A diagram of a diagram of a person's conflict&#10;&#10;Description automatically generated with medium confidence">
          <a:extLst>
            <a:ext uri="{FF2B5EF4-FFF2-40B4-BE49-F238E27FC236}">
              <a16:creationId xmlns:a16="http://schemas.microsoft.com/office/drawing/2014/main" id="{141320D8-C718-F280-270C-CD5042F826F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904425" y="3144726"/>
          <a:ext cx="2992776" cy="2071800"/>
        </a:xfrm>
        <a:prstGeom prst="rect">
          <a:avLst/>
        </a:prstGeom>
      </xdr:spPr>
    </xdr:pic>
    <xdr:clientData/>
  </xdr:twoCellAnchor>
  <xdr:twoCellAnchor editAs="oneCell">
    <xdr:from>
      <xdr:col>5</xdr:col>
      <xdr:colOff>333375</xdr:colOff>
      <xdr:row>4</xdr:row>
      <xdr:rowOff>43524</xdr:rowOff>
    </xdr:from>
    <xdr:to>
      <xdr:col>12</xdr:col>
      <xdr:colOff>383697</xdr:colOff>
      <xdr:row>40</xdr:row>
      <xdr:rowOff>152399</xdr:rowOff>
    </xdr:to>
    <xdr:pic>
      <xdr:nvPicPr>
        <xdr:cNvPr id="17" name="Picture 16" descr="A screenshot of a website&#10;&#10;Description automatically generated">
          <a:extLst>
            <a:ext uri="{FF2B5EF4-FFF2-40B4-BE49-F238E27FC236}">
              <a16:creationId xmlns:a16="http://schemas.microsoft.com/office/drawing/2014/main" id="{A56E5F77-92CE-A2F9-5F0A-227554E7040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381375" y="805524"/>
          <a:ext cx="4317522" cy="6966875"/>
        </a:xfrm>
        <a:prstGeom prst="rect">
          <a:avLst/>
        </a:prstGeom>
      </xdr:spPr>
    </xdr:pic>
    <xdr:clientData/>
  </xdr:twoCellAnchor>
  <xdr:twoCellAnchor editAs="oneCell">
    <xdr:from>
      <xdr:col>12</xdr:col>
      <xdr:colOff>352275</xdr:colOff>
      <xdr:row>5</xdr:row>
      <xdr:rowOff>149075</xdr:rowOff>
    </xdr:from>
    <xdr:to>
      <xdr:col>18</xdr:col>
      <xdr:colOff>495300</xdr:colOff>
      <xdr:row>19</xdr:row>
      <xdr:rowOff>109850</xdr:rowOff>
    </xdr:to>
    <xdr:pic>
      <xdr:nvPicPr>
        <xdr:cNvPr id="19" name="Picture 18" descr="A diagram of seven point story structure&#10;&#10;Description automatically generated">
          <a:extLst>
            <a:ext uri="{FF2B5EF4-FFF2-40B4-BE49-F238E27FC236}">
              <a16:creationId xmlns:a16="http://schemas.microsoft.com/office/drawing/2014/main" id="{490AE5C4-9CC5-998A-5181-E68C4413A9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464650" y="149075"/>
          <a:ext cx="3762525" cy="2627775"/>
        </a:xfrm>
        <a:prstGeom prst="rect">
          <a:avLst/>
        </a:prstGeom>
      </xdr:spPr>
    </xdr:pic>
    <xdr:clientData/>
  </xdr:twoCellAnchor>
  <xdr:twoCellAnchor editAs="oneCell">
    <xdr:from>
      <xdr:col>18</xdr:col>
      <xdr:colOff>118100</xdr:colOff>
      <xdr:row>24</xdr:row>
      <xdr:rowOff>76825</xdr:rowOff>
    </xdr:from>
    <xdr:to>
      <xdr:col>28</xdr:col>
      <xdr:colOff>108575</xdr:colOff>
      <xdr:row>45</xdr:row>
      <xdr:rowOff>133975</xdr:rowOff>
    </xdr:to>
    <xdr:pic>
      <xdr:nvPicPr>
        <xdr:cNvPr id="21" name="Picture 20" descr="A diagram of stages of development&#10;&#10;Description automatically generated">
          <a:extLst>
            <a:ext uri="{FF2B5EF4-FFF2-40B4-BE49-F238E27FC236}">
              <a16:creationId xmlns:a16="http://schemas.microsoft.com/office/drawing/2014/main" id="{B9C7080F-68CC-CA51-4B4B-758A8C0D170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849975" y="3696325"/>
          <a:ext cx="6022975" cy="40576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70DC14-1FB8-4C2E-A9C9-9EC2AF8E71CE}" name="Table5" displayName="Table5" ref="A5:A6" totalsRowShown="0" headerRowDxfId="155">
  <autoFilter ref="A5:A6" xr:uid="{0270DC14-1FB8-4C2E-A9C9-9EC2AF8E71CE}"/>
  <tableColumns count="1">
    <tableColumn id="1" xr3:uid="{55983D20-6CA4-45BF-AFB2-9876B0529C68}" name="1 Breath Elevator Pitch - Make me want to know more in several sentences but in ONE breath, 15-seconds.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1CF596D-C6B9-4CCC-9454-C8B737955EDB}" name="Table57" displayName="Table57" ref="A1:A3" totalsRowShown="0" headerRowDxfId="154" dataDxfId="153">
  <autoFilter ref="A1:A3" xr:uid="{01CF596D-C6B9-4CCC-9454-C8B737955EDB}"/>
  <tableColumns count="1">
    <tableColumn id="1" xr3:uid="{04E92AC4-3D49-4050-A546-FC66901B5515}" name="1 Sentence about your story, as short as possible. My Story is about… " dataDxfId="1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CD27B3C-7F03-4614-997F-D354A029A905}" name="Story_Planning_Summary" displayName="Story_Planning_Summary" ref="A6:J26" totalsRowShown="0" headerRowDxfId="151" dataDxfId="150">
  <autoFilter ref="A6:J26" xr:uid="{ACD27B3C-7F03-4614-997F-D354A029A905}"/>
  <tableColumns count="10">
    <tableColumn id="1" xr3:uid="{6962E6E0-D39A-49C6-A408-CBEC592B2DD2}" name="Key" dataDxfId="149"/>
    <tableColumn id="2" xr3:uid="{6F6EE688-56D4-44B8-8CCA-2ACB86A9A79C}" name="Story_Element" dataDxfId="148"/>
    <tableColumn id="3" xr3:uid="{C13E2668-C1FE-4C4C-A38A-F04A5059E90A}" name="Character_1" dataDxfId="147"/>
    <tableColumn id="4" xr3:uid="{294D04FC-F3CE-4CEA-B6BF-CFA47F552A8D}" name="Character_2" dataDxfId="146"/>
    <tableColumn id="5" xr3:uid="{43BA078A-9077-45AC-BBF6-6896214E12EA}" name="Character_3" dataDxfId="145"/>
    <tableColumn id="6" xr3:uid="{20EB887C-68F1-492B-A42F-F743E134A215}" name="Transformation" dataDxfId="144"/>
    <tableColumn id="7" xr3:uid="{8E14F937-8C1B-46E2-B449-CE810A9E6637}" name="Romance/Love Story" dataDxfId="143"/>
    <tableColumn id="8" xr3:uid="{4DBD13D1-2450-45D1-987A-1B2ED0B2E19C}" name="Story_Archetypes_3" dataDxfId="142"/>
    <tableColumn id="9" xr3:uid="{1FE4BC97-2992-45A7-A0AC-5F9218F6015C}" name="Story_Archetypes_4" dataDxfId="141"/>
    <tableColumn id="10" xr3:uid="{A6F941F0-D1D1-42FA-9BE2-C075587554AF}" name="Story_Archetypes_5" dataDxfId="1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FA8005-1873-4E22-8D23-E71A27692369}" name="Table31" displayName="Table31" ref="A1:C2" totalsRowShown="0" headerRowDxfId="139" dataDxfId="138" headerRowCellStyle="Comma" dataCellStyle="Comma">
  <autoFilter ref="A1:C2" xr:uid="{8AFA8005-1873-4E22-8D23-E71A27692369}"/>
  <tableColumns count="3">
    <tableColumn id="1" xr3:uid="{B1A27BF0-FD90-47FD-8AC1-D3D748FADDFF}" name="Scenes" dataDxfId="137" dataCellStyle="Comma"/>
    <tableColumn id="2" xr3:uid="{B9888D3C-EA14-47CA-A1E2-7560F7D175BB}" name="Avg Words Per Scene" dataDxfId="136" dataCellStyle="Comma"/>
    <tableColumn id="3" xr3:uid="{0435F3EB-0C07-440C-B482-D17AB2FFDAA8}" name="Estimated Word Count" dataDxfId="135" dataCellStyle="Comma">
      <calculatedColumnFormula>Table31[[#This Row],[Scenes]]*Table31[[#This Row],[Avg Words Per Scene]]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9698A9D-1BBB-4852-85C8-34A141F39227}" name="Story_Planning_Detailed" displayName="Story_Planning_Detailed" ref="A4:N67" totalsRowShown="0" headerRowDxfId="134" dataDxfId="133">
  <autoFilter ref="A4:N67" xr:uid="{ACD27B3C-7F03-4614-997F-D354A029A905}"/>
  <tableColumns count="14">
    <tableColumn id="1" xr3:uid="{E3A3E24A-1042-45B8-93C4-1D30DC5CA610}" name="Scene" dataDxfId="132"/>
    <tableColumn id="11" xr3:uid="{5AE4207F-E187-4772-AFC7-F846EB2AB03C}" name="Percent" dataDxfId="131" dataCellStyle="Percent">
      <calculatedColumnFormula>Story_Planning_Detailed[[#This Row],[Scene]]/COUNTA(Story_Planning_Detailed[Scene])</calculatedColumnFormula>
    </tableColumn>
    <tableColumn id="2" xr3:uid="{571FC732-9409-4D69-A4F7-30C23A7816A5}" name="Story_Element" dataDxfId="130"/>
    <tableColumn id="3" xr3:uid="{2F7D309E-E216-48E2-9F8F-0A290AA8702B}" name="Character_1" dataDxfId="129"/>
    <tableColumn id="12" xr3:uid="{5E2224AD-ACD1-4452-B7BD-C1616F738588}" name="Character_1_Abilities" dataDxfId="128"/>
    <tableColumn id="4" xr3:uid="{23396587-1E4F-4562-A7AA-72C7B37B16EC}" name="Character_2" dataDxfId="127"/>
    <tableColumn id="13" xr3:uid="{FD4D878B-8B00-4A10-9895-E5E13D33DD60}" name="Character_2_Abilities" dataDxfId="126"/>
    <tableColumn id="5" xr3:uid="{1066DFFD-EF76-4B1B-AFA8-7B4A5316679B}" name="Character_3" dataDxfId="125"/>
    <tableColumn id="14" xr3:uid="{BCF12D90-682A-4529-ABBE-B146E2E0E4A6}" name="Character_3_Abilities" dataDxfId="124"/>
    <tableColumn id="6" xr3:uid="{B1CA0F5E-7E14-4D3E-8699-3ACE4AE4DA9B}" name="Transformation" dataDxfId="123"/>
    <tableColumn id="7" xr3:uid="{F5501B4F-E893-4B2A-B665-CFDAFE394A74}" name="Romance/Love Story" dataDxfId="122"/>
    <tableColumn id="8" xr3:uid="{78361D6E-E5B0-4160-937A-FB8CB3DA6045}" name="Story_Archetypes_3" dataDxfId="121"/>
    <tableColumn id="9" xr3:uid="{6B92ABFF-F5DC-46DD-9FC4-CB070C20E13E}" name="Story_Archetypes_4" dataDxfId="120"/>
    <tableColumn id="10" xr3:uid="{37BD6A89-38BD-4EEC-A0EC-58BE1A72F0E9}" name="Story_Archetypes_5" dataDxfId="1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67E9A6-7678-46BC-8913-A4A9B19C14A9}" name="StoryStructure" displayName="StoryStructure" ref="A2:Q69" totalsRowShown="0" headerRowDxfId="118" dataDxfId="117">
  <autoFilter ref="A2:Q69" xr:uid="{E367E9A6-7678-46BC-8913-A4A9B19C14A9}"/>
  <tableColumns count="17">
    <tableColumn id="1" xr3:uid="{38147C98-8F0E-4235-9568-E362A2A468B3}" name="Beat_Index" dataDxfId="116"/>
    <tableColumn id="18" xr3:uid="{A0CA010E-A766-40D0-A474-A37CD92FE306}" name="Word Count Planned" dataDxfId="115" dataCellStyle="Comma">
      <calculatedColumnFormula>1500*StoryStructure[[#This Row],[Beat_Index]]</calculatedColumnFormula>
    </tableColumn>
    <tableColumn id="15" xr3:uid="{288999D5-133E-4386-A742-D92B1E64CDFC}" name="Acts" dataDxfId="114" dataCellStyle="Percent"/>
    <tableColumn id="14" xr3:uid="{AD9437DC-29A1-4D02-B08F-B92D29190109}" name="Macro Structure" dataDxfId="113" dataCellStyle="Percent"/>
    <tableColumn id="12" xr3:uid="{53453523-C277-4E60-9E5E-38AD7AD1C073}" name="Percent of Total" dataDxfId="112" dataCellStyle="Percent">
      <calculatedColumnFormula>StoryStructure[[#This Row],[Beat_Index]]/COUNTA(StoryStructure[Beat_Index])</calculatedColumnFormula>
    </tableColumn>
    <tableColumn id="2" xr3:uid="{3AC74575-2704-4765-AD97-A119C0383D04}" name="Story Structure Element - External" dataDxfId="111"/>
    <tableColumn id="13" xr3:uid="{B2F2CD3E-FD10-4A58-B147-864782794022}" name="Story Structure Element - Internal" dataDxfId="110"/>
    <tableColumn id="17" xr3:uid="{1682D9D6-959C-4D62-9151-394CABDBC622}" name="Actual Word Count / Scene" dataDxfId="109" dataCellStyle="Comma"/>
    <tableColumn id="3" xr3:uid="{29E0A5E5-8A5D-49D2-A738-68D1E0B649D5}" name="Scene Name" dataDxfId="108"/>
    <tableColumn id="4" xr3:uid="{4C522782-16C2-41C7-BD94-B5DDA3A04CD0}" name="Short_Description" dataDxfId="107"/>
    <tableColumn id="5" xr3:uid="{CE82CB45-9958-4D74-A742-5C8DD3A6BBEC}" name="Full_Description" dataDxfId="106"/>
    <tableColumn id="6" xr3:uid="{9D230B02-F6C5-439D-8B03-BB3F79CD750D}" name="Who" dataDxfId="105"/>
    <tableColumn id="7" xr3:uid="{AD4B89B0-5EAF-4D36-9DDD-B955C5575AC1}" name="What" dataDxfId="104"/>
    <tableColumn id="8" xr3:uid="{15A0A7C4-1283-444D-BF78-EC6A3AF0A2AC}" name="Why" dataDxfId="103"/>
    <tableColumn id="9" xr3:uid="{9BCA8126-4646-4E1F-B6F5-01EB557B4377}" name="Where" dataDxfId="102"/>
    <tableColumn id="10" xr3:uid="{F3987A42-0615-486D-BCC1-84393D0782A3}" name="When" dataDxfId="101"/>
    <tableColumn id="11" xr3:uid="{6B97C657-C5FB-49A9-B7D3-DF41BA9764F2}" name="Notes" dataDxfId="100"/>
  </tableColumns>
  <tableStyleInfo name="TableStyleLight8"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AB8FA3D-5FB9-40D4-9B3E-F192C97137C8}" name="Table49" displayName="Table49" ref="A2:G11" totalsRowShown="0" headerRowDxfId="99" dataDxfId="98">
  <autoFilter ref="A2:G11" xr:uid="{6B675E93-F883-4FFE-A018-73FC7DF8BEBF}"/>
  <tableColumns count="7">
    <tableColumn id="1" xr3:uid="{0B4BAE6C-2A86-48A8-8FC1-4AD6D3E82CFA}" name="Section" dataDxfId="97"/>
    <tableColumn id="3" xr3:uid="{28960647-31E8-49D8-A4C7-C819E5B89755}" name="Book Title" dataDxfId="96"/>
    <tableColumn id="4" xr3:uid="{3D674CCD-F1E1-4212-9A62-935C3C8C27DF}" name="Theme" dataDxfId="95"/>
    <tableColumn id="5" xr3:uid="{29A43D96-7986-4702-A627-A9E8E0B9236C}" name="POV" dataDxfId="94"/>
    <tableColumn id="6" xr3:uid="{F5A6FE03-98B2-432D-9A58-3723E9745412}" name="Joel 2:28 (not in order)" dataDxfId="93"/>
    <tableColumn id="2" xr3:uid="{0A500E3A-82EC-4744-9925-0DFC9046FB87}" name="Sentence" dataDxfId="92"/>
    <tableColumn id="7" xr3:uid="{E797DF08-8125-443C-AB54-240F27B41CC6}" name="Sentence2" dataDxfId="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93847F4-CD3F-4AB5-802D-CC75AA523EEB}" name="Character_Class_Descriptions36" displayName="Character_Class_Descriptions36" ref="A1:F86" totalsRowShown="0">
  <autoFilter ref="A1:F86" xr:uid="{E9F1492A-B194-4D95-905D-0B573B385CB8}"/>
  <sortState xmlns:xlrd2="http://schemas.microsoft.com/office/spreadsheetml/2017/richdata2" ref="B2:F45">
    <sortCondition ref="B1:B45"/>
  </sortState>
  <tableColumns count="6">
    <tableColumn id="6" xr3:uid="{8A3181CC-8C10-4E30-9B61-6C2A4E27B0CB}" name="Character_Category" dataDxfId="90"/>
    <tableColumn id="1" xr3:uid="{22C8F2A2-0169-40FC-B94F-E5B827805520}" name="Character_Class" dataDxfId="89"/>
    <tableColumn id="3" xr3:uid="{A953C1F3-4A13-423F-9B12-C1A8A8210401}" name="Character_Name_ThisSeries" dataDxfId="88"/>
    <tableColumn id="4" xr3:uid="{DEA11AD1-8770-42DC-9752-6123EC78B781}" name="Lawful/Chaotic Grid" dataDxfId="87"/>
    <tableColumn id="5" xr3:uid="{15A5D798-4C73-4863-ABBE-5B362D06B25A}" name="Race/Species"/>
    <tableColumn id="2" xr3:uid="{58DBB98C-06A6-4568-8400-B6C1AEE02DCE}" name="Character_Class_Description" dataDxfId="8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BADC05-DC98-4D25-82ED-8DC67C0DBDF6}" name="Table2" displayName="Table2" ref="A1:B11" totalsRowShown="0" headerRowDxfId="85" dataDxfId="84">
  <autoFilter ref="A1:B11" xr:uid="{BCBADC05-DC98-4D25-82ED-8DC67C0DBDF6}"/>
  <tableColumns count="2">
    <tableColumn id="1" xr3:uid="{16D16A5B-81AA-4387-BF44-1C6DE339454B}" name="d" dataDxfId="83"/>
    <tableColumn id="2" xr3:uid="{39457B1C-1007-413E-86F2-4891B19B7FA1}" name="Description subverting the genre" dataDxfId="8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ED0BD8-CCA6-430D-8D91-9E6F76413476}" name="Table3" displayName="Table3" ref="D1:E9" totalsRowShown="0" headerRowDxfId="81" dataDxfId="80">
  <autoFilter ref="D1:E9" xr:uid="{FBED0BD8-CCA6-430D-8D91-9E6F76413476}"/>
  <tableColumns count="2">
    <tableColumn id="1" xr3:uid="{E79DB884-4C23-4069-AA35-0F93AA0A20D6}" name="Stat Types" dataDxfId="79"/>
    <tableColumn id="2" xr3:uid="{3DD9F8BC-131E-4DEF-9158-10F862F1A67A}" name="Stat Descriptions" dataDxfId="7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074B513-E5F2-4F02-85FF-4643BBE04709}" name="Table7" displayName="Table7" ref="G1:I36" totalsRowShown="0" headerRowDxfId="77" dataDxfId="76">
  <autoFilter ref="G1:I36" xr:uid="{1074B513-E5F2-4F02-85FF-4643BBE04709}"/>
  <sortState xmlns:xlrd2="http://schemas.microsoft.com/office/spreadsheetml/2017/richdata2" ref="G2:I36">
    <sortCondition ref="G1:G36"/>
  </sortState>
  <tableColumns count="3">
    <tableColumn id="1" xr3:uid="{87046B38-EB71-49C2-9F20-A09554F09D14}" name="Skill Trees and Abilities" dataDxfId="75"/>
    <tableColumn id="2" xr3:uid="{F1B587B9-DD5C-436B-86E7-95FB3211DF79}" name="Skill Trees and Abilities SubTypes" dataDxfId="74"/>
    <tableColumn id="3" xr3:uid="{82307441-D72C-4B5A-AA11-E4C7E4433702}" name="Skill Trees and Abilities Descriptions" dataDxfId="7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F3285F-08B4-4D36-A69C-9DD37E1A737D}" name="Table9" displayName="Table9" ref="K1:M46" totalsRowShown="0" headerRowDxfId="72" dataDxfId="71">
  <autoFilter ref="K1:M46" xr:uid="{57F3285F-08B4-4D36-A69C-9DD37E1A737D}"/>
  <tableColumns count="3">
    <tableColumn id="1" xr3:uid="{CD126A5D-F797-49E4-876F-9258430C4FD0}" name="Race/Species" dataDxfId="70"/>
    <tableColumn id="2" xr3:uid="{ECD20BDA-2487-4B58-B464-9B3E7ADF5549}" name="Description" dataDxfId="69"/>
    <tableColumn id="3" xr3:uid="{C8286E8C-2C97-4561-B337-02C8C29C740D}" name="Home" dataDxfId="6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0DB7359-FA59-4FF6-9073-DE612629F950}" name="Table10" displayName="Table10" ref="O1:P28" totalsRowShown="0" headerRowDxfId="67" dataDxfId="66">
  <autoFilter ref="O1:P28" xr:uid="{F0DB7359-FA59-4FF6-9073-DE612629F950}"/>
  <tableColumns count="2">
    <tableColumn id="1" xr3:uid="{45C6296E-BD46-45A7-A4E0-0D5556AE37CF}" name="Race/Species" dataDxfId="65"/>
    <tableColumn id="2" xr3:uid="{93465804-D31E-48E1-B069-FD73C28578CC}" name="Character" dataDxfId="6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2E4BB40-64C2-40C2-AC70-278F47B7C14A}" name="Table11" displayName="Table11" ref="R1:S23" totalsRowShown="0" headerRowDxfId="63" dataDxfId="62">
  <autoFilter ref="R1:S23" xr:uid="{A2E4BB40-64C2-40C2-AC70-278F47B7C14A}"/>
  <tableColumns count="2">
    <tableColumn id="1" xr3:uid="{311267DA-3741-40F4-8DDE-66E0E8517135}" name="Group" dataDxfId="61"/>
    <tableColumn id="2" xr3:uid="{05A92871-485D-472E-85B3-949B54A6B17A}" name="Group Descriptions" dataDxfId="6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E1416D-C9C0-4183-B3DE-96220C9C8E09}" name="Table125" displayName="Table125" ref="A4:I24" totalsRowShown="0" headerRowDxfId="59" dataDxfId="58">
  <autoFilter ref="A4:I24" xr:uid="{85447E49-2DEA-413C-A746-04D8692F31A3}"/>
  <tableColumns count="9">
    <tableColumn id="1" xr3:uid="{2FEF3F0C-8386-42A6-BA26-D9DE7EE5669D}" name="Character" dataDxfId="57"/>
    <tableColumn id="4" xr3:uid="{B86E964A-0A73-49E4-98D9-194127536057}" name="Book" dataDxfId="56"/>
    <tableColumn id="2" xr3:uid="{316C5313-46D5-4E25-9492-162ADB23FF26}" name="Ability" dataDxfId="55"/>
    <tableColumn id="7" xr3:uid="{00470E22-A9A7-47F7-BEDA-2A40961D80D8}" name="Ability Description" dataDxfId="54"/>
    <tableColumn id="6" xr3:uid="{DEAD5831-F030-472D-882A-E478FACB9C16}" name="Ability Subtype" dataDxfId="53"/>
    <tableColumn id="8" xr3:uid="{5381C9DF-48B4-4702-A992-9FE26F970565}" name="Ability Subtype Description" dataDxfId="52"/>
    <tableColumn id="3" xr3:uid="{C00C6337-7B5B-4674-9685-002A64A26CB3}" name="Level" dataDxfId="51"/>
    <tableColumn id="5" xr3:uid="{587C76B3-0758-44EB-8C36-A00B60FF5F0B}" name="Act" dataDxfId="50"/>
    <tableColumn id="9" xr3:uid="{683DD6AD-A849-429A-B27B-2B6AF3C3872B}" name="Name Merge" dataDxfId="49">
      <calculatedColumnFormula>_xlfn.CONCAT(Table125[[#This Row],[Ability]],"-",Table125[[#This Row],[Ability Subtype]])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BBE1C61-B0CD-4FBD-BF69-C9C5618661DB}" name="Table121415" displayName="Table121415" ref="A4:I24" totalsRowShown="0" headerRowDxfId="48" dataDxfId="47">
  <autoFilter ref="A4:I24" xr:uid="{85447E49-2DEA-413C-A746-04D8692F31A3}"/>
  <tableColumns count="9">
    <tableColumn id="1" xr3:uid="{454383E8-7C85-4296-B2E2-4B2E37A49D9B}" name="Character" dataDxfId="46"/>
    <tableColumn id="2" xr3:uid="{8C9CD354-E45C-430C-B1A0-14D3D3C1D443}" name="Ability" dataDxfId="45"/>
    <tableColumn id="7" xr3:uid="{7FC0FB88-81F6-416A-990E-2A890FA3C661}" name="Ability Description" dataDxfId="44"/>
    <tableColumn id="6" xr3:uid="{1227A1AB-913D-48A4-9B31-645D802D2400}" name="Ability Subtype" dataDxfId="43"/>
    <tableColumn id="8" xr3:uid="{7B372BD0-4226-4C35-978A-5CFA9AC920F0}" name="Ability Subtype Description" dataDxfId="42"/>
    <tableColumn id="3" xr3:uid="{C1BB20DD-4C0F-4949-AD38-DDBE466D4C95}" name="Level" dataDxfId="41"/>
    <tableColumn id="4" xr3:uid="{9856DFC8-B3DC-4BFD-A868-52E510B3E180}" name="Book" dataDxfId="40"/>
    <tableColumn id="5" xr3:uid="{B4179758-6B9A-4E37-86D6-A371553496DE}" name="Act" dataDxfId="39"/>
    <tableColumn id="9" xr3:uid="{9C45C494-F3FF-4AE2-A643-294E79E9301C}" name="Name Merge" dataDxfId="38">
      <calculatedColumnFormula>_xlfn.CONCAT(Table121415[[#This Row],[Ability]],"-",Table121415[[#This Row],[Ability Subtype]])</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447E49-2DEA-413C-A746-04D8692F31A3}" name="Table12" displayName="Table12" ref="A4:I24" totalsRowShown="0" headerRowDxfId="37" dataDxfId="36">
  <autoFilter ref="A4:I24" xr:uid="{85447E49-2DEA-413C-A746-04D8692F31A3}"/>
  <tableColumns count="9">
    <tableColumn id="1" xr3:uid="{520E8469-8303-43BA-A91A-31ED6CE4CFC7}" name="Character" dataDxfId="35"/>
    <tableColumn id="2" xr3:uid="{C51EBAF9-0C7D-43FD-8580-04327FD219C6}" name="Ability" dataDxfId="34"/>
    <tableColumn id="7" xr3:uid="{B20AFF66-E8EE-451A-8DFE-540038A52A3C}" name="Ability Description" dataDxfId="33"/>
    <tableColumn id="6" xr3:uid="{19FD3518-C547-4B32-9EC6-32EBF9CB075E}" name="Ability Subtype" dataDxfId="32"/>
    <tableColumn id="8" xr3:uid="{93EDDDFA-5751-4F2C-A5CF-D2011A3BD740}" name="Ability Subtype Description" dataDxfId="31"/>
    <tableColumn id="3" xr3:uid="{EDBFA411-A83A-4048-84CD-CE2785A27921}" name="Level" dataDxfId="30"/>
    <tableColumn id="4" xr3:uid="{91248FDF-1300-4CB7-9FE1-6CF8432A6A38}" name="Book" dataDxfId="29"/>
    <tableColumn id="5" xr3:uid="{5D7BC5E0-2E97-4EC5-8DFA-C8D4099F1588}" name="Act" dataDxfId="28"/>
    <tableColumn id="9" xr3:uid="{2199F5BE-9BBE-47C3-8348-C45F419641A8}" name="Name Merge" dataDxfId="27">
      <calculatedColumnFormula>_xlfn.CONCAT(Table12[[#This Row],[Ability]],"-",Table12[[#This Row],[Ability Subtype]])</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C3C0CF9-17B8-42CA-B018-1C34B35A6ABC}" name="Table26" displayName="Table26" ref="A1:C39" totalsRowShown="0" headerRowDxfId="26" dataDxfId="25">
  <autoFilter ref="A1:C39" xr:uid="{9C3C0CF9-17B8-42CA-B018-1C34B35A6ABC}"/>
  <sortState xmlns:xlrd2="http://schemas.microsoft.com/office/spreadsheetml/2017/richdata2" ref="A2:C39">
    <sortCondition ref="A1:A39"/>
  </sortState>
  <tableColumns count="3">
    <tableColumn id="1" xr3:uid="{7F5DFD68-C38B-4C34-9DA1-8FFCE43B56E0}" name="Resource" dataDxfId="24"/>
    <tableColumn id="2" xr3:uid="{007BEBE6-F681-4F68-8D61-57544A23C606}" name="Key_Points" dataDxfId="23"/>
    <tableColumn id="3" xr3:uid="{B2028736-458A-442D-A140-02FEBF4E039D}" name="Creator" dataDxfId="2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CEB6EC4-8888-4AC2-B57C-506A79C7238D}" name="Table36" displayName="Table36" ref="A1:E5" totalsRowShown="0" headerRowDxfId="21" dataDxfId="20">
  <autoFilter ref="A1:E5" xr:uid="{8CEB6EC4-8888-4AC2-B57C-506A79C7238D}"/>
  <tableColumns count="5">
    <tableColumn id="1" xr3:uid="{390924E7-08CE-4DF3-822D-6E7C096BACFB}" name="GRID" dataDxfId="19"/>
    <tableColumn id="2" xr3:uid="{0C05DFD0-D689-4B54-87B7-561EAA8833CB}" name="Lawful" dataDxfId="18"/>
    <tableColumn id="3" xr3:uid="{534186BE-A310-4525-9425-56A49F8D2EC0}" name="Neutral" dataDxfId="17"/>
    <tableColumn id="4" xr3:uid="{208DC4BC-1853-4B78-A3A9-A39DD92A8F49}" name="Chaotic" dataDxfId="16"/>
    <tableColumn id="5" xr3:uid="{994BB649-4D91-4442-9BE9-F1F30315E717}" name="Stupid" dataDxfId="1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AD206A5-5903-4B72-9266-F8886CD8A8EF}" name="Character_Story_Archetype" displayName="Character_Story_Archetype" ref="A3:D34" totalsRowShown="0" headerRowDxfId="14" dataDxfId="13">
  <autoFilter ref="A3:D34" xr:uid="{5AD206A5-5903-4B72-9266-F8886CD8A8EF}"/>
  <tableColumns count="4">
    <tableColumn id="1" xr3:uid="{2FB36D1F-B7D3-448B-A5EB-521BDC4D8BE7}" name="Part" dataDxfId="12"/>
    <tableColumn id="2" xr3:uid="{74974C0F-AF77-483B-86CD-60B1495378D2}" name="Positive Charactger-Change Arch" dataDxfId="11"/>
    <tableColumn id="3" xr3:uid="{E0FDBF46-18EC-445C-BA51-31E62546FBF1}" name="Flat Character-Change Arc" dataDxfId="10"/>
    <tableColumn id="4" xr3:uid="{6A1BEF6D-FB02-4F55-8C26-765216CC53EB}" name="Negative Character-Change Arc" dataDxfId="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60448807-EAC8-4489-910E-E9640878FB6A}" name="Story_Archetypes" displayName="Story_Archetypes" ref="A3:C37" totalsRowShown="0">
  <autoFilter ref="A3:C37" xr:uid="{60448807-EAC8-4489-910E-E9640878FB6A}"/>
  <sortState xmlns:xlrd2="http://schemas.microsoft.com/office/spreadsheetml/2017/richdata2" ref="A4:C37">
    <sortCondition ref="A3:A37"/>
  </sortState>
  <tableColumns count="3">
    <tableColumn id="1" xr3:uid="{F5579263-A03C-49FE-B6A1-9C3FAEE6A411}" name="Story_Archetype"/>
    <tableColumn id="2" xr3:uid="{7610975B-003A-4B68-ADF8-B94F0BB57CDA}" name="Key Expectations"/>
    <tableColumn id="3" xr3:uid="{907EFD68-0EC6-4AD8-960A-4D1D360F0B9A}" name="Exampl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65845C9-BB89-43FB-8571-1D904BEA0748}" name="Genre_SubGenre" displayName="Genre_SubGenre" ref="A1:D193" totalsRowShown="0">
  <autoFilter ref="A1:D193" xr:uid="{565845C9-BB89-43FB-8571-1D904BEA0748}">
    <filterColumn colId="1">
      <filters>
        <filter val="Action"/>
        <filter val="Adventure"/>
        <filter val="Chapter Books"/>
        <filter val="Christian"/>
        <filter val="ChristianChristian"/>
        <filter val="Epic"/>
        <filter val="Fabulist"/>
        <filter val="Fantasy"/>
        <filter val="Game-Related Fantasy"/>
        <filter val="Hard Science Fiction"/>
        <filter val="Hard SF"/>
        <filter val="Heists and Capers"/>
        <filter val="Heroic Fantasy"/>
        <filter val="Lovecraftian"/>
        <filter val="Magic Realism"/>
        <filter val="Magical Realism"/>
        <filter val="ParanormalParanormal"/>
        <filter val="Religious"/>
      </filters>
    </filterColumn>
  </autoFilter>
  <tableColumns count="4">
    <tableColumn id="1" xr3:uid="{339EC62D-8850-4285-A259-E757585AD9A8}" name="Genre" dataDxfId="8"/>
    <tableColumn id="2" xr3:uid="{C6BBE9CB-939D-4079-BCFD-4A7D6EF069DB}" name="SubGenre" dataDxfId="7"/>
    <tableColumn id="3" xr3:uid="{21C2AA89-9617-4FE6-AFAD-5F526B7831C7}" name="SubGenre_Description" dataDxfId="6"/>
    <tableColumn id="4" xr3:uid="{77C287BE-6CFA-4E18-B9BF-738F95BB3306}" name="GenreQuotes"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8" Type="http://schemas.openxmlformats.org/officeDocument/2006/relationships/hyperlink" Target="https://bekindrewrite.com/2011/02/04/what-does-hang-a-lantern-mean-and-how-do-i-use-it-in-my-book/" TargetMode="External"/><Relationship Id="rId13" Type="http://schemas.openxmlformats.org/officeDocument/2006/relationships/hyperlink" Target="https://en.wikipedia.org/w/index.php?title=Alignment_(Dungeons_%26_Dragons)&amp;action=edit&amp;section=9" TargetMode="External"/><Relationship Id="rId18" Type="http://schemas.openxmlformats.org/officeDocument/2006/relationships/hyperlink" Target="https://en.wikipedia.org/w/index.php?title=Alignment_(Dungeons_%26_Dragons)&amp;action=edit&amp;section=14" TargetMode="External"/><Relationship Id="rId3" Type="http://schemas.openxmlformats.org/officeDocument/2006/relationships/hyperlink" Target="https://www.masterclass.com/articles/how-to-use-seven-point-story-structure-in-your-writing" TargetMode="External"/><Relationship Id="rId21" Type="http://schemas.openxmlformats.org/officeDocument/2006/relationships/table" Target="../tables/table18.xml"/><Relationship Id="rId7" Type="http://schemas.openxmlformats.org/officeDocument/2006/relationships/hyperlink" Target="https://www.helpingwritersbecomeauthors.com/write-character-arcs/" TargetMode="External"/><Relationship Id="rId12" Type="http://schemas.openxmlformats.org/officeDocument/2006/relationships/hyperlink" Target="https://en.wikipedia.org/w/index.php?title=Alignment_(Dungeons_%26_Dragons)&amp;action=edit&amp;section=8" TargetMode="External"/><Relationship Id="rId17" Type="http://schemas.openxmlformats.org/officeDocument/2006/relationships/hyperlink" Target="https://en.wikipedia.org/w/index.php?title=Alignment_(Dungeons_%26_Dragons)&amp;action=edit&amp;section=13" TargetMode="External"/><Relationship Id="rId2" Type="http://schemas.openxmlformats.org/officeDocument/2006/relationships/hyperlink" Target="https://www.helpingwritersbecomeauthors.com/resources/infographics/" TargetMode="External"/><Relationship Id="rId16" Type="http://schemas.openxmlformats.org/officeDocument/2006/relationships/hyperlink" Target="https://en.wikipedia.org/w/index.php?title=Alignment_(Dungeons_%26_Dragons)&amp;action=edit&amp;section=12" TargetMode="External"/><Relationship Id="rId20" Type="http://schemas.openxmlformats.org/officeDocument/2006/relationships/hyperlink" Target="https://en.wikipedia.org/w/index.php?title=Alignment_(Dungeons_%26_Dragons)&amp;action=edit&amp;section=16" TargetMode="External"/><Relationship Id="rId1" Type="http://schemas.openxmlformats.org/officeDocument/2006/relationships/hyperlink" Target="https://www.darrellwolfe.com/2023/11/taking-story-structure-notes.html" TargetMode="External"/><Relationship Id="rId6" Type="http://schemas.openxmlformats.org/officeDocument/2006/relationships/hyperlink" Target="https://www.scribophile.com/academy/what-are-story-archetypes" TargetMode="External"/><Relationship Id="rId11" Type="http://schemas.openxmlformats.org/officeDocument/2006/relationships/hyperlink" Target="https://en.wikipedia.org/w/index.php?title=Alignment_(Dungeons_%26_Dragons)&amp;action=edit&amp;section=7" TargetMode="External"/><Relationship Id="rId5" Type="http://schemas.openxmlformats.org/officeDocument/2006/relationships/hyperlink" Target="https://faq.brandonsanderson.com/knowledge-base/what-are-sandersons-laws-of-magic/" TargetMode="External"/><Relationship Id="rId15" Type="http://schemas.openxmlformats.org/officeDocument/2006/relationships/hyperlink" Target="https://en.wikipedia.org/w/index.php?title=Alignment_(Dungeons_%26_Dragons)&amp;action=edit&amp;section=11" TargetMode="External"/><Relationship Id="rId10" Type="http://schemas.openxmlformats.org/officeDocument/2006/relationships/hyperlink" Target="https://en.wikipedia.org/wiki/Alignment_(Dungeons_%26_Dragons)" TargetMode="External"/><Relationship Id="rId19" Type="http://schemas.openxmlformats.org/officeDocument/2006/relationships/hyperlink" Target="https://en.wikipedia.org/w/index.php?title=Alignment_(Dungeons_%26_Dragons)&amp;action=edit&amp;section=15" TargetMode="External"/><Relationship Id="rId4" Type="http://schemas.openxmlformats.org/officeDocument/2006/relationships/hyperlink" Target="https://www.writersdigest.com/writing-articles/genredefinitions" TargetMode="External"/><Relationship Id="rId9" Type="http://schemas.openxmlformats.org/officeDocument/2006/relationships/hyperlink" Target="https://bekindrewrite.com/" TargetMode="External"/><Relationship Id="rId14" Type="http://schemas.openxmlformats.org/officeDocument/2006/relationships/hyperlink" Target="https://en.wikipedia.org/w/index.php?title=Alignment_(Dungeons_%26_Dragons)&amp;action=edit&amp;section=10"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en.wikipedia.org/wiki/Alignment_(Dungeons_%26_Dragons)" TargetMode="External"/><Relationship Id="rId3" Type="http://schemas.openxmlformats.org/officeDocument/2006/relationships/hyperlink" Target="https://en.wikipedia.org/wiki/Alignment_(Dungeons_%26_Dragons)" TargetMode="External"/><Relationship Id="rId7" Type="http://schemas.openxmlformats.org/officeDocument/2006/relationships/hyperlink" Target="https://en.wikipedia.org/wiki/Alignment_(Dungeons_%26_Dragons)" TargetMode="External"/><Relationship Id="rId12" Type="http://schemas.openxmlformats.org/officeDocument/2006/relationships/table" Target="../tables/table19.xml"/><Relationship Id="rId2" Type="http://schemas.openxmlformats.org/officeDocument/2006/relationships/hyperlink" Target="https://en.wikipedia.org/wiki/Alignment_(Dungeons_%26_Dragons)" TargetMode="External"/><Relationship Id="rId1" Type="http://schemas.openxmlformats.org/officeDocument/2006/relationships/hyperlink" Target="https://en.wikipedia.org/w/index.php?title=Alignment_(Dungeons_%26_Dragons)&amp;action=edit&amp;section=6" TargetMode="External"/><Relationship Id="rId6" Type="http://schemas.openxmlformats.org/officeDocument/2006/relationships/hyperlink" Target="https://en.wikipedia.org/wiki/Alignment_(Dungeons_%26_Dragons)" TargetMode="External"/><Relationship Id="rId11" Type="http://schemas.openxmlformats.org/officeDocument/2006/relationships/hyperlink" Target="https://en.wikipedia.org/wiki/Alignment_(Dungeons_%26_Dragons)" TargetMode="External"/><Relationship Id="rId5" Type="http://schemas.openxmlformats.org/officeDocument/2006/relationships/hyperlink" Target="https://en.wikipedia.org/wiki/Alignment_(Dungeons_%26_Dragons)" TargetMode="External"/><Relationship Id="rId10" Type="http://schemas.openxmlformats.org/officeDocument/2006/relationships/hyperlink" Target="https://en.wikipedia.org/wiki/Alignment_(Dungeons_%26_Dragons)" TargetMode="External"/><Relationship Id="rId4" Type="http://schemas.openxmlformats.org/officeDocument/2006/relationships/hyperlink" Target="https://en.wikipedia.org/wiki/Alignment_(Dungeons_%26_Dragons)" TargetMode="External"/><Relationship Id="rId9" Type="http://schemas.openxmlformats.org/officeDocument/2006/relationships/hyperlink" Target="https://en.wikipedia.org/wiki/Alignment_(Dungeons_%26_Dragons)"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hyperlink" Target="https://www.helpingwritersbecomeauthors.com/write-character-arcs/"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hyperlink" Target="https://www.masterclass.com/articles/how-to-develop-fictional-characters" TargetMode="External"/><Relationship Id="rId2" Type="http://schemas.openxmlformats.org/officeDocument/2006/relationships/hyperlink" Target="https://masterclass.com/articles/spike-lees-writing-process" TargetMode="External"/><Relationship Id="rId1" Type="http://schemas.openxmlformats.org/officeDocument/2006/relationships/hyperlink" Target="https://www.masterclass.com/articles/how-to-use-seven-point-story-structure-in-your-writing" TargetMode="Externa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helpingwritersbecomeauthors.com/resources/infographics/" TargetMode="External"/><Relationship Id="rId1" Type="http://schemas.openxmlformats.org/officeDocument/2006/relationships/hyperlink" Target="https://www.darrellwolfe.com/2023/11/taking-story-structure-notes.html"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D7232-CA24-49F7-AA1D-C65345324820}">
  <sheetPr>
    <tabColor rgb="FF92D050"/>
  </sheetPr>
  <dimension ref="A1:A6"/>
  <sheetViews>
    <sheetView showGridLines="0" workbookViewId="0">
      <selection activeCell="A18" sqref="A18"/>
    </sheetView>
  </sheetViews>
  <sheetFormatPr defaultRowHeight="15"/>
  <cols>
    <col min="1" max="1" width="250.7109375" bestFit="1" customWidth="1"/>
    <col min="2" max="2" width="13.5703125" bestFit="1" customWidth="1"/>
    <col min="3" max="3" width="20" bestFit="1" customWidth="1"/>
    <col min="4" max="4" width="15.140625" bestFit="1" customWidth="1"/>
    <col min="5" max="5" width="20" bestFit="1" customWidth="1"/>
    <col min="6" max="6" width="15.140625" bestFit="1" customWidth="1"/>
    <col min="7" max="7" width="20" bestFit="1" customWidth="1"/>
  </cols>
  <sheetData>
    <row r="1" spans="1:1" s="19" customFormat="1">
      <c r="A1" s="19" t="s">
        <v>87</v>
      </c>
    </row>
    <row r="2" spans="1:1" s="19" customFormat="1"/>
    <row r="3" spans="1:1" s="19" customFormat="1"/>
    <row r="5" spans="1:1">
      <c r="A5" s="19" t="s">
        <v>86</v>
      </c>
    </row>
    <row r="6" spans="1:1">
      <c r="A6" s="19"/>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005CE-E9C0-4593-BEFE-A31EDEADF4F2}">
  <sheetPr>
    <tabColor rgb="FF92D050"/>
  </sheetPr>
  <dimension ref="A1:J26"/>
  <sheetViews>
    <sheetView showGridLines="0" tabSelected="1" topLeftCell="A3" zoomScale="110" zoomScaleNormal="110" workbookViewId="0">
      <pane xSplit="2" ySplit="4" topLeftCell="C7" activePane="bottomRight" state="frozen"/>
      <selection activeCell="D18" sqref="D18"/>
      <selection pane="topRight" activeCell="D18" sqref="D18"/>
      <selection pane="bottomLeft" activeCell="D18" sqref="D18"/>
      <selection pane="bottomRight" activeCell="A7" sqref="A7"/>
    </sheetView>
  </sheetViews>
  <sheetFormatPr defaultColWidth="13.140625" defaultRowHeight="15"/>
  <cols>
    <col min="1" max="1" width="10.28515625" style="28" bestFit="1" customWidth="1"/>
    <col min="2" max="2" width="22.85546875" style="20" bestFit="1" customWidth="1"/>
    <col min="3" max="3" width="58.140625" style="20" bestFit="1" customWidth="1"/>
    <col min="4" max="5" width="53.140625" style="20" bestFit="1" customWidth="1"/>
    <col min="6" max="6" width="33.5703125" style="20" bestFit="1" customWidth="1"/>
    <col min="7" max="7" width="40.140625" style="20" bestFit="1" customWidth="1"/>
    <col min="8" max="10" width="21.140625" style="20" bestFit="1" customWidth="1"/>
    <col min="11" max="16384" width="13.140625" style="20"/>
  </cols>
  <sheetData>
    <row r="1" spans="1:10">
      <c r="A1" s="26" t="s">
        <v>587</v>
      </c>
      <c r="B1" s="26" t="s">
        <v>588</v>
      </c>
      <c r="C1" s="26" t="s">
        <v>589</v>
      </c>
      <c r="D1" s="26"/>
      <c r="E1" s="26"/>
      <c r="F1" s="26"/>
    </row>
    <row r="2" spans="1:10">
      <c r="A2" s="26">
        <v>67</v>
      </c>
      <c r="B2" s="26">
        <v>1500</v>
      </c>
      <c r="C2" s="26">
        <f>Table31[[#This Row],[Scenes]]*Table31[[#This Row],[Avg Words Per Scene]]</f>
        <v>100500</v>
      </c>
      <c r="D2" s="26"/>
      <c r="E2" s="26"/>
      <c r="F2" s="26"/>
    </row>
    <row r="3" spans="1:10">
      <c r="A3" s="26"/>
      <c r="B3" s="26"/>
      <c r="C3" s="26"/>
      <c r="D3" s="26"/>
      <c r="E3" s="26"/>
      <c r="F3" s="27"/>
      <c r="G3" s="26"/>
    </row>
    <row r="4" spans="1:10">
      <c r="A4" s="26"/>
      <c r="B4" s="26"/>
      <c r="C4" s="26"/>
      <c r="D4" s="26"/>
      <c r="E4" s="26"/>
      <c r="F4" s="27"/>
      <c r="G4" s="26"/>
    </row>
    <row r="5" spans="1:10">
      <c r="C5" s="20" t="s">
        <v>565</v>
      </c>
      <c r="D5" s="20" t="s">
        <v>566</v>
      </c>
      <c r="E5" s="20" t="s">
        <v>567</v>
      </c>
      <c r="F5" s="20" t="s">
        <v>568</v>
      </c>
      <c r="G5" s="20" t="s">
        <v>569</v>
      </c>
      <c r="H5" s="20" t="s">
        <v>570</v>
      </c>
      <c r="I5" s="20" t="s">
        <v>571</v>
      </c>
      <c r="J5" s="20" t="s">
        <v>582</v>
      </c>
    </row>
    <row r="6" spans="1:10">
      <c r="A6" s="28" t="s">
        <v>579</v>
      </c>
      <c r="B6" s="20" t="s">
        <v>580</v>
      </c>
      <c r="C6" s="20" t="s">
        <v>565</v>
      </c>
      <c r="D6" s="20" t="s">
        <v>566</v>
      </c>
      <c r="E6" s="20" t="s">
        <v>567</v>
      </c>
      <c r="F6" s="20" t="s">
        <v>590</v>
      </c>
      <c r="G6" s="20" t="s">
        <v>585</v>
      </c>
      <c r="H6" s="20" t="s">
        <v>570</v>
      </c>
      <c r="I6" s="20" t="s">
        <v>571</v>
      </c>
      <c r="J6" s="20" t="s">
        <v>582</v>
      </c>
    </row>
    <row r="7" spans="1:10">
      <c r="A7" s="28">
        <v>1</v>
      </c>
      <c r="B7" s="20" t="s">
        <v>586</v>
      </c>
    </row>
    <row r="8" spans="1:10">
      <c r="A8" s="28">
        <v>2</v>
      </c>
      <c r="B8" s="20" t="s">
        <v>458</v>
      </c>
    </row>
    <row r="9" spans="1:10">
      <c r="A9" s="28">
        <v>3</v>
      </c>
      <c r="B9" s="20" t="s">
        <v>459</v>
      </c>
    </row>
    <row r="10" spans="1:10">
      <c r="A10" s="28">
        <v>4</v>
      </c>
      <c r="B10" s="20" t="s">
        <v>460</v>
      </c>
    </row>
    <row r="11" spans="1:10">
      <c r="A11" s="28">
        <v>5</v>
      </c>
      <c r="B11" s="20" t="s">
        <v>572</v>
      </c>
    </row>
    <row r="12" spans="1:10">
      <c r="A12" s="28">
        <v>6</v>
      </c>
      <c r="B12" s="20" t="s">
        <v>573</v>
      </c>
    </row>
    <row r="13" spans="1:10">
      <c r="A13" s="28">
        <v>7</v>
      </c>
      <c r="B13" s="20" t="s">
        <v>574</v>
      </c>
    </row>
    <row r="14" spans="1:10">
      <c r="A14" s="28">
        <v>8</v>
      </c>
      <c r="B14" s="20" t="s">
        <v>575</v>
      </c>
    </row>
    <row r="15" spans="1:10">
      <c r="A15" s="28">
        <v>9</v>
      </c>
      <c r="B15" s="20" t="s">
        <v>576</v>
      </c>
    </row>
    <row r="16" spans="1:10">
      <c r="A16" s="28">
        <v>10</v>
      </c>
      <c r="B16" s="20" t="s">
        <v>577</v>
      </c>
    </row>
    <row r="17" spans="1:2">
      <c r="A17" s="28">
        <v>11</v>
      </c>
      <c r="B17" s="20" t="s">
        <v>578</v>
      </c>
    </row>
    <row r="18" spans="1:2">
      <c r="A18" s="28">
        <v>12</v>
      </c>
      <c r="B18" s="20" t="s">
        <v>449</v>
      </c>
    </row>
    <row r="19" spans="1:2">
      <c r="A19" s="28">
        <v>13</v>
      </c>
      <c r="B19" s="20" t="s">
        <v>450</v>
      </c>
    </row>
    <row r="20" spans="1:2">
      <c r="A20" s="28">
        <v>14</v>
      </c>
      <c r="B20" s="20" t="s">
        <v>451</v>
      </c>
    </row>
    <row r="21" spans="1:2">
      <c r="A21" s="28">
        <v>15</v>
      </c>
      <c r="B21" s="20" t="s">
        <v>452</v>
      </c>
    </row>
    <row r="22" spans="1:2">
      <c r="A22" s="28">
        <v>16</v>
      </c>
      <c r="B22" s="20" t="s">
        <v>453</v>
      </c>
    </row>
    <row r="23" spans="1:2">
      <c r="A23" s="28">
        <v>17</v>
      </c>
      <c r="B23" s="20" t="s">
        <v>454</v>
      </c>
    </row>
    <row r="24" spans="1:2">
      <c r="A24" s="28">
        <v>18</v>
      </c>
      <c r="B24" s="20" t="s">
        <v>455</v>
      </c>
    </row>
    <row r="25" spans="1:2">
      <c r="A25" s="28">
        <v>19</v>
      </c>
      <c r="B25" s="20" t="s">
        <v>456</v>
      </c>
    </row>
    <row r="26" spans="1:2">
      <c r="A26" s="28">
        <v>20</v>
      </c>
      <c r="B26" s="20" t="s">
        <v>457</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E051-2921-46E8-A32B-B39E286F91F1}">
  <sheetPr>
    <tabColor rgb="FF92D050"/>
  </sheetPr>
  <dimension ref="A3:N67"/>
  <sheetViews>
    <sheetView showGridLines="0" zoomScale="90" zoomScaleNormal="90" zoomScaleSheetLayoutView="50" workbookViewId="0">
      <selection activeCell="D5" sqref="D5:J67"/>
    </sheetView>
  </sheetViews>
  <sheetFormatPr defaultColWidth="23.28515625" defaultRowHeight="15"/>
  <cols>
    <col min="1" max="1" width="8.85546875" style="25" bestFit="1" customWidth="1"/>
    <col min="2" max="2" width="10.28515625" style="29" bestFit="1" customWidth="1"/>
    <col min="3" max="3" width="18.28515625" style="19" bestFit="1" customWidth="1"/>
    <col min="4" max="4" width="22.85546875" style="19" bestFit="1" customWidth="1"/>
    <col min="5" max="5" width="41" style="19" bestFit="1" customWidth="1"/>
    <col min="6" max="6" width="22.28515625" style="19" bestFit="1" customWidth="1"/>
    <col min="7" max="7" width="31.42578125" style="19" bestFit="1" customWidth="1"/>
    <col min="8" max="8" width="19.7109375" style="19" bestFit="1" customWidth="1"/>
    <col min="9" max="9" width="46.5703125" style="19" bestFit="1" customWidth="1"/>
    <col min="10" max="10" width="18" style="19" bestFit="1" customWidth="1"/>
    <col min="11" max="11" width="22.140625" style="19" bestFit="1" customWidth="1"/>
    <col min="12" max="14" width="21.140625" style="19" bestFit="1" customWidth="1"/>
    <col min="15" max="16384" width="23.28515625" style="19"/>
  </cols>
  <sheetData>
    <row r="3" spans="1:14">
      <c r="D3" s="20" t="s">
        <v>565</v>
      </c>
      <c r="E3" s="20"/>
      <c r="F3" s="20" t="s">
        <v>566</v>
      </c>
      <c r="G3" s="20"/>
      <c r="H3" s="20" t="s">
        <v>567</v>
      </c>
      <c r="I3" s="20"/>
      <c r="J3" s="20" t="s">
        <v>568</v>
      </c>
      <c r="K3" s="20" t="s">
        <v>569</v>
      </c>
      <c r="L3" s="20" t="s">
        <v>570</v>
      </c>
      <c r="M3" s="20" t="s">
        <v>571</v>
      </c>
      <c r="N3" s="20" t="s">
        <v>582</v>
      </c>
    </row>
    <row r="4" spans="1:14">
      <c r="A4" s="25" t="s">
        <v>583</v>
      </c>
      <c r="B4" s="29" t="s">
        <v>584</v>
      </c>
      <c r="C4" s="19" t="s">
        <v>580</v>
      </c>
      <c r="D4" s="20" t="s">
        <v>565</v>
      </c>
      <c r="E4" s="20" t="s">
        <v>1065</v>
      </c>
      <c r="F4" s="20" t="s">
        <v>566</v>
      </c>
      <c r="G4" s="20" t="s">
        <v>1066</v>
      </c>
      <c r="H4" s="20" t="s">
        <v>567</v>
      </c>
      <c r="I4" s="20" t="s">
        <v>1067</v>
      </c>
      <c r="J4" s="20" t="s">
        <v>590</v>
      </c>
      <c r="K4" s="20" t="s">
        <v>585</v>
      </c>
      <c r="L4" s="20" t="s">
        <v>570</v>
      </c>
      <c r="M4" s="20" t="s">
        <v>571</v>
      </c>
      <c r="N4" s="20" t="s">
        <v>582</v>
      </c>
    </row>
    <row r="5" spans="1:14">
      <c r="A5" s="25">
        <v>1</v>
      </c>
      <c r="B5" s="29">
        <f>Story_Planning_Detailed[[#This Row],[Scene]]/COUNTA(Story_Planning_Detailed[Scene])</f>
        <v>1.5873015873015872E-2</v>
      </c>
      <c r="C5" s="19" t="s">
        <v>581</v>
      </c>
    </row>
    <row r="6" spans="1:14">
      <c r="A6" s="25">
        <v>2</v>
      </c>
      <c r="B6" s="29">
        <f>Story_Planning_Detailed[[#This Row],[Scene]]/COUNTA(Story_Planning_Detailed[Scene])</f>
        <v>3.1746031746031744E-2</v>
      </c>
      <c r="C6" s="19" t="s">
        <v>449</v>
      </c>
    </row>
    <row r="7" spans="1:14">
      <c r="A7" s="25">
        <v>3</v>
      </c>
      <c r="B7" s="29">
        <f>Story_Planning_Detailed[[#This Row],[Scene]]/COUNTA(Story_Planning_Detailed[Scene])</f>
        <v>4.7619047619047616E-2</v>
      </c>
      <c r="C7" s="19" t="s">
        <v>458</v>
      </c>
    </row>
    <row r="8" spans="1:14">
      <c r="A8" s="25">
        <v>4</v>
      </c>
      <c r="B8" s="29">
        <f>Story_Planning_Detailed[[#This Row],[Scene]]/COUNTA(Story_Planning_Detailed[Scene])</f>
        <v>6.3492063492063489E-2</v>
      </c>
      <c r="C8" s="19" t="s">
        <v>572</v>
      </c>
    </row>
    <row r="9" spans="1:14">
      <c r="A9" s="25">
        <v>5</v>
      </c>
      <c r="B9" s="29">
        <f>Story_Planning_Detailed[[#This Row],[Scene]]/COUNTA(Story_Planning_Detailed[Scene])</f>
        <v>7.9365079365079361E-2</v>
      </c>
      <c r="C9" s="19" t="s">
        <v>574</v>
      </c>
    </row>
    <row r="10" spans="1:14">
      <c r="A10" s="25">
        <v>6</v>
      </c>
      <c r="B10" s="29">
        <f>Story_Planning_Detailed[[#This Row],[Scene]]/COUNTA(Story_Planning_Detailed[Scene])</f>
        <v>9.5238095238095233E-2</v>
      </c>
      <c r="C10" s="19" t="s">
        <v>576</v>
      </c>
    </row>
    <row r="11" spans="1:14">
      <c r="A11" s="25">
        <v>7</v>
      </c>
      <c r="B11" s="29">
        <f>Story_Planning_Detailed[[#This Row],[Scene]]/COUNTA(Story_Planning_Detailed[Scene])</f>
        <v>0.1111111111111111</v>
      </c>
    </row>
    <row r="12" spans="1:14">
      <c r="A12" s="25">
        <v>8</v>
      </c>
      <c r="B12" s="29">
        <f>Story_Planning_Detailed[[#This Row],[Scene]]/COUNTA(Story_Planning_Detailed[Scene])</f>
        <v>0.12698412698412698</v>
      </c>
    </row>
    <row r="13" spans="1:14">
      <c r="A13" s="25">
        <v>9</v>
      </c>
      <c r="B13" s="29">
        <f>Story_Planning_Detailed[[#This Row],[Scene]]/COUNTA(Story_Planning_Detailed[Scene])</f>
        <v>0.14285714285714285</v>
      </c>
    </row>
    <row r="14" spans="1:14">
      <c r="A14" s="25">
        <v>10</v>
      </c>
      <c r="B14" s="29">
        <f>Story_Planning_Detailed[[#This Row],[Scene]]/COUNTA(Story_Planning_Detailed[Scene])</f>
        <v>0.15873015873015872</v>
      </c>
    </row>
    <row r="15" spans="1:14">
      <c r="A15" s="25">
        <v>11</v>
      </c>
      <c r="B15" s="29">
        <f>Story_Planning_Detailed[[#This Row],[Scene]]/COUNTA(Story_Planning_Detailed[Scene])</f>
        <v>0.17460317460317459</v>
      </c>
    </row>
    <row r="16" spans="1:14">
      <c r="A16" s="25">
        <v>12</v>
      </c>
      <c r="B16" s="29">
        <f>Story_Planning_Detailed[[#This Row],[Scene]]/COUNTA(Story_Planning_Detailed[Scene])</f>
        <v>0.19047619047619047</v>
      </c>
    </row>
    <row r="17" spans="1:3">
      <c r="A17" s="25">
        <v>13</v>
      </c>
      <c r="B17" s="29">
        <f>Story_Planning_Detailed[[#This Row],[Scene]]/COUNTA(Story_Planning_Detailed[Scene])</f>
        <v>0.20634920634920634</v>
      </c>
    </row>
    <row r="18" spans="1:3">
      <c r="A18" s="25">
        <v>14</v>
      </c>
      <c r="B18" s="29">
        <f>Story_Planning_Detailed[[#This Row],[Scene]]/COUNTA(Story_Planning_Detailed[Scene])</f>
        <v>0.22222222222222221</v>
      </c>
    </row>
    <row r="19" spans="1:3">
      <c r="A19" s="25">
        <v>15</v>
      </c>
      <c r="B19" s="29">
        <f>Story_Planning_Detailed[[#This Row],[Scene]]/COUNTA(Story_Planning_Detailed[Scene])</f>
        <v>0.23809523809523808</v>
      </c>
      <c r="C19" s="19" t="s">
        <v>450</v>
      </c>
    </row>
    <row r="20" spans="1:3">
      <c r="A20" s="25">
        <v>16</v>
      </c>
      <c r="B20" s="29">
        <f>Story_Planning_Detailed[[#This Row],[Scene]]/COUNTA(Story_Planning_Detailed[Scene])</f>
        <v>0.25396825396825395</v>
      </c>
      <c r="C20" s="19" t="s">
        <v>451</v>
      </c>
    </row>
    <row r="21" spans="1:3">
      <c r="A21" s="25">
        <v>17</v>
      </c>
      <c r="B21" s="29">
        <f>Story_Planning_Detailed[[#This Row],[Scene]]/COUNTA(Story_Planning_Detailed[Scene])</f>
        <v>0.26984126984126983</v>
      </c>
      <c r="C21" s="19" t="s">
        <v>577</v>
      </c>
    </row>
    <row r="22" spans="1:3">
      <c r="A22" s="25">
        <v>18</v>
      </c>
      <c r="B22" s="29">
        <f>Story_Planning_Detailed[[#This Row],[Scene]]/COUNTA(Story_Planning_Detailed[Scene])</f>
        <v>0.2857142857142857</v>
      </c>
    </row>
    <row r="23" spans="1:3">
      <c r="A23" s="25">
        <v>19</v>
      </c>
      <c r="B23" s="29">
        <f>Story_Planning_Detailed[[#This Row],[Scene]]/COUNTA(Story_Planning_Detailed[Scene])</f>
        <v>0.30158730158730157</v>
      </c>
    </row>
    <row r="24" spans="1:3">
      <c r="A24" s="25">
        <v>20</v>
      </c>
      <c r="B24" s="29">
        <f>Story_Planning_Detailed[[#This Row],[Scene]]/COUNTA(Story_Planning_Detailed[Scene])</f>
        <v>0.31746031746031744</v>
      </c>
    </row>
    <row r="25" spans="1:3">
      <c r="A25" s="25">
        <v>21</v>
      </c>
      <c r="B25" s="29">
        <f>Story_Planning_Detailed[[#This Row],[Scene]]/COUNTA(Story_Planning_Detailed[Scene])</f>
        <v>0.33333333333333331</v>
      </c>
    </row>
    <row r="26" spans="1:3">
      <c r="A26" s="25">
        <v>22</v>
      </c>
      <c r="B26" s="29">
        <f>Story_Planning_Detailed[[#This Row],[Scene]]/COUNTA(Story_Planning_Detailed[Scene])</f>
        <v>0.34920634920634919</v>
      </c>
    </row>
    <row r="27" spans="1:3">
      <c r="A27" s="25">
        <v>23</v>
      </c>
      <c r="B27" s="29">
        <f>Story_Planning_Detailed[[#This Row],[Scene]]/COUNTA(Story_Planning_Detailed[Scene])</f>
        <v>0.36507936507936506</v>
      </c>
      <c r="C27" s="19" t="s">
        <v>452</v>
      </c>
    </row>
    <row r="28" spans="1:3">
      <c r="A28" s="25">
        <v>24</v>
      </c>
      <c r="B28" s="29">
        <f>Story_Planning_Detailed[[#This Row],[Scene]]/COUNTA(Story_Planning_Detailed[Scene])</f>
        <v>0.38095238095238093</v>
      </c>
    </row>
    <row r="29" spans="1:3">
      <c r="A29" s="25">
        <v>25</v>
      </c>
      <c r="B29" s="29">
        <f>Story_Planning_Detailed[[#This Row],[Scene]]/COUNTA(Story_Planning_Detailed[Scene])</f>
        <v>0.3968253968253968</v>
      </c>
    </row>
    <row r="30" spans="1:3">
      <c r="A30" s="25">
        <v>26</v>
      </c>
      <c r="B30" s="29">
        <f>Story_Planning_Detailed[[#This Row],[Scene]]/COUNTA(Story_Planning_Detailed[Scene])</f>
        <v>0.41269841269841268</v>
      </c>
    </row>
    <row r="31" spans="1:3">
      <c r="A31" s="25">
        <v>27</v>
      </c>
      <c r="B31" s="29">
        <f>Story_Planning_Detailed[[#This Row],[Scene]]/COUNTA(Story_Planning_Detailed[Scene])</f>
        <v>0.42857142857142855</v>
      </c>
    </row>
    <row r="32" spans="1:3">
      <c r="A32" s="25">
        <v>28</v>
      </c>
      <c r="B32" s="29">
        <f>Story_Planning_Detailed[[#This Row],[Scene]]/COUNTA(Story_Planning_Detailed[Scene])</f>
        <v>0.44444444444444442</v>
      </c>
    </row>
    <row r="33" spans="1:3">
      <c r="A33" s="25">
        <v>29</v>
      </c>
      <c r="B33" s="29">
        <f>Story_Planning_Detailed[[#This Row],[Scene]]/COUNTA(Story_Planning_Detailed[Scene])</f>
        <v>0.46031746031746029</v>
      </c>
    </row>
    <row r="34" spans="1:3">
      <c r="A34" s="25">
        <v>30</v>
      </c>
      <c r="B34" s="29">
        <f>Story_Planning_Detailed[[#This Row],[Scene]]/COUNTA(Story_Planning_Detailed[Scene])</f>
        <v>0.47619047619047616</v>
      </c>
    </row>
    <row r="35" spans="1:3">
      <c r="A35" s="25">
        <v>31</v>
      </c>
      <c r="B35" s="29">
        <f>Story_Planning_Detailed[[#This Row],[Scene]]/COUNTA(Story_Planning_Detailed[Scene])</f>
        <v>0.49206349206349204</v>
      </c>
      <c r="C35" s="19" t="s">
        <v>573</v>
      </c>
    </row>
    <row r="36" spans="1:3">
      <c r="A36" s="25">
        <v>32</v>
      </c>
      <c r="B36" s="29">
        <f>Story_Planning_Detailed[[#This Row],[Scene]]/COUNTA(Story_Planning_Detailed[Scene])</f>
        <v>0.50793650793650791</v>
      </c>
      <c r="C36" s="19" t="s">
        <v>453</v>
      </c>
    </row>
    <row r="37" spans="1:3">
      <c r="A37" s="25">
        <v>33</v>
      </c>
      <c r="B37" s="29">
        <f>Story_Planning_Detailed[[#This Row],[Scene]]/COUNTA(Story_Planning_Detailed[Scene])</f>
        <v>0.52380952380952384</v>
      </c>
      <c r="C37" s="19" t="s">
        <v>575</v>
      </c>
    </row>
    <row r="38" spans="1:3">
      <c r="A38" s="25">
        <v>34</v>
      </c>
      <c r="B38" s="29">
        <f>Story_Planning_Detailed[[#This Row],[Scene]]/COUNTA(Story_Planning_Detailed[Scene])</f>
        <v>0.53968253968253965</v>
      </c>
    </row>
    <row r="39" spans="1:3">
      <c r="A39" s="25">
        <v>35</v>
      </c>
      <c r="B39" s="29">
        <f>Story_Planning_Detailed[[#This Row],[Scene]]/COUNTA(Story_Planning_Detailed[Scene])</f>
        <v>0.55555555555555558</v>
      </c>
    </row>
    <row r="40" spans="1:3">
      <c r="A40" s="25">
        <v>36</v>
      </c>
      <c r="B40" s="29">
        <f>Story_Planning_Detailed[[#This Row],[Scene]]/COUNTA(Story_Planning_Detailed[Scene])</f>
        <v>0.5714285714285714</v>
      </c>
    </row>
    <row r="41" spans="1:3">
      <c r="A41" s="25">
        <v>37</v>
      </c>
      <c r="B41" s="29">
        <f>Story_Planning_Detailed[[#This Row],[Scene]]/COUNTA(Story_Planning_Detailed[Scene])</f>
        <v>0.58730158730158732</v>
      </c>
    </row>
    <row r="42" spans="1:3">
      <c r="A42" s="25">
        <v>38</v>
      </c>
      <c r="B42" s="29">
        <f>Story_Planning_Detailed[[#This Row],[Scene]]/COUNTA(Story_Planning_Detailed[Scene])</f>
        <v>0.60317460317460314</v>
      </c>
    </row>
    <row r="43" spans="1:3">
      <c r="A43" s="25">
        <v>39</v>
      </c>
      <c r="B43" s="29">
        <f>Story_Planning_Detailed[[#This Row],[Scene]]/COUNTA(Story_Planning_Detailed[Scene])</f>
        <v>0.61904761904761907</v>
      </c>
    </row>
    <row r="44" spans="1:3">
      <c r="A44" s="25">
        <v>40</v>
      </c>
      <c r="B44" s="29">
        <f>Story_Planning_Detailed[[#This Row],[Scene]]/COUNTA(Story_Planning_Detailed[Scene])</f>
        <v>0.63492063492063489</v>
      </c>
    </row>
    <row r="45" spans="1:3">
      <c r="A45" s="25">
        <v>41</v>
      </c>
      <c r="B45" s="29">
        <f>Story_Planning_Detailed[[#This Row],[Scene]]/COUNTA(Story_Planning_Detailed[Scene])</f>
        <v>0.65079365079365081</v>
      </c>
      <c r="C45" s="19" t="s">
        <v>454</v>
      </c>
    </row>
    <row r="46" spans="1:3">
      <c r="A46" s="25">
        <v>42</v>
      </c>
      <c r="B46" s="29">
        <f>Story_Planning_Detailed[[#This Row],[Scene]]/COUNTA(Story_Planning_Detailed[Scene])</f>
        <v>0.66666666666666663</v>
      </c>
    </row>
    <row r="47" spans="1:3">
      <c r="A47" s="25">
        <v>43</v>
      </c>
      <c r="B47" s="29">
        <f>Story_Planning_Detailed[[#This Row],[Scene]]/COUNTA(Story_Planning_Detailed[Scene])</f>
        <v>0.68253968253968256</v>
      </c>
    </row>
    <row r="48" spans="1:3">
      <c r="A48" s="25">
        <v>44</v>
      </c>
      <c r="B48" s="29">
        <f>Story_Planning_Detailed[[#This Row],[Scene]]/COUNTA(Story_Planning_Detailed[Scene])</f>
        <v>0.69841269841269837</v>
      </c>
    </row>
    <row r="49" spans="1:3">
      <c r="A49" s="25">
        <v>45</v>
      </c>
      <c r="B49" s="29">
        <f>Story_Planning_Detailed[[#This Row],[Scene]]/COUNTA(Story_Planning_Detailed[Scene])</f>
        <v>0.7142857142857143</v>
      </c>
    </row>
    <row r="50" spans="1:3">
      <c r="A50" s="25">
        <v>46</v>
      </c>
      <c r="B50" s="29">
        <f>Story_Planning_Detailed[[#This Row],[Scene]]/COUNTA(Story_Planning_Detailed[Scene])</f>
        <v>0.73015873015873012</v>
      </c>
    </row>
    <row r="51" spans="1:3">
      <c r="A51" s="25">
        <v>47</v>
      </c>
      <c r="B51" s="29">
        <f>Story_Planning_Detailed[[#This Row],[Scene]]/COUNTA(Story_Planning_Detailed[Scene])</f>
        <v>0.74603174603174605</v>
      </c>
    </row>
    <row r="52" spans="1:3">
      <c r="A52" s="25">
        <v>48</v>
      </c>
      <c r="B52" s="29">
        <f>Story_Planning_Detailed[[#This Row],[Scene]]/COUNTA(Story_Planning_Detailed[Scene])</f>
        <v>0.76190476190476186</v>
      </c>
      <c r="C52" s="19" t="s">
        <v>455</v>
      </c>
    </row>
    <row r="53" spans="1:3">
      <c r="A53" s="25">
        <v>49</v>
      </c>
      <c r="B53" s="29">
        <f>Story_Planning_Detailed[[#This Row],[Scene]]/COUNTA(Story_Planning_Detailed[Scene])</f>
        <v>0.77777777777777779</v>
      </c>
    </row>
    <row r="54" spans="1:3">
      <c r="A54" s="25">
        <v>50</v>
      </c>
      <c r="B54" s="29">
        <f>Story_Planning_Detailed[[#This Row],[Scene]]/COUNTA(Story_Planning_Detailed[Scene])</f>
        <v>0.79365079365079361</v>
      </c>
    </row>
    <row r="55" spans="1:3">
      <c r="A55" s="25">
        <v>51</v>
      </c>
      <c r="B55" s="29">
        <f>Story_Planning_Detailed[[#This Row],[Scene]]/COUNTA(Story_Planning_Detailed[Scene])</f>
        <v>0.80952380952380953</v>
      </c>
    </row>
    <row r="56" spans="1:3">
      <c r="A56" s="25">
        <v>52</v>
      </c>
      <c r="B56" s="29">
        <f>Story_Planning_Detailed[[#This Row],[Scene]]/COUNTA(Story_Planning_Detailed[Scene])</f>
        <v>0.82539682539682535</v>
      </c>
    </row>
    <row r="57" spans="1:3">
      <c r="A57" s="25">
        <v>53</v>
      </c>
      <c r="B57" s="29">
        <f>Story_Planning_Detailed[[#This Row],[Scene]]/COUNTA(Story_Planning_Detailed[Scene])</f>
        <v>0.84126984126984128</v>
      </c>
    </row>
    <row r="58" spans="1:3">
      <c r="A58" s="25">
        <v>54</v>
      </c>
      <c r="B58" s="29">
        <f>Story_Planning_Detailed[[#This Row],[Scene]]/COUNTA(Story_Planning_Detailed[Scene])</f>
        <v>0.8571428571428571</v>
      </c>
    </row>
    <row r="59" spans="1:3">
      <c r="A59" s="25">
        <v>55</v>
      </c>
      <c r="B59" s="29">
        <f>Story_Planning_Detailed[[#This Row],[Scene]]/COUNTA(Story_Planning_Detailed[Scene])</f>
        <v>0.87301587301587302</v>
      </c>
    </row>
    <row r="60" spans="1:3">
      <c r="A60" s="25">
        <v>56</v>
      </c>
      <c r="B60" s="29">
        <f>Story_Planning_Detailed[[#This Row],[Scene]]/COUNTA(Story_Planning_Detailed[Scene])</f>
        <v>0.88888888888888884</v>
      </c>
    </row>
    <row r="61" spans="1:3">
      <c r="A61" s="25">
        <v>57</v>
      </c>
      <c r="B61" s="29">
        <f>Story_Planning_Detailed[[#This Row],[Scene]]/COUNTA(Story_Planning_Detailed[Scene])</f>
        <v>0.90476190476190477</v>
      </c>
    </row>
    <row r="62" spans="1:3">
      <c r="A62" s="25">
        <v>58</v>
      </c>
      <c r="B62" s="29">
        <f>Story_Planning_Detailed[[#This Row],[Scene]]/COUNTA(Story_Planning_Detailed[Scene])</f>
        <v>0.92063492063492058</v>
      </c>
    </row>
    <row r="63" spans="1:3">
      <c r="A63" s="25">
        <v>59</v>
      </c>
      <c r="B63" s="29">
        <f>Story_Planning_Detailed[[#This Row],[Scene]]/COUNTA(Story_Planning_Detailed[Scene])</f>
        <v>0.93650793650793651</v>
      </c>
    </row>
    <row r="64" spans="1:3">
      <c r="A64" s="25">
        <v>60</v>
      </c>
      <c r="B64" s="29">
        <f>Story_Planning_Detailed[[#This Row],[Scene]]/COUNTA(Story_Planning_Detailed[Scene])</f>
        <v>0.95238095238095233</v>
      </c>
      <c r="C64" s="19" t="s">
        <v>460</v>
      </c>
    </row>
    <row r="65" spans="1:3">
      <c r="A65" s="25">
        <v>61</v>
      </c>
      <c r="B65" s="29">
        <f>Story_Planning_Detailed[[#This Row],[Scene]]/COUNTA(Story_Planning_Detailed[Scene])</f>
        <v>0.96825396825396826</v>
      </c>
      <c r="C65" s="19" t="s">
        <v>456</v>
      </c>
    </row>
    <row r="66" spans="1:3">
      <c r="A66" s="25">
        <v>62</v>
      </c>
      <c r="B66" s="29">
        <f>Story_Planning_Detailed[[#This Row],[Scene]]/COUNTA(Story_Planning_Detailed[Scene])</f>
        <v>0.98412698412698407</v>
      </c>
      <c r="C66" s="19" t="s">
        <v>457</v>
      </c>
    </row>
    <row r="67" spans="1:3">
      <c r="A67" s="25">
        <v>63</v>
      </c>
      <c r="B67" s="29">
        <f>Story_Planning_Detailed[[#This Row],[Scene]]/COUNTA(Story_Planning_Detailed[Scene])</f>
        <v>1</v>
      </c>
      <c r="C67" s="19" t="s">
        <v>578</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9BCFF-D2D3-4124-AEF9-4D355E54CF7D}">
  <sheetPr>
    <tabColor rgb="FF92D050"/>
  </sheetPr>
  <dimension ref="A1:Q69"/>
  <sheetViews>
    <sheetView showGridLines="0" topLeftCell="D56" workbookViewId="0">
      <selection activeCell="D3" sqref="D3"/>
    </sheetView>
  </sheetViews>
  <sheetFormatPr defaultRowHeight="15.75"/>
  <cols>
    <col min="1" max="1" width="13.42578125" style="10" bestFit="1" customWidth="1"/>
    <col min="2" max="2" width="14.5703125" style="13" bestFit="1" customWidth="1"/>
    <col min="3" max="3" width="7.42578125" style="13" bestFit="1" customWidth="1"/>
    <col min="4" max="4" width="9.140625" style="10" bestFit="1" customWidth="1"/>
    <col min="5" max="5" width="12.85546875" style="10" bestFit="1" customWidth="1"/>
    <col min="6" max="6" width="28.28515625" style="10" customWidth="1"/>
    <col min="7" max="7" width="66.140625" style="10" bestFit="1" customWidth="1"/>
    <col min="8" max="8" width="10.42578125" style="10" customWidth="1"/>
    <col min="9" max="9" width="15.7109375" style="10" bestFit="1" customWidth="1"/>
    <col min="10" max="10" width="30.28515625" style="10" customWidth="1"/>
    <col min="11" max="11" width="32" style="10" customWidth="1"/>
    <col min="12" max="12" width="12.42578125" style="10" customWidth="1"/>
    <col min="13" max="13" width="24.140625" style="10" customWidth="1"/>
    <col min="14" max="14" width="26.28515625" style="10" customWidth="1"/>
    <col min="15" max="15" width="29" style="10" customWidth="1"/>
    <col min="16" max="16" width="9" style="10" bestFit="1" customWidth="1"/>
    <col min="17" max="17" width="16.5703125" style="10" customWidth="1"/>
    <col min="18" max="16384" width="9.140625" style="10"/>
  </cols>
  <sheetData>
    <row r="1" spans="1:17" ht="32.25" thickBot="1">
      <c r="B1" s="11" t="s">
        <v>27</v>
      </c>
      <c r="C1" s="12">
        <f>SUM(StoryStructure[Actual Word Count / Scene])</f>
        <v>0</v>
      </c>
      <c r="D1" s="42" t="s">
        <v>28</v>
      </c>
      <c r="E1" s="43"/>
      <c r="F1" s="43"/>
      <c r="G1" s="43"/>
      <c r="H1" s="43"/>
      <c r="I1" s="43"/>
      <c r="J1" s="43"/>
      <c r="K1" s="43"/>
      <c r="L1" s="43"/>
      <c r="M1" s="43"/>
      <c r="N1" s="43"/>
      <c r="O1" s="43"/>
      <c r="P1" s="43"/>
      <c r="Q1" s="44"/>
    </row>
    <row r="2" spans="1:17" ht="63">
      <c r="A2" s="10" t="s">
        <v>29</v>
      </c>
      <c r="B2" s="13" t="s">
        <v>30</v>
      </c>
      <c r="C2" s="10" t="s">
        <v>31</v>
      </c>
      <c r="D2" s="10" t="s">
        <v>32</v>
      </c>
      <c r="E2" s="10" t="s">
        <v>33</v>
      </c>
      <c r="F2" s="10" t="s">
        <v>34</v>
      </c>
      <c r="G2" s="10" t="s">
        <v>35</v>
      </c>
      <c r="H2" s="14" t="s">
        <v>36</v>
      </c>
      <c r="I2" s="14" t="s">
        <v>37</v>
      </c>
      <c r="J2" s="14" t="s">
        <v>38</v>
      </c>
      <c r="K2" s="14" t="s">
        <v>39</v>
      </c>
      <c r="L2" s="14" t="s">
        <v>40</v>
      </c>
      <c r="M2" s="14" t="s">
        <v>41</v>
      </c>
      <c r="N2" s="14" t="s">
        <v>42</v>
      </c>
      <c r="O2" s="14" t="s">
        <v>43</v>
      </c>
      <c r="P2" s="14" t="s">
        <v>44</v>
      </c>
      <c r="Q2" s="14" t="s">
        <v>45</v>
      </c>
    </row>
    <row r="3" spans="1:17" ht="47.25">
      <c r="A3" s="16">
        <v>1</v>
      </c>
      <c r="B3" s="17">
        <f>1500*StoryStructure[[#This Row],[Beat_Index]]</f>
        <v>1500</v>
      </c>
      <c r="C3" s="18" t="s">
        <v>46</v>
      </c>
      <c r="D3" s="18" t="s">
        <v>47</v>
      </c>
      <c r="E3" s="15">
        <f>StoryStructure[[#This Row],[Beat_Index]]/COUNTA(StoryStructure[Beat_Index])</f>
        <v>1.4925373134328358E-2</v>
      </c>
      <c r="F3" s="16" t="s">
        <v>48</v>
      </c>
      <c r="G3" s="16" t="s">
        <v>49</v>
      </c>
      <c r="H3" s="13"/>
    </row>
    <row r="4" spans="1:17">
      <c r="A4" s="16">
        <v>2</v>
      </c>
      <c r="B4" s="17">
        <f>1500*StoryStructure[[#This Row],[Beat_Index]]</f>
        <v>3000</v>
      </c>
      <c r="C4" s="18" t="s">
        <v>46</v>
      </c>
      <c r="D4" s="18" t="s">
        <v>47</v>
      </c>
      <c r="E4" s="15">
        <f>StoryStructure[[#This Row],[Beat_Index]]/COUNTA(StoryStructure[Beat_Index])</f>
        <v>2.9850746268656716E-2</v>
      </c>
      <c r="F4" s="16" t="s">
        <v>89</v>
      </c>
      <c r="G4" s="16" t="s">
        <v>49</v>
      </c>
      <c r="H4" s="13"/>
    </row>
    <row r="5" spans="1:17">
      <c r="A5" s="16">
        <v>3</v>
      </c>
      <c r="B5" s="17">
        <f>1500*StoryStructure[[#This Row],[Beat_Index]]</f>
        <v>4500</v>
      </c>
      <c r="C5" s="18" t="s">
        <v>46</v>
      </c>
      <c r="D5" s="18" t="s">
        <v>47</v>
      </c>
      <c r="E5" s="15">
        <f>StoryStructure[[#This Row],[Beat_Index]]/COUNTA(StoryStructure[Beat_Index])</f>
        <v>4.4776119402985072E-2</v>
      </c>
      <c r="F5" s="16"/>
      <c r="G5" s="16" t="s">
        <v>49</v>
      </c>
      <c r="H5" s="13"/>
    </row>
    <row r="6" spans="1:17">
      <c r="A6" s="16">
        <v>4</v>
      </c>
      <c r="B6" s="17">
        <f>1500*StoryStructure[[#This Row],[Beat_Index]]</f>
        <v>6000</v>
      </c>
      <c r="C6" s="18" t="s">
        <v>46</v>
      </c>
      <c r="D6" s="18" t="s">
        <v>47</v>
      </c>
      <c r="E6" s="15">
        <f>StoryStructure[[#This Row],[Beat_Index]]/COUNTA(StoryStructure[Beat_Index])</f>
        <v>5.9701492537313432E-2</v>
      </c>
      <c r="F6" s="16"/>
      <c r="G6" s="16" t="s">
        <v>91</v>
      </c>
      <c r="H6" s="13"/>
    </row>
    <row r="7" spans="1:17">
      <c r="A7" s="16">
        <v>5</v>
      </c>
      <c r="B7" s="17">
        <f>1500*StoryStructure[[#This Row],[Beat_Index]]</f>
        <v>7500</v>
      </c>
      <c r="C7" s="18" t="s">
        <v>46</v>
      </c>
      <c r="D7" s="18" t="s">
        <v>47</v>
      </c>
      <c r="E7" s="15">
        <f>StoryStructure[[#This Row],[Beat_Index]]/COUNTA(StoryStructure[Beat_Index])</f>
        <v>7.4626865671641784E-2</v>
      </c>
      <c r="F7" s="16"/>
      <c r="G7" s="16" t="s">
        <v>91</v>
      </c>
      <c r="H7" s="13"/>
    </row>
    <row r="8" spans="1:17">
      <c r="A8" s="16">
        <v>6</v>
      </c>
      <c r="B8" s="17">
        <f>1500*StoryStructure[[#This Row],[Beat_Index]]</f>
        <v>9000</v>
      </c>
      <c r="C8" s="18" t="s">
        <v>46</v>
      </c>
      <c r="D8" s="18" t="s">
        <v>47</v>
      </c>
      <c r="E8" s="15">
        <f>StoryStructure[[#This Row],[Beat_Index]]/COUNTA(StoryStructure[Beat_Index])</f>
        <v>8.9552238805970144E-2</v>
      </c>
      <c r="F8" s="16"/>
      <c r="G8" s="16" t="s">
        <v>91</v>
      </c>
      <c r="H8" s="13"/>
    </row>
    <row r="9" spans="1:17">
      <c r="A9" s="16">
        <v>7</v>
      </c>
      <c r="B9" s="17">
        <f>1500*StoryStructure[[#This Row],[Beat_Index]]</f>
        <v>10500</v>
      </c>
      <c r="C9" s="18" t="s">
        <v>46</v>
      </c>
      <c r="D9" s="18" t="s">
        <v>47</v>
      </c>
      <c r="E9" s="15">
        <f>StoryStructure[[#This Row],[Beat_Index]]/COUNTA(StoryStructure[Beat_Index])</f>
        <v>0.1044776119402985</v>
      </c>
      <c r="F9" s="16" t="s">
        <v>90</v>
      </c>
      <c r="G9" s="16" t="s">
        <v>91</v>
      </c>
      <c r="H9" s="13"/>
    </row>
    <row r="10" spans="1:17">
      <c r="A10" s="16">
        <v>8</v>
      </c>
      <c r="B10" s="17">
        <f>1500*StoryStructure[[#This Row],[Beat_Index]]</f>
        <v>12000</v>
      </c>
      <c r="C10" s="18" t="s">
        <v>46</v>
      </c>
      <c r="D10" s="18" t="s">
        <v>52</v>
      </c>
      <c r="E10" s="15">
        <f>StoryStructure[[#This Row],[Beat_Index]]/COUNTA(StoryStructure[Beat_Index])</f>
        <v>0.11940298507462686</v>
      </c>
      <c r="F10" s="16"/>
      <c r="G10" s="16" t="s">
        <v>91</v>
      </c>
      <c r="H10" s="13"/>
    </row>
    <row r="11" spans="1:17">
      <c r="A11" s="16">
        <v>9</v>
      </c>
      <c r="B11" s="17">
        <f>1500*StoryStructure[[#This Row],[Beat_Index]]</f>
        <v>13500</v>
      </c>
      <c r="C11" s="18" t="s">
        <v>46</v>
      </c>
      <c r="D11" s="18" t="s">
        <v>52</v>
      </c>
      <c r="E11" s="15">
        <f>StoryStructure[[#This Row],[Beat_Index]]/COUNTA(StoryStructure[Beat_Index])</f>
        <v>0.13432835820895522</v>
      </c>
      <c r="F11" s="16"/>
      <c r="G11" s="16" t="s">
        <v>91</v>
      </c>
      <c r="H11" s="17"/>
    </row>
    <row r="12" spans="1:17">
      <c r="A12" s="16">
        <v>10</v>
      </c>
      <c r="B12" s="17">
        <f>1500*StoryStructure[[#This Row],[Beat_Index]]</f>
        <v>15000</v>
      </c>
      <c r="C12" s="18" t="s">
        <v>46</v>
      </c>
      <c r="D12" s="18" t="s">
        <v>52</v>
      </c>
      <c r="E12" s="15">
        <f>StoryStructure[[#This Row],[Beat_Index]]/COUNTA(StoryStructure[Beat_Index])</f>
        <v>0.14925373134328357</v>
      </c>
      <c r="F12" s="16"/>
      <c r="G12" s="16" t="s">
        <v>92</v>
      </c>
      <c r="H12" s="13"/>
    </row>
    <row r="13" spans="1:17" ht="63">
      <c r="A13" s="16">
        <v>11</v>
      </c>
      <c r="B13" s="17">
        <f>1500*StoryStructure[[#This Row],[Beat_Index]]</f>
        <v>16500</v>
      </c>
      <c r="C13" s="18" t="s">
        <v>46</v>
      </c>
      <c r="D13" s="18" t="s">
        <v>52</v>
      </c>
      <c r="E13" s="15">
        <f>StoryStructure[[#This Row],[Beat_Index]]/COUNTA(StoryStructure[Beat_Index])</f>
        <v>0.16417910447761194</v>
      </c>
      <c r="F13" s="16" t="s">
        <v>50</v>
      </c>
      <c r="G13" s="16" t="s">
        <v>51</v>
      </c>
      <c r="H13" s="13"/>
    </row>
    <row r="14" spans="1:17">
      <c r="A14" s="16">
        <v>12</v>
      </c>
      <c r="B14" s="17">
        <f>1500*StoryStructure[[#This Row],[Beat_Index]]</f>
        <v>18000</v>
      </c>
      <c r="C14" s="18" t="s">
        <v>46</v>
      </c>
      <c r="D14" s="18" t="s">
        <v>52</v>
      </c>
      <c r="E14" s="15">
        <f>StoryStructure[[#This Row],[Beat_Index]]/COUNTA(StoryStructure[Beat_Index])</f>
        <v>0.17910447761194029</v>
      </c>
      <c r="F14" s="16"/>
      <c r="G14" s="16" t="s">
        <v>93</v>
      </c>
      <c r="H14" s="13"/>
    </row>
    <row r="15" spans="1:17">
      <c r="A15" s="16">
        <v>13</v>
      </c>
      <c r="B15" s="17">
        <f>1500*StoryStructure[[#This Row],[Beat_Index]]</f>
        <v>19500</v>
      </c>
      <c r="C15" s="18" t="s">
        <v>46</v>
      </c>
      <c r="D15" s="18" t="s">
        <v>52</v>
      </c>
      <c r="E15" s="15">
        <f>StoryStructure[[#This Row],[Beat_Index]]/COUNTA(StoryStructure[Beat_Index])</f>
        <v>0.19402985074626866</v>
      </c>
      <c r="F15" s="16"/>
      <c r="G15" s="16" t="s">
        <v>93</v>
      </c>
      <c r="H15" s="13"/>
    </row>
    <row r="16" spans="1:17">
      <c r="A16" s="16">
        <v>14</v>
      </c>
      <c r="B16" s="17">
        <f>1500*StoryStructure[[#This Row],[Beat_Index]]</f>
        <v>21000</v>
      </c>
      <c r="C16" s="18" t="s">
        <v>46</v>
      </c>
      <c r="D16" s="18" t="s">
        <v>52</v>
      </c>
      <c r="E16" s="15">
        <f>StoryStructure[[#This Row],[Beat_Index]]/COUNTA(StoryStructure[Beat_Index])</f>
        <v>0.20895522388059701</v>
      </c>
      <c r="F16" s="16"/>
      <c r="G16" s="16" t="s">
        <v>93</v>
      </c>
      <c r="H16" s="13"/>
    </row>
    <row r="17" spans="1:8">
      <c r="A17" s="16">
        <v>15</v>
      </c>
      <c r="B17" s="17">
        <f>1500*StoryStructure[[#This Row],[Beat_Index]]</f>
        <v>22500</v>
      </c>
      <c r="C17" s="18" t="s">
        <v>46</v>
      </c>
      <c r="D17" s="18" t="s">
        <v>52</v>
      </c>
      <c r="E17" s="15">
        <f>StoryStructure[[#This Row],[Beat_Index]]/COUNTA(StoryStructure[Beat_Index])</f>
        <v>0.22388059701492538</v>
      </c>
      <c r="F17" s="16"/>
      <c r="G17" s="16"/>
      <c r="H17" s="13"/>
    </row>
    <row r="18" spans="1:8" ht="31.5">
      <c r="A18" s="16">
        <v>16</v>
      </c>
      <c r="B18" s="17">
        <f>1500*StoryStructure[[#This Row],[Beat_Index]]</f>
        <v>24000</v>
      </c>
      <c r="C18" s="18" t="s">
        <v>55</v>
      </c>
      <c r="D18" s="18" t="s">
        <v>56</v>
      </c>
      <c r="E18" s="15">
        <f>StoryStructure[[#This Row],[Beat_Index]]/COUNTA(StoryStructure[Beat_Index])</f>
        <v>0.23880597014925373</v>
      </c>
      <c r="F18" s="16"/>
      <c r="G18" s="16"/>
      <c r="H18" s="13"/>
    </row>
    <row r="19" spans="1:8" ht="47.25">
      <c r="A19" s="16">
        <v>17</v>
      </c>
      <c r="B19" s="17">
        <f>1500*StoryStructure[[#This Row],[Beat_Index]]</f>
        <v>25500</v>
      </c>
      <c r="C19" s="18" t="s">
        <v>55</v>
      </c>
      <c r="D19" s="18" t="s">
        <v>56</v>
      </c>
      <c r="E19" s="15">
        <f>StoryStructure[[#This Row],[Beat_Index]]/COUNTA(StoryStructure[Beat_Index])</f>
        <v>0.2537313432835821</v>
      </c>
      <c r="F19" s="16" t="s">
        <v>53</v>
      </c>
      <c r="G19" s="16" t="s">
        <v>54</v>
      </c>
      <c r="H19" s="13"/>
    </row>
    <row r="20" spans="1:8" ht="31.5">
      <c r="A20" s="16">
        <v>18</v>
      </c>
      <c r="B20" s="17">
        <f>1500*StoryStructure[[#This Row],[Beat_Index]]</f>
        <v>27000</v>
      </c>
      <c r="C20" s="18" t="s">
        <v>55</v>
      </c>
      <c r="D20" s="18" t="s">
        <v>56</v>
      </c>
      <c r="E20" s="15">
        <f>StoryStructure[[#This Row],[Beat_Index]]/COUNTA(StoryStructure[Beat_Index])</f>
        <v>0.26865671641791045</v>
      </c>
      <c r="F20" s="16"/>
      <c r="G20" s="16"/>
      <c r="H20" s="13"/>
    </row>
    <row r="21" spans="1:8" ht="31.5">
      <c r="A21" s="16">
        <v>19</v>
      </c>
      <c r="B21" s="17">
        <f>1500*StoryStructure[[#This Row],[Beat_Index]]</f>
        <v>28500</v>
      </c>
      <c r="C21" s="18" t="s">
        <v>55</v>
      </c>
      <c r="D21" s="18" t="s">
        <v>56</v>
      </c>
      <c r="E21" s="15">
        <f>StoryStructure[[#This Row],[Beat_Index]]/COUNTA(StoryStructure[Beat_Index])</f>
        <v>0.28358208955223879</v>
      </c>
      <c r="F21" s="16"/>
      <c r="G21" s="16"/>
      <c r="H21" s="13"/>
    </row>
    <row r="22" spans="1:8" ht="31.5">
      <c r="A22" s="16">
        <v>20</v>
      </c>
      <c r="B22" s="17">
        <f>1500*StoryStructure[[#This Row],[Beat_Index]]</f>
        <v>30000</v>
      </c>
      <c r="C22" s="18" t="s">
        <v>55</v>
      </c>
      <c r="D22" s="18" t="s">
        <v>56</v>
      </c>
      <c r="E22" s="15">
        <f>StoryStructure[[#This Row],[Beat_Index]]/COUNTA(StoryStructure[Beat_Index])</f>
        <v>0.29850746268656714</v>
      </c>
      <c r="F22" s="16"/>
      <c r="G22" s="16"/>
      <c r="H22" s="13"/>
    </row>
    <row r="23" spans="1:8" ht="31.5">
      <c r="A23" s="16">
        <v>21</v>
      </c>
      <c r="B23" s="17">
        <f>1500*StoryStructure[[#This Row],[Beat_Index]]</f>
        <v>31500</v>
      </c>
      <c r="C23" s="18" t="s">
        <v>55</v>
      </c>
      <c r="D23" s="18" t="s">
        <v>56</v>
      </c>
      <c r="E23" s="15">
        <f>StoryStructure[[#This Row],[Beat_Index]]/COUNTA(StoryStructure[Beat_Index])</f>
        <v>0.31343283582089554</v>
      </c>
      <c r="F23" s="16"/>
      <c r="G23" s="16"/>
      <c r="H23" s="13"/>
    </row>
    <row r="24" spans="1:8" ht="110.25">
      <c r="A24" s="16">
        <v>22</v>
      </c>
      <c r="B24" s="17">
        <f>1500*StoryStructure[[#This Row],[Beat_Index]]</f>
        <v>33000</v>
      </c>
      <c r="C24" s="18" t="s">
        <v>55</v>
      </c>
      <c r="D24" s="18" t="s">
        <v>56</v>
      </c>
      <c r="E24" s="15">
        <f>StoryStructure[[#This Row],[Beat_Index]]/COUNTA(StoryStructure[Beat_Index])</f>
        <v>0.32835820895522388</v>
      </c>
      <c r="F24" s="16" t="s">
        <v>57</v>
      </c>
      <c r="G24" s="16"/>
      <c r="H24" s="13"/>
    </row>
    <row r="25" spans="1:8" ht="31.5">
      <c r="A25" s="16">
        <v>23</v>
      </c>
      <c r="B25" s="17">
        <f>1500*StoryStructure[[#This Row],[Beat_Index]]</f>
        <v>34500</v>
      </c>
      <c r="C25" s="18" t="s">
        <v>55</v>
      </c>
      <c r="D25" s="18" t="s">
        <v>58</v>
      </c>
      <c r="E25" s="15">
        <f>StoryStructure[[#This Row],[Beat_Index]]/COUNTA(StoryStructure[Beat_Index])</f>
        <v>0.34328358208955223</v>
      </c>
      <c r="F25" s="16"/>
      <c r="G25" s="16"/>
      <c r="H25" s="13"/>
    </row>
    <row r="26" spans="1:8" ht="31.5">
      <c r="A26" s="16">
        <v>24</v>
      </c>
      <c r="B26" s="17">
        <f>1500*StoryStructure[[#This Row],[Beat_Index]]</f>
        <v>36000</v>
      </c>
      <c r="C26" s="18" t="s">
        <v>55</v>
      </c>
      <c r="D26" s="18" t="s">
        <v>58</v>
      </c>
      <c r="E26" s="15">
        <f>StoryStructure[[#This Row],[Beat_Index]]/COUNTA(StoryStructure[Beat_Index])</f>
        <v>0.35820895522388058</v>
      </c>
      <c r="F26" s="16"/>
      <c r="G26" s="16"/>
      <c r="H26" s="13"/>
    </row>
    <row r="27" spans="1:8" ht="31.5">
      <c r="A27" s="16">
        <v>25</v>
      </c>
      <c r="B27" s="17">
        <f>1500*StoryStructure[[#This Row],[Beat_Index]]</f>
        <v>37500</v>
      </c>
      <c r="C27" s="18" t="s">
        <v>55</v>
      </c>
      <c r="D27" s="18" t="s">
        <v>58</v>
      </c>
      <c r="E27" s="15">
        <f>StoryStructure[[#This Row],[Beat_Index]]/COUNTA(StoryStructure[Beat_Index])</f>
        <v>0.37313432835820898</v>
      </c>
      <c r="F27" s="16"/>
      <c r="G27" s="16"/>
      <c r="H27" s="13"/>
    </row>
    <row r="28" spans="1:8" ht="31.5">
      <c r="A28" s="16">
        <v>26</v>
      </c>
      <c r="B28" s="17">
        <f>1500*StoryStructure[[#This Row],[Beat_Index]]</f>
        <v>39000</v>
      </c>
      <c r="C28" s="18" t="s">
        <v>55</v>
      </c>
      <c r="D28" s="18" t="s">
        <v>58</v>
      </c>
      <c r="E28" s="15">
        <f>StoryStructure[[#This Row],[Beat_Index]]/COUNTA(StoryStructure[Beat_Index])</f>
        <v>0.38805970149253732</v>
      </c>
      <c r="F28" s="16"/>
      <c r="G28" s="16"/>
      <c r="H28" s="13"/>
    </row>
    <row r="29" spans="1:8" ht="31.5">
      <c r="A29" s="16">
        <v>27</v>
      </c>
      <c r="B29" s="17">
        <f>1500*StoryStructure[[#This Row],[Beat_Index]]</f>
        <v>40500</v>
      </c>
      <c r="C29" s="18" t="s">
        <v>55</v>
      </c>
      <c r="D29" s="18" t="s">
        <v>58</v>
      </c>
      <c r="E29" s="15">
        <f>StoryStructure[[#This Row],[Beat_Index]]/COUNTA(StoryStructure[Beat_Index])</f>
        <v>0.40298507462686567</v>
      </c>
      <c r="F29" s="16"/>
      <c r="G29" s="16"/>
      <c r="H29" s="13"/>
    </row>
    <row r="30" spans="1:8" ht="31.5">
      <c r="A30" s="16">
        <v>28</v>
      </c>
      <c r="B30" s="17">
        <f>1500*StoryStructure[[#This Row],[Beat_Index]]</f>
        <v>42000</v>
      </c>
      <c r="C30" s="18" t="s">
        <v>55</v>
      </c>
      <c r="D30" s="18" t="s">
        <v>58</v>
      </c>
      <c r="E30" s="15">
        <f>StoryStructure[[#This Row],[Beat_Index]]/COUNTA(StoryStructure[Beat_Index])</f>
        <v>0.41791044776119401</v>
      </c>
      <c r="F30" s="16"/>
      <c r="G30" s="16"/>
      <c r="H30" s="13"/>
    </row>
    <row r="31" spans="1:8" ht="31.5">
      <c r="A31" s="16">
        <v>29</v>
      </c>
      <c r="B31" s="17">
        <f>1500*StoryStructure[[#This Row],[Beat_Index]]</f>
        <v>43500</v>
      </c>
      <c r="C31" s="18" t="s">
        <v>55</v>
      </c>
      <c r="D31" s="18" t="s">
        <v>58</v>
      </c>
      <c r="E31" s="15">
        <f>StoryStructure[[#This Row],[Beat_Index]]/COUNTA(StoryStructure[Beat_Index])</f>
        <v>0.43283582089552236</v>
      </c>
      <c r="F31" s="16"/>
      <c r="G31" s="16"/>
      <c r="H31" s="13"/>
    </row>
    <row r="32" spans="1:8" ht="78.75">
      <c r="A32" s="16">
        <v>30</v>
      </c>
      <c r="B32" s="17">
        <f>1500*StoryStructure[[#This Row],[Beat_Index]]</f>
        <v>45000</v>
      </c>
      <c r="C32" s="18" t="s">
        <v>55</v>
      </c>
      <c r="D32" s="18" t="s">
        <v>58</v>
      </c>
      <c r="E32" s="15">
        <f>StoryStructure[[#This Row],[Beat_Index]]/COUNTA(StoryStructure[Beat_Index])</f>
        <v>0.44776119402985076</v>
      </c>
      <c r="F32" s="16" t="s">
        <v>59</v>
      </c>
      <c r="G32" s="16" t="s">
        <v>60</v>
      </c>
      <c r="H32" s="13"/>
    </row>
    <row r="33" spans="1:8">
      <c r="A33" s="16">
        <v>31</v>
      </c>
      <c r="B33" s="17">
        <f>1500*StoryStructure[[#This Row],[Beat_Index]]</f>
        <v>46500</v>
      </c>
      <c r="C33" s="18" t="s">
        <v>55</v>
      </c>
      <c r="D33" s="18" t="s">
        <v>61</v>
      </c>
      <c r="E33" s="15">
        <f>StoryStructure[[#This Row],[Beat_Index]]/COUNTA(StoryStructure[Beat_Index])</f>
        <v>0.46268656716417911</v>
      </c>
      <c r="F33" s="16"/>
      <c r="G33" s="16"/>
      <c r="H33" s="13"/>
    </row>
    <row r="34" spans="1:8">
      <c r="A34" s="16">
        <v>32</v>
      </c>
      <c r="B34" s="17">
        <f>1500*StoryStructure[[#This Row],[Beat_Index]]</f>
        <v>48000</v>
      </c>
      <c r="C34" s="18" t="s">
        <v>55</v>
      </c>
      <c r="D34" s="18" t="s">
        <v>61</v>
      </c>
      <c r="E34" s="15">
        <f>StoryStructure[[#This Row],[Beat_Index]]/COUNTA(StoryStructure[Beat_Index])</f>
        <v>0.47761194029850745</v>
      </c>
      <c r="F34" s="16"/>
      <c r="G34" s="16"/>
      <c r="H34" s="13"/>
    </row>
    <row r="35" spans="1:8">
      <c r="A35" s="16">
        <v>33</v>
      </c>
      <c r="B35" s="17">
        <f>1500*StoryStructure[[#This Row],[Beat_Index]]</f>
        <v>49500</v>
      </c>
      <c r="C35" s="18" t="s">
        <v>55</v>
      </c>
      <c r="D35" s="18" t="s">
        <v>61</v>
      </c>
      <c r="E35" s="15">
        <f>StoryStructure[[#This Row],[Beat_Index]]/COUNTA(StoryStructure[Beat_Index])</f>
        <v>0.4925373134328358</v>
      </c>
      <c r="F35" s="16"/>
      <c r="G35" s="16"/>
      <c r="H35" s="13"/>
    </row>
    <row r="36" spans="1:8">
      <c r="A36" s="16">
        <v>34</v>
      </c>
      <c r="B36" s="17">
        <f>1500*StoryStructure[[#This Row],[Beat_Index]]</f>
        <v>51000</v>
      </c>
      <c r="C36" s="18" t="s">
        <v>55</v>
      </c>
      <c r="D36" s="18" t="s">
        <v>61</v>
      </c>
      <c r="E36" s="15">
        <f>StoryStructure[[#This Row],[Beat_Index]]/COUNTA(StoryStructure[Beat_Index])</f>
        <v>0.5074626865671642</v>
      </c>
      <c r="F36" s="16"/>
      <c r="G36" s="16"/>
      <c r="H36" s="13"/>
    </row>
    <row r="37" spans="1:8">
      <c r="A37" s="16">
        <v>35</v>
      </c>
      <c r="B37" s="17">
        <f>1500*StoryStructure[[#This Row],[Beat_Index]]</f>
        <v>52500</v>
      </c>
      <c r="C37" s="18" t="s">
        <v>55</v>
      </c>
      <c r="D37" s="18" t="s">
        <v>61</v>
      </c>
      <c r="E37" s="15">
        <f>StoryStructure[[#This Row],[Beat_Index]]/COUNTA(StoryStructure[Beat_Index])</f>
        <v>0.52238805970149249</v>
      </c>
      <c r="F37" s="16"/>
      <c r="G37" s="16"/>
      <c r="H37" s="13"/>
    </row>
    <row r="38" spans="1:8">
      <c r="A38" s="16">
        <v>36</v>
      </c>
      <c r="B38" s="17">
        <f>1500*StoryStructure[[#This Row],[Beat_Index]]</f>
        <v>54000</v>
      </c>
      <c r="C38" s="18" t="s">
        <v>55</v>
      </c>
      <c r="D38" s="18" t="s">
        <v>61</v>
      </c>
      <c r="E38" s="15">
        <f>StoryStructure[[#This Row],[Beat_Index]]/COUNTA(StoryStructure[Beat_Index])</f>
        <v>0.53731343283582089</v>
      </c>
      <c r="F38" s="16"/>
      <c r="G38" s="16"/>
      <c r="H38" s="13"/>
    </row>
    <row r="39" spans="1:8">
      <c r="A39" s="16">
        <v>37</v>
      </c>
      <c r="B39" s="17">
        <f>1500*StoryStructure[[#This Row],[Beat_Index]]</f>
        <v>55500</v>
      </c>
      <c r="C39" s="18" t="s">
        <v>55</v>
      </c>
      <c r="D39" s="18" t="s">
        <v>61</v>
      </c>
      <c r="E39" s="15">
        <f>StoryStructure[[#This Row],[Beat_Index]]/COUNTA(StoryStructure[Beat_Index])</f>
        <v>0.55223880597014929</v>
      </c>
      <c r="F39" s="16"/>
      <c r="G39" s="16"/>
      <c r="H39" s="13"/>
    </row>
    <row r="40" spans="1:8" ht="78.75">
      <c r="A40" s="16">
        <v>38</v>
      </c>
      <c r="B40" s="17">
        <f>1500*StoryStructure[[#This Row],[Beat_Index]]</f>
        <v>57000</v>
      </c>
      <c r="C40" s="18" t="s">
        <v>55</v>
      </c>
      <c r="D40" s="18" t="s">
        <v>61</v>
      </c>
      <c r="E40" s="15">
        <f>StoryStructure[[#This Row],[Beat_Index]]/COUNTA(StoryStructure[Beat_Index])</f>
        <v>0.56716417910447758</v>
      </c>
      <c r="F40" s="16" t="s">
        <v>62</v>
      </c>
      <c r="G40" s="16"/>
      <c r="H40" s="13"/>
    </row>
    <row r="41" spans="1:8" ht="31.5">
      <c r="A41" s="16">
        <v>39</v>
      </c>
      <c r="B41" s="17">
        <f>1500*StoryStructure[[#This Row],[Beat_Index]]</f>
        <v>58500</v>
      </c>
      <c r="C41" s="18" t="s">
        <v>55</v>
      </c>
      <c r="D41" s="18" t="s">
        <v>63</v>
      </c>
      <c r="E41" s="15">
        <f>StoryStructure[[#This Row],[Beat_Index]]/COUNTA(StoryStructure[Beat_Index])</f>
        <v>0.58208955223880599</v>
      </c>
      <c r="F41" s="16"/>
      <c r="G41" s="16"/>
      <c r="H41" s="13"/>
    </row>
    <row r="42" spans="1:8" ht="31.5">
      <c r="A42" s="16">
        <v>40</v>
      </c>
      <c r="B42" s="17">
        <f>1500*StoryStructure[[#This Row],[Beat_Index]]</f>
        <v>60000</v>
      </c>
      <c r="C42" s="18" t="s">
        <v>55</v>
      </c>
      <c r="D42" s="18" t="s">
        <v>63</v>
      </c>
      <c r="E42" s="15">
        <f>StoryStructure[[#This Row],[Beat_Index]]/COUNTA(StoryStructure[Beat_Index])</f>
        <v>0.59701492537313428</v>
      </c>
      <c r="F42" s="16"/>
      <c r="G42" s="16"/>
      <c r="H42" s="13"/>
    </row>
    <row r="43" spans="1:8" ht="31.5">
      <c r="A43" s="16">
        <v>41</v>
      </c>
      <c r="B43" s="17">
        <f>1500*StoryStructure[[#This Row],[Beat_Index]]</f>
        <v>61500</v>
      </c>
      <c r="C43" s="18" t="s">
        <v>55</v>
      </c>
      <c r="D43" s="18" t="s">
        <v>63</v>
      </c>
      <c r="E43" s="15">
        <f>StoryStructure[[#This Row],[Beat_Index]]/COUNTA(StoryStructure[Beat_Index])</f>
        <v>0.61194029850746268</v>
      </c>
      <c r="F43" s="16"/>
      <c r="G43" s="16"/>
      <c r="H43" s="13"/>
    </row>
    <row r="44" spans="1:8" ht="31.5">
      <c r="A44" s="16">
        <v>42</v>
      </c>
      <c r="B44" s="17">
        <f>1500*StoryStructure[[#This Row],[Beat_Index]]</f>
        <v>63000</v>
      </c>
      <c r="C44" s="18" t="s">
        <v>55</v>
      </c>
      <c r="D44" s="18" t="s">
        <v>63</v>
      </c>
      <c r="E44" s="15">
        <f>StoryStructure[[#This Row],[Beat_Index]]/COUNTA(StoryStructure[Beat_Index])</f>
        <v>0.62686567164179108</v>
      </c>
      <c r="F44" s="16"/>
      <c r="G44" s="16"/>
      <c r="H44" s="13"/>
    </row>
    <row r="45" spans="1:8" ht="31.5">
      <c r="A45" s="16">
        <v>43</v>
      </c>
      <c r="B45" s="17">
        <f>1500*StoryStructure[[#This Row],[Beat_Index]]</f>
        <v>64500</v>
      </c>
      <c r="C45" s="18" t="s">
        <v>55</v>
      </c>
      <c r="D45" s="18" t="s">
        <v>63</v>
      </c>
      <c r="E45" s="15">
        <f>StoryStructure[[#This Row],[Beat_Index]]/COUNTA(StoryStructure[Beat_Index])</f>
        <v>0.64179104477611937</v>
      </c>
      <c r="F45" s="16"/>
      <c r="G45" s="16"/>
      <c r="H45" s="13"/>
    </row>
    <row r="46" spans="1:8" ht="31.5">
      <c r="A46" s="16">
        <v>44</v>
      </c>
      <c r="B46" s="17">
        <f>1500*StoryStructure[[#This Row],[Beat_Index]]</f>
        <v>66000</v>
      </c>
      <c r="C46" s="18" t="s">
        <v>55</v>
      </c>
      <c r="D46" s="18" t="s">
        <v>63</v>
      </c>
      <c r="E46" s="15">
        <f>StoryStructure[[#This Row],[Beat_Index]]/COUNTA(StoryStructure[Beat_Index])</f>
        <v>0.65671641791044777</v>
      </c>
      <c r="F46" s="16"/>
      <c r="G46" s="16"/>
      <c r="H46" s="13"/>
    </row>
    <row r="47" spans="1:8" ht="78.75">
      <c r="A47" s="16">
        <v>45</v>
      </c>
      <c r="B47" s="17">
        <f>1500*StoryStructure[[#This Row],[Beat_Index]]</f>
        <v>67500</v>
      </c>
      <c r="C47" s="18" t="s">
        <v>64</v>
      </c>
      <c r="D47" s="18" t="s">
        <v>65</v>
      </c>
      <c r="E47" s="15">
        <f>StoryStructure[[#This Row],[Beat_Index]]/COUNTA(StoryStructure[Beat_Index])</f>
        <v>0.67164179104477617</v>
      </c>
      <c r="F47" s="16" t="s">
        <v>66</v>
      </c>
      <c r="G47" s="16"/>
      <c r="H47" s="13"/>
    </row>
    <row r="48" spans="1:8" ht="31.5">
      <c r="A48" s="16">
        <v>46</v>
      </c>
      <c r="B48" s="17">
        <f>1500*StoryStructure[[#This Row],[Beat_Index]]</f>
        <v>69000</v>
      </c>
      <c r="C48" s="18" t="s">
        <v>64</v>
      </c>
      <c r="D48" s="18" t="s">
        <v>65</v>
      </c>
      <c r="E48" s="15">
        <f>StoryStructure[[#This Row],[Beat_Index]]/COUNTA(StoryStructure[Beat_Index])</f>
        <v>0.68656716417910446</v>
      </c>
      <c r="F48" s="16"/>
      <c r="G48" s="16"/>
      <c r="H48" s="13"/>
    </row>
    <row r="49" spans="1:8" ht="31.5">
      <c r="A49" s="16">
        <v>47</v>
      </c>
      <c r="B49" s="17">
        <f>1500*StoryStructure[[#This Row],[Beat_Index]]</f>
        <v>70500</v>
      </c>
      <c r="C49" s="18" t="s">
        <v>64</v>
      </c>
      <c r="D49" s="18" t="s">
        <v>65</v>
      </c>
      <c r="E49" s="15">
        <f>StoryStructure[[#This Row],[Beat_Index]]/COUNTA(StoryStructure[Beat_Index])</f>
        <v>0.70149253731343286</v>
      </c>
      <c r="F49" s="16"/>
      <c r="G49" s="16"/>
      <c r="H49" s="13"/>
    </row>
    <row r="50" spans="1:8" ht="31.5">
      <c r="A50" s="16">
        <v>48</v>
      </c>
      <c r="B50" s="17">
        <f>1500*StoryStructure[[#This Row],[Beat_Index]]</f>
        <v>72000</v>
      </c>
      <c r="C50" s="18" t="s">
        <v>64</v>
      </c>
      <c r="D50" s="18" t="s">
        <v>65</v>
      </c>
      <c r="E50" s="15">
        <f>StoryStructure[[#This Row],[Beat_Index]]/COUNTA(StoryStructure[Beat_Index])</f>
        <v>0.71641791044776115</v>
      </c>
      <c r="F50" s="16"/>
      <c r="G50" s="16"/>
      <c r="H50" s="13"/>
    </row>
    <row r="51" spans="1:8" ht="31.5">
      <c r="A51" s="16">
        <v>49</v>
      </c>
      <c r="B51" s="17">
        <f>1500*StoryStructure[[#This Row],[Beat_Index]]</f>
        <v>73500</v>
      </c>
      <c r="C51" s="18" t="s">
        <v>64</v>
      </c>
      <c r="D51" s="18" t="s">
        <v>65</v>
      </c>
      <c r="E51" s="15">
        <f>StoryStructure[[#This Row],[Beat_Index]]/COUNTA(StoryStructure[Beat_Index])</f>
        <v>0.73134328358208955</v>
      </c>
      <c r="F51" s="16"/>
      <c r="G51" s="16"/>
      <c r="H51" s="13"/>
    </row>
    <row r="52" spans="1:8" ht="31.5">
      <c r="A52" s="16">
        <v>50</v>
      </c>
      <c r="B52" s="17">
        <f>1500*StoryStructure[[#This Row],[Beat_Index]]</f>
        <v>75000</v>
      </c>
      <c r="C52" s="18" t="s">
        <v>64</v>
      </c>
      <c r="D52" s="18" t="s">
        <v>65</v>
      </c>
      <c r="E52" s="15">
        <f>StoryStructure[[#This Row],[Beat_Index]]/COUNTA(StoryStructure[Beat_Index])</f>
        <v>0.74626865671641796</v>
      </c>
      <c r="F52" s="16"/>
      <c r="G52" s="16"/>
      <c r="H52" s="13"/>
    </row>
    <row r="53" spans="1:8" ht="31.5">
      <c r="A53" s="16">
        <v>51</v>
      </c>
      <c r="B53" s="17">
        <f>1500*StoryStructure[[#This Row],[Beat_Index]]</f>
        <v>76500</v>
      </c>
      <c r="C53" s="18" t="s">
        <v>64</v>
      </c>
      <c r="D53" s="18" t="s">
        <v>65</v>
      </c>
      <c r="E53" s="15">
        <f>StoryStructure[[#This Row],[Beat_Index]]/COUNTA(StoryStructure[Beat_Index])</f>
        <v>0.76119402985074625</v>
      </c>
      <c r="F53" s="16"/>
      <c r="G53" s="16"/>
      <c r="H53" s="13"/>
    </row>
    <row r="54" spans="1:8" ht="31.5">
      <c r="A54" s="16">
        <v>52</v>
      </c>
      <c r="B54" s="17">
        <f>1500*StoryStructure[[#This Row],[Beat_Index]]</f>
        <v>78000</v>
      </c>
      <c r="C54" s="18" t="s">
        <v>64</v>
      </c>
      <c r="D54" s="18" t="s">
        <v>65</v>
      </c>
      <c r="E54" s="15">
        <f>StoryStructure[[#This Row],[Beat_Index]]/COUNTA(StoryStructure[Beat_Index])</f>
        <v>0.77611940298507465</v>
      </c>
      <c r="F54" s="16"/>
      <c r="G54" s="16"/>
      <c r="H54" s="13"/>
    </row>
    <row r="55" spans="1:8" ht="110.25">
      <c r="A55" s="16">
        <v>53</v>
      </c>
      <c r="B55" s="17">
        <f>1500*StoryStructure[[#This Row],[Beat_Index]]</f>
        <v>79500</v>
      </c>
      <c r="C55" s="18" t="s">
        <v>64</v>
      </c>
      <c r="D55" s="18" t="s">
        <v>65</v>
      </c>
      <c r="E55" s="15">
        <f>StoryStructure[[#This Row],[Beat_Index]]/COUNTA(StoryStructure[Beat_Index])</f>
        <v>0.79104477611940294</v>
      </c>
      <c r="F55" s="16" t="s">
        <v>67</v>
      </c>
      <c r="G55" s="16"/>
      <c r="H55" s="13"/>
    </row>
    <row r="56" spans="1:8" ht="31.5">
      <c r="A56" s="16">
        <v>54</v>
      </c>
      <c r="B56" s="17">
        <f>1500*StoryStructure[[#This Row],[Beat_Index]]</f>
        <v>81000</v>
      </c>
      <c r="C56" s="18" t="s">
        <v>64</v>
      </c>
      <c r="D56" s="18" t="s">
        <v>68</v>
      </c>
      <c r="E56" s="15">
        <f>StoryStructure[[#This Row],[Beat_Index]]/COUNTA(StoryStructure[Beat_Index])</f>
        <v>0.80597014925373134</v>
      </c>
      <c r="F56" s="16"/>
      <c r="G56" s="16"/>
      <c r="H56" s="13"/>
    </row>
    <row r="57" spans="1:8" ht="31.5">
      <c r="A57" s="16">
        <v>55</v>
      </c>
      <c r="B57" s="17">
        <f>1500*StoryStructure[[#This Row],[Beat_Index]]</f>
        <v>82500</v>
      </c>
      <c r="C57" s="18" t="s">
        <v>64</v>
      </c>
      <c r="D57" s="18" t="s">
        <v>68</v>
      </c>
      <c r="E57" s="15">
        <f>StoryStructure[[#This Row],[Beat_Index]]/COUNTA(StoryStructure[Beat_Index])</f>
        <v>0.82089552238805974</v>
      </c>
      <c r="F57" s="16"/>
      <c r="G57" s="16"/>
      <c r="H57" s="13"/>
    </row>
    <row r="58" spans="1:8" ht="31.5">
      <c r="A58" s="16">
        <v>56</v>
      </c>
      <c r="B58" s="17">
        <f>1500*StoryStructure[[#This Row],[Beat_Index]]</f>
        <v>84000</v>
      </c>
      <c r="C58" s="18" t="s">
        <v>64</v>
      </c>
      <c r="D58" s="18" t="s">
        <v>68</v>
      </c>
      <c r="E58" s="15">
        <f>StoryStructure[[#This Row],[Beat_Index]]/COUNTA(StoryStructure[Beat_Index])</f>
        <v>0.83582089552238803</v>
      </c>
      <c r="F58" s="16"/>
      <c r="G58" s="16"/>
      <c r="H58" s="13"/>
    </row>
    <row r="59" spans="1:8" ht="31.5">
      <c r="A59" s="16">
        <v>57</v>
      </c>
      <c r="B59" s="17">
        <f>1500*StoryStructure[[#This Row],[Beat_Index]]</f>
        <v>85500</v>
      </c>
      <c r="C59" s="18" t="s">
        <v>64</v>
      </c>
      <c r="D59" s="18" t="s">
        <v>68</v>
      </c>
      <c r="E59" s="15">
        <f>StoryStructure[[#This Row],[Beat_Index]]/COUNTA(StoryStructure[Beat_Index])</f>
        <v>0.85074626865671643</v>
      </c>
      <c r="F59" s="16"/>
      <c r="G59" s="16"/>
      <c r="H59" s="13"/>
    </row>
    <row r="60" spans="1:8" ht="31.5">
      <c r="A60" s="16">
        <v>58</v>
      </c>
      <c r="B60" s="17">
        <f>1500*StoryStructure[[#This Row],[Beat_Index]]</f>
        <v>87000</v>
      </c>
      <c r="C60" s="18" t="s">
        <v>64</v>
      </c>
      <c r="D60" s="18" t="s">
        <v>68</v>
      </c>
      <c r="E60" s="15">
        <f>StoryStructure[[#This Row],[Beat_Index]]/COUNTA(StoryStructure[Beat_Index])</f>
        <v>0.86567164179104472</v>
      </c>
      <c r="F60" s="16"/>
      <c r="G60" s="16"/>
      <c r="H60" s="13"/>
    </row>
    <row r="61" spans="1:8" ht="110.25">
      <c r="A61" s="16">
        <v>59</v>
      </c>
      <c r="B61" s="17">
        <f>1500*StoryStructure[[#This Row],[Beat_Index]]</f>
        <v>88500</v>
      </c>
      <c r="C61" s="18" t="s">
        <v>64</v>
      </c>
      <c r="D61" s="18" t="s">
        <v>68</v>
      </c>
      <c r="E61" s="15">
        <f>StoryStructure[[#This Row],[Beat_Index]]/COUNTA(StoryStructure[Beat_Index])</f>
        <v>0.88059701492537312</v>
      </c>
      <c r="F61" s="16" t="s">
        <v>69</v>
      </c>
      <c r="G61" s="16" t="s">
        <v>70</v>
      </c>
      <c r="H61" s="13"/>
    </row>
    <row r="62" spans="1:8">
      <c r="A62" s="16">
        <v>60</v>
      </c>
      <c r="B62" s="17">
        <f>1500*StoryStructure[[#This Row],[Beat_Index]]</f>
        <v>90000</v>
      </c>
      <c r="C62" s="18"/>
      <c r="D62" s="18"/>
      <c r="E62" s="15">
        <f>StoryStructure[[#This Row],[Beat_Index]]/COUNTA(StoryStructure[Beat_Index])</f>
        <v>0.89552238805970152</v>
      </c>
      <c r="F62" s="16"/>
      <c r="G62" s="16"/>
      <c r="H62" s="13"/>
    </row>
    <row r="63" spans="1:8">
      <c r="A63" s="16">
        <v>61</v>
      </c>
      <c r="B63" s="17">
        <f>1500*StoryStructure[[#This Row],[Beat_Index]]</f>
        <v>91500</v>
      </c>
      <c r="C63" s="18"/>
      <c r="D63" s="18"/>
      <c r="E63" s="15">
        <f>StoryStructure[[#This Row],[Beat_Index]]/COUNTA(StoryStructure[Beat_Index])</f>
        <v>0.91044776119402981</v>
      </c>
      <c r="F63" s="16"/>
      <c r="G63" s="16"/>
      <c r="H63" s="17"/>
    </row>
    <row r="64" spans="1:8">
      <c r="A64" s="16">
        <v>62</v>
      </c>
      <c r="B64" s="17">
        <f>1500*StoryStructure[[#This Row],[Beat_Index]]</f>
        <v>93000</v>
      </c>
      <c r="C64" s="18"/>
      <c r="D64" s="18"/>
      <c r="E64" s="15">
        <f>StoryStructure[[#This Row],[Beat_Index]]/COUNTA(StoryStructure[Beat_Index])</f>
        <v>0.92537313432835822</v>
      </c>
      <c r="F64" s="16"/>
      <c r="G64" s="16"/>
      <c r="H64" s="17"/>
    </row>
    <row r="65" spans="1:8">
      <c r="A65" s="16">
        <v>63</v>
      </c>
      <c r="B65" s="17">
        <f>1500*StoryStructure[[#This Row],[Beat_Index]]</f>
        <v>94500</v>
      </c>
      <c r="C65" s="18"/>
      <c r="D65" s="18"/>
      <c r="E65" s="15">
        <f>StoryStructure[[#This Row],[Beat_Index]]/COUNTA(StoryStructure[Beat_Index])</f>
        <v>0.94029850746268662</v>
      </c>
      <c r="F65" s="16"/>
      <c r="G65" s="16"/>
      <c r="H65" s="17"/>
    </row>
    <row r="66" spans="1:8">
      <c r="A66" s="16">
        <v>64</v>
      </c>
      <c r="B66" s="17">
        <f>1500*StoryStructure[[#This Row],[Beat_Index]]</f>
        <v>96000</v>
      </c>
      <c r="C66" s="18"/>
      <c r="D66" s="18"/>
      <c r="E66" s="15">
        <f>StoryStructure[[#This Row],[Beat_Index]]/COUNTA(StoryStructure[Beat_Index])</f>
        <v>0.95522388059701491</v>
      </c>
      <c r="F66" s="16"/>
      <c r="G66" s="16"/>
      <c r="H66" s="17"/>
    </row>
    <row r="67" spans="1:8">
      <c r="A67" s="16">
        <v>65</v>
      </c>
      <c r="B67" s="17">
        <f>1500*StoryStructure[[#This Row],[Beat_Index]]</f>
        <v>97500</v>
      </c>
      <c r="C67" s="18"/>
      <c r="D67" s="18"/>
      <c r="E67" s="15">
        <f>StoryStructure[[#This Row],[Beat_Index]]/COUNTA(StoryStructure[Beat_Index])</f>
        <v>0.97014925373134331</v>
      </c>
      <c r="F67" s="16"/>
      <c r="G67" s="16"/>
      <c r="H67" s="17"/>
    </row>
    <row r="68" spans="1:8">
      <c r="A68" s="16">
        <v>66</v>
      </c>
      <c r="B68" s="17">
        <f>1500*StoryStructure[[#This Row],[Beat_Index]]</f>
        <v>99000</v>
      </c>
      <c r="C68" s="18"/>
      <c r="D68" s="18"/>
      <c r="E68" s="15">
        <f>StoryStructure[[#This Row],[Beat_Index]]/COUNTA(StoryStructure[Beat_Index])</f>
        <v>0.9850746268656716</v>
      </c>
      <c r="F68" s="16"/>
      <c r="G68" s="16"/>
      <c r="H68" s="17"/>
    </row>
    <row r="69" spans="1:8" ht="47.25">
      <c r="A69" s="16">
        <v>67</v>
      </c>
      <c r="B69" s="17">
        <f>1500*StoryStructure[[#This Row],[Beat_Index]]</f>
        <v>100500</v>
      </c>
      <c r="C69" s="18" t="s">
        <v>64</v>
      </c>
      <c r="D69" s="18" t="s">
        <v>71</v>
      </c>
      <c r="E69" s="15">
        <f>StoryStructure[[#This Row],[Beat_Index]]/COUNTA(StoryStructure[Beat_Index])</f>
        <v>1</v>
      </c>
      <c r="F69" s="16" t="s">
        <v>72</v>
      </c>
      <c r="G69" s="16" t="s">
        <v>73</v>
      </c>
      <c r="H69" s="17"/>
    </row>
  </sheetData>
  <mergeCells count="1">
    <mergeCell ref="D1:Q1"/>
  </mergeCells>
  <conditionalFormatting sqref="E3:E69">
    <cfRule type="containsText" dxfId="4" priority="4" operator="containsText" text="Sequel">
      <formula>NOT(ISERROR(SEARCH("Sequel",E3)))</formula>
    </cfRule>
    <cfRule type="containsText" dxfId="3" priority="5" operator="containsText" text="Scene">
      <formula>NOT(ISERROR(SEARCH("Scene",E3)))</formula>
    </cfRule>
  </conditionalFormatting>
  <conditionalFormatting sqref="L1:L1048576">
    <cfRule type="containsText" dxfId="2" priority="1" operator="containsText" text="Dr">
      <formula>NOT(ISERROR(SEARCH("Dr",L1)))</formula>
    </cfRule>
    <cfRule type="containsText" dxfId="1" priority="2" operator="containsText" text="Dez">
      <formula>NOT(ISERROR(SEARCH("Dez",L1)))</formula>
    </cfRule>
    <cfRule type="containsText" dxfId="0" priority="3" operator="containsText" text="Ash">
      <formula>NOT(ISERROR(SEARCH("Ash",L1)))</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972AC-355B-49A3-B482-5CF51BEDB29C}">
  <sheetPr>
    <tabColor rgb="FF92D050"/>
  </sheetPr>
  <dimension ref="A1:M16"/>
  <sheetViews>
    <sheetView showGridLines="0" workbookViewId="0">
      <selection sqref="A1:F1"/>
    </sheetView>
  </sheetViews>
  <sheetFormatPr defaultRowHeight="15"/>
  <cols>
    <col min="1" max="1" width="15.140625" bestFit="1" customWidth="1"/>
    <col min="2" max="2" width="20" bestFit="1" customWidth="1"/>
    <col min="3" max="3" width="71.42578125" bestFit="1" customWidth="1"/>
    <col min="4" max="4" width="98.7109375" bestFit="1" customWidth="1"/>
    <col min="5" max="5" width="49.42578125" customWidth="1"/>
    <col min="6" max="6" width="44.140625" bestFit="1" customWidth="1"/>
    <col min="7" max="8" width="13.5703125" customWidth="1"/>
    <col min="9" max="9" width="124.7109375" bestFit="1" customWidth="1"/>
    <col min="10" max="10" width="255.7109375" bestFit="1" customWidth="1"/>
    <col min="11" max="11" width="98.7109375" bestFit="1" customWidth="1"/>
    <col min="12" max="12" width="15.140625" customWidth="1"/>
    <col min="13" max="13" width="20" bestFit="1" customWidth="1"/>
  </cols>
  <sheetData>
    <row r="1" spans="1:13">
      <c r="A1" s="45" t="s">
        <v>74</v>
      </c>
      <c r="B1" s="46"/>
      <c r="C1" s="46"/>
      <c r="D1" s="46"/>
      <c r="E1" s="46"/>
      <c r="F1" s="46"/>
      <c r="J1" s="21"/>
    </row>
    <row r="2" spans="1:13">
      <c r="A2" t="s">
        <v>18</v>
      </c>
      <c r="B2" t="s">
        <v>75</v>
      </c>
      <c r="C2" t="s">
        <v>76</v>
      </c>
      <c r="D2" t="s">
        <v>77</v>
      </c>
      <c r="E2" t="s">
        <v>78</v>
      </c>
      <c r="F2" t="s">
        <v>19</v>
      </c>
      <c r="G2" t="s">
        <v>79</v>
      </c>
      <c r="J2" s="21"/>
    </row>
    <row r="3" spans="1:13">
      <c r="A3" t="s">
        <v>20</v>
      </c>
    </row>
    <row r="4" spans="1:13">
      <c r="A4" t="s">
        <v>21</v>
      </c>
    </row>
    <row r="5" spans="1:13">
      <c r="A5" t="s">
        <v>22</v>
      </c>
    </row>
    <row r="6" spans="1:13">
      <c r="A6" t="s">
        <v>23</v>
      </c>
    </row>
    <row r="7" spans="1:13">
      <c r="A7" t="s">
        <v>24</v>
      </c>
    </row>
    <row r="8" spans="1:13">
      <c r="A8" t="s">
        <v>25</v>
      </c>
    </row>
    <row r="9" spans="1:13">
      <c r="A9" t="s">
        <v>26</v>
      </c>
    </row>
    <row r="10" spans="1:13">
      <c r="A10" t="s">
        <v>81</v>
      </c>
    </row>
    <row r="11" spans="1:13">
      <c r="A11" t="s">
        <v>82</v>
      </c>
    </row>
    <row r="12" spans="1:13" ht="15" customHeight="1">
      <c r="B12" s="21"/>
      <c r="C12" s="21"/>
      <c r="D12" s="21"/>
      <c r="E12" s="21"/>
      <c r="F12" s="21"/>
      <c r="G12" s="21"/>
      <c r="H12" s="21"/>
      <c r="I12" s="21"/>
      <c r="K12" s="21"/>
      <c r="L12" s="21"/>
      <c r="M12" s="21"/>
    </row>
    <row r="13" spans="1:13">
      <c r="A13" s="21"/>
      <c r="B13" s="21"/>
      <c r="C13" s="21"/>
      <c r="D13" s="21"/>
      <c r="E13" s="21"/>
      <c r="F13" s="21"/>
      <c r="G13" s="21"/>
      <c r="H13" s="21"/>
      <c r="I13" s="21"/>
      <c r="K13" s="21"/>
      <c r="L13" s="21"/>
      <c r="M13" s="21"/>
    </row>
    <row r="14" spans="1:13">
      <c r="A14" s="21"/>
      <c r="B14" s="21"/>
      <c r="C14" s="21"/>
      <c r="D14" s="21"/>
      <c r="E14" s="21"/>
      <c r="F14" s="21"/>
      <c r="G14" s="21"/>
      <c r="H14" s="21"/>
      <c r="I14" s="21"/>
      <c r="K14" s="21"/>
      <c r="L14" s="21"/>
      <c r="M14" s="21"/>
    </row>
    <row r="15" spans="1:13">
      <c r="B15" s="21"/>
      <c r="C15" s="21"/>
      <c r="D15" s="21"/>
      <c r="E15" s="21"/>
      <c r="F15" s="21"/>
      <c r="G15" s="21"/>
      <c r="H15" s="21"/>
      <c r="I15" s="21"/>
      <c r="K15" s="21"/>
      <c r="L15" s="21"/>
      <c r="M15" s="21"/>
    </row>
    <row r="16" spans="1:13" ht="15" customHeight="1">
      <c r="B16" s="21"/>
      <c r="C16" s="21"/>
      <c r="D16" s="21"/>
      <c r="E16" s="21"/>
      <c r="F16" s="21"/>
      <c r="G16" s="21"/>
      <c r="H16" s="21"/>
      <c r="I16" s="21"/>
      <c r="K16" s="21"/>
      <c r="L16" s="21"/>
      <c r="M16" s="21"/>
    </row>
  </sheetData>
  <mergeCells count="1">
    <mergeCell ref="A1:F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FC551-8AC8-412D-8C2B-36255EFA0B4B}">
  <sheetPr>
    <tabColor rgb="FF92D050"/>
  </sheetPr>
  <dimension ref="A1:F86"/>
  <sheetViews>
    <sheetView showGridLines="0" topLeftCell="A59" workbookViewId="0">
      <selection activeCell="B68" sqref="B68"/>
    </sheetView>
  </sheetViews>
  <sheetFormatPr defaultRowHeight="15"/>
  <cols>
    <col min="1" max="1" width="23.140625" bestFit="1" customWidth="1"/>
    <col min="2" max="2" width="37.140625" bestFit="1" customWidth="1"/>
    <col min="3" max="3" width="29.140625" bestFit="1" customWidth="1"/>
    <col min="4" max="4" width="21.42578125" bestFit="1" customWidth="1"/>
    <col min="5" max="5" width="15.7109375" bestFit="1" customWidth="1"/>
    <col min="6" max="6" width="148.5703125" bestFit="1" customWidth="1"/>
  </cols>
  <sheetData>
    <row r="1" spans="1:6">
      <c r="A1" t="s">
        <v>1107</v>
      </c>
      <c r="B1" t="s">
        <v>635</v>
      </c>
      <c r="C1" t="s">
        <v>674</v>
      </c>
      <c r="D1" t="s">
        <v>698</v>
      </c>
      <c r="E1" t="s">
        <v>829</v>
      </c>
      <c r="F1" t="s">
        <v>636</v>
      </c>
    </row>
    <row r="2" spans="1:6">
      <c r="A2" t="s">
        <v>1108</v>
      </c>
      <c r="B2" t="s">
        <v>1152</v>
      </c>
      <c r="F2" t="s">
        <v>1068</v>
      </c>
    </row>
    <row r="3" spans="1:6">
      <c r="A3" t="s">
        <v>1108</v>
      </c>
      <c r="B3" t="s">
        <v>1151</v>
      </c>
      <c r="F3" t="s">
        <v>1069</v>
      </c>
    </row>
    <row r="4" spans="1:6">
      <c r="A4" t="s">
        <v>1108</v>
      </c>
      <c r="B4" t="s">
        <v>668</v>
      </c>
      <c r="F4" t="s">
        <v>1070</v>
      </c>
    </row>
    <row r="5" spans="1:6">
      <c r="A5" t="s">
        <v>1108</v>
      </c>
      <c r="B5" t="s">
        <v>642</v>
      </c>
      <c r="F5" t="s">
        <v>1071</v>
      </c>
    </row>
    <row r="6" spans="1:6">
      <c r="A6" t="s">
        <v>1108</v>
      </c>
      <c r="B6" t="s">
        <v>644</v>
      </c>
      <c r="F6" t="s">
        <v>1072</v>
      </c>
    </row>
    <row r="7" spans="1:6">
      <c r="A7" t="s">
        <v>1108</v>
      </c>
      <c r="B7" t="s">
        <v>673</v>
      </c>
      <c r="F7" t="s">
        <v>1073</v>
      </c>
    </row>
    <row r="8" spans="1:6">
      <c r="A8" t="s">
        <v>1108</v>
      </c>
      <c r="B8" t="s">
        <v>638</v>
      </c>
      <c r="F8" t="s">
        <v>1074</v>
      </c>
    </row>
    <row r="9" spans="1:6">
      <c r="A9" t="s">
        <v>1108</v>
      </c>
      <c r="B9" t="s">
        <v>660</v>
      </c>
      <c r="F9" t="s">
        <v>1075</v>
      </c>
    </row>
    <row r="10" spans="1:6">
      <c r="A10" t="s">
        <v>1108</v>
      </c>
      <c r="B10" t="s">
        <v>662</v>
      </c>
      <c r="F10" t="s">
        <v>1076</v>
      </c>
    </row>
    <row r="11" spans="1:6">
      <c r="A11" t="s">
        <v>1108</v>
      </c>
      <c r="B11" t="s">
        <v>646</v>
      </c>
      <c r="F11" t="s">
        <v>1077</v>
      </c>
    </row>
    <row r="12" spans="1:6">
      <c r="A12" t="s">
        <v>1108</v>
      </c>
      <c r="B12" t="s">
        <v>648</v>
      </c>
      <c r="F12" t="s">
        <v>1078</v>
      </c>
    </row>
    <row r="13" spans="1:6">
      <c r="A13" t="s">
        <v>1108</v>
      </c>
      <c r="B13" t="s">
        <v>650</v>
      </c>
      <c r="F13" t="s">
        <v>1079</v>
      </c>
    </row>
    <row r="14" spans="1:6">
      <c r="A14" t="s">
        <v>1108</v>
      </c>
      <c r="B14" t="s">
        <v>654</v>
      </c>
      <c r="F14" t="s">
        <v>1080</v>
      </c>
    </row>
    <row r="15" spans="1:6">
      <c r="A15" t="s">
        <v>1108</v>
      </c>
      <c r="B15" t="s">
        <v>640</v>
      </c>
      <c r="F15" t="s">
        <v>1081</v>
      </c>
    </row>
    <row r="16" spans="1:6">
      <c r="A16" t="s">
        <v>1108</v>
      </c>
      <c r="B16" t="s">
        <v>663</v>
      </c>
      <c r="F16" t="s">
        <v>1082</v>
      </c>
    </row>
    <row r="17" spans="1:6">
      <c r="A17" t="s">
        <v>1108</v>
      </c>
      <c r="B17" t="s">
        <v>647</v>
      </c>
      <c r="F17" t="s">
        <v>1083</v>
      </c>
    </row>
    <row r="18" spans="1:6">
      <c r="A18" t="s">
        <v>1108</v>
      </c>
      <c r="B18" t="s">
        <v>657</v>
      </c>
      <c r="F18" t="s">
        <v>1084</v>
      </c>
    </row>
    <row r="19" spans="1:6">
      <c r="A19" t="s">
        <v>1108</v>
      </c>
      <c r="B19" t="s">
        <v>666</v>
      </c>
      <c r="F19" t="s">
        <v>1085</v>
      </c>
    </row>
    <row r="20" spans="1:6">
      <c r="A20" t="s">
        <v>1108</v>
      </c>
      <c r="B20" t="s">
        <v>655</v>
      </c>
      <c r="F20" t="s">
        <v>1086</v>
      </c>
    </row>
    <row r="21" spans="1:6">
      <c r="A21" t="s">
        <v>1108</v>
      </c>
      <c r="B21" t="s">
        <v>637</v>
      </c>
      <c r="F21" t="s">
        <v>1087</v>
      </c>
    </row>
    <row r="22" spans="1:6">
      <c r="A22" t="s">
        <v>1108</v>
      </c>
      <c r="B22" t="s">
        <v>658</v>
      </c>
      <c r="F22" t="s">
        <v>1088</v>
      </c>
    </row>
    <row r="23" spans="1:6">
      <c r="A23" t="s">
        <v>1108</v>
      </c>
      <c r="B23" t="s">
        <v>667</v>
      </c>
      <c r="F23" t="s">
        <v>1089</v>
      </c>
    </row>
    <row r="24" spans="1:6">
      <c r="A24" t="s">
        <v>1108</v>
      </c>
      <c r="B24" t="s">
        <v>670</v>
      </c>
      <c r="F24" t="s">
        <v>1090</v>
      </c>
    </row>
    <row r="25" spans="1:6">
      <c r="A25" t="s">
        <v>1108</v>
      </c>
      <c r="B25" t="s">
        <v>653</v>
      </c>
      <c r="F25" t="s">
        <v>1091</v>
      </c>
    </row>
    <row r="26" spans="1:6">
      <c r="A26" t="s">
        <v>1108</v>
      </c>
      <c r="B26" t="s">
        <v>661</v>
      </c>
      <c r="F26" t="s">
        <v>1092</v>
      </c>
    </row>
    <row r="27" spans="1:6">
      <c r="A27" t="s">
        <v>1108</v>
      </c>
      <c r="B27" t="s">
        <v>659</v>
      </c>
      <c r="F27" t="s">
        <v>1093</v>
      </c>
    </row>
    <row r="28" spans="1:6">
      <c r="A28" t="s">
        <v>1108</v>
      </c>
      <c r="B28" t="s">
        <v>649</v>
      </c>
      <c r="F28" t="s">
        <v>1094</v>
      </c>
    </row>
    <row r="29" spans="1:6">
      <c r="A29" t="s">
        <v>1108</v>
      </c>
      <c r="B29" t="s">
        <v>641</v>
      </c>
      <c r="F29" t="s">
        <v>1095</v>
      </c>
    </row>
    <row r="30" spans="1:6">
      <c r="A30" t="s">
        <v>1108</v>
      </c>
      <c r="B30" t="s">
        <v>639</v>
      </c>
      <c r="F30" t="s">
        <v>1096</v>
      </c>
    </row>
    <row r="31" spans="1:6">
      <c r="A31" t="s">
        <v>1108</v>
      </c>
      <c r="B31" t="s">
        <v>656</v>
      </c>
      <c r="F31" t="s">
        <v>1097</v>
      </c>
    </row>
    <row r="32" spans="1:6">
      <c r="A32" t="s">
        <v>1108</v>
      </c>
      <c r="B32" t="s">
        <v>651</v>
      </c>
      <c r="F32" t="s">
        <v>1098</v>
      </c>
    </row>
    <row r="33" spans="1:6">
      <c r="A33" t="s">
        <v>1108</v>
      </c>
      <c r="B33" t="s">
        <v>672</v>
      </c>
      <c r="F33" t="s">
        <v>1100</v>
      </c>
    </row>
    <row r="34" spans="1:6">
      <c r="A34" t="s">
        <v>1108</v>
      </c>
      <c r="B34" t="s">
        <v>665</v>
      </c>
      <c r="F34" t="s">
        <v>1099</v>
      </c>
    </row>
    <row r="35" spans="1:6">
      <c r="A35" t="s">
        <v>1108</v>
      </c>
      <c r="B35" t="s">
        <v>652</v>
      </c>
      <c r="F35" t="s">
        <v>1101</v>
      </c>
    </row>
    <row r="36" spans="1:6">
      <c r="A36" t="s">
        <v>1108</v>
      </c>
      <c r="B36" t="s">
        <v>669</v>
      </c>
      <c r="F36" t="s">
        <v>1102</v>
      </c>
    </row>
    <row r="37" spans="1:6">
      <c r="A37" t="s">
        <v>1108</v>
      </c>
      <c r="B37" t="s">
        <v>645</v>
      </c>
      <c r="F37" t="s">
        <v>1103</v>
      </c>
    </row>
    <row r="38" spans="1:6">
      <c r="A38" t="s">
        <v>1108</v>
      </c>
      <c r="B38" t="s">
        <v>664</v>
      </c>
      <c r="F38" t="s">
        <v>1104</v>
      </c>
    </row>
    <row r="39" spans="1:6">
      <c r="A39" t="s">
        <v>1108</v>
      </c>
      <c r="B39" t="s">
        <v>671</v>
      </c>
      <c r="F39" t="s">
        <v>1105</v>
      </c>
    </row>
    <row r="40" spans="1:6">
      <c r="A40" t="s">
        <v>1108</v>
      </c>
      <c r="B40" t="s">
        <v>643</v>
      </c>
      <c r="F40" t="s">
        <v>1106</v>
      </c>
    </row>
    <row r="41" spans="1:6">
      <c r="A41" t="s">
        <v>1109</v>
      </c>
      <c r="B41" t="s">
        <v>1110</v>
      </c>
      <c r="F41" t="s">
        <v>1111</v>
      </c>
    </row>
    <row r="42" spans="1:6">
      <c r="A42" t="s">
        <v>1109</v>
      </c>
      <c r="B42" t="s">
        <v>1112</v>
      </c>
      <c r="F42" t="s">
        <v>1113</v>
      </c>
    </row>
    <row r="43" spans="1:6">
      <c r="A43" t="s">
        <v>1109</v>
      </c>
      <c r="B43" t="s">
        <v>1114</v>
      </c>
      <c r="F43" t="s">
        <v>1115</v>
      </c>
    </row>
    <row r="44" spans="1:6">
      <c r="A44" t="s">
        <v>1109</v>
      </c>
      <c r="B44" t="s">
        <v>1116</v>
      </c>
      <c r="F44" t="s">
        <v>1117</v>
      </c>
    </row>
    <row r="45" spans="1:6">
      <c r="A45" t="s">
        <v>1109</v>
      </c>
      <c r="B45" t="s">
        <v>1118</v>
      </c>
      <c r="F45" t="s">
        <v>1119</v>
      </c>
    </row>
    <row r="46" spans="1:6">
      <c r="A46" t="s">
        <v>1109</v>
      </c>
      <c r="B46" t="s">
        <v>1120</v>
      </c>
      <c r="F46" t="s">
        <v>1121</v>
      </c>
    </row>
    <row r="47" spans="1:6">
      <c r="A47" t="s">
        <v>1109</v>
      </c>
      <c r="B47" t="s">
        <v>1122</v>
      </c>
      <c r="F47" t="s">
        <v>1123</v>
      </c>
    </row>
    <row r="48" spans="1:6">
      <c r="A48" t="s">
        <v>1109</v>
      </c>
      <c r="B48" t="s">
        <v>1124</v>
      </c>
      <c r="F48" t="s">
        <v>1125</v>
      </c>
    </row>
    <row r="49" spans="1:6">
      <c r="A49" t="s">
        <v>1109</v>
      </c>
      <c r="B49" t="s">
        <v>1126</v>
      </c>
      <c r="F49" t="s">
        <v>1127</v>
      </c>
    </row>
    <row r="50" spans="1:6">
      <c r="A50" t="s">
        <v>1109</v>
      </c>
      <c r="B50" t="s">
        <v>1128</v>
      </c>
      <c r="F50" t="s">
        <v>1129</v>
      </c>
    </row>
    <row r="51" spans="1:6">
      <c r="A51" t="s">
        <v>1109</v>
      </c>
      <c r="B51" t="s">
        <v>1130</v>
      </c>
      <c r="F51" t="s">
        <v>1131</v>
      </c>
    </row>
    <row r="52" spans="1:6">
      <c r="A52" t="s">
        <v>1109</v>
      </c>
      <c r="B52" t="s">
        <v>1132</v>
      </c>
      <c r="F52" t="s">
        <v>1133</v>
      </c>
    </row>
    <row r="53" spans="1:6">
      <c r="A53" t="s">
        <v>1109</v>
      </c>
      <c r="B53" t="s">
        <v>1134</v>
      </c>
      <c r="F53" t="s">
        <v>1135</v>
      </c>
    </row>
    <row r="54" spans="1:6">
      <c r="A54" t="s">
        <v>1109</v>
      </c>
      <c r="B54" t="s">
        <v>1136</v>
      </c>
      <c r="F54" t="s">
        <v>1137</v>
      </c>
    </row>
    <row r="55" spans="1:6">
      <c r="A55" t="s">
        <v>1109</v>
      </c>
      <c r="B55" t="s">
        <v>1138</v>
      </c>
      <c r="F55" t="s">
        <v>1139</v>
      </c>
    </row>
    <row r="56" spans="1:6">
      <c r="A56" t="s">
        <v>1109</v>
      </c>
      <c r="B56" t="s">
        <v>1143</v>
      </c>
      <c r="F56" t="s">
        <v>1140</v>
      </c>
    </row>
    <row r="57" spans="1:6">
      <c r="A57" t="s">
        <v>1109</v>
      </c>
      <c r="B57" t="s">
        <v>1141</v>
      </c>
      <c r="F57" t="s">
        <v>1142</v>
      </c>
    </row>
    <row r="58" spans="1:6">
      <c r="A58" t="s">
        <v>1109</v>
      </c>
      <c r="B58" t="s">
        <v>1144</v>
      </c>
      <c r="F58" t="s">
        <v>1145</v>
      </c>
    </row>
    <row r="59" spans="1:6">
      <c r="A59" t="s">
        <v>1109</v>
      </c>
      <c r="B59" t="s">
        <v>1146</v>
      </c>
      <c r="F59" t="s">
        <v>1147</v>
      </c>
    </row>
    <row r="60" spans="1:6">
      <c r="A60" t="s">
        <v>1109</v>
      </c>
      <c r="B60" t="s">
        <v>1148</v>
      </c>
      <c r="F60" t="s">
        <v>1149</v>
      </c>
    </row>
    <row r="61" spans="1:6">
      <c r="A61" t="s">
        <v>1150</v>
      </c>
      <c r="B61" t="s">
        <v>1153</v>
      </c>
      <c r="F61" t="s">
        <v>1154</v>
      </c>
    </row>
    <row r="62" spans="1:6">
      <c r="A62" t="s">
        <v>1150</v>
      </c>
      <c r="B62" t="s">
        <v>1155</v>
      </c>
      <c r="F62" t="s">
        <v>1156</v>
      </c>
    </row>
    <row r="63" spans="1:6">
      <c r="A63" t="s">
        <v>1150</v>
      </c>
      <c r="B63" t="s">
        <v>1157</v>
      </c>
      <c r="F63" t="s">
        <v>1158</v>
      </c>
    </row>
    <row r="64" spans="1:6">
      <c r="A64" t="s">
        <v>1150</v>
      </c>
      <c r="B64" t="s">
        <v>1159</v>
      </c>
      <c r="F64" t="s">
        <v>1160</v>
      </c>
    </row>
    <row r="65" spans="1:6">
      <c r="A65" t="s">
        <v>1150</v>
      </c>
      <c r="B65" t="s">
        <v>1161</v>
      </c>
      <c r="F65" t="s">
        <v>1162</v>
      </c>
    </row>
    <row r="66" spans="1:6">
      <c r="A66" t="s">
        <v>1150</v>
      </c>
      <c r="B66" t="s">
        <v>1163</v>
      </c>
      <c r="F66" t="s">
        <v>1164</v>
      </c>
    </row>
    <row r="67" spans="1:6">
      <c r="A67" t="s">
        <v>1150</v>
      </c>
      <c r="B67" t="s">
        <v>1165</v>
      </c>
      <c r="F67" t="s">
        <v>1166</v>
      </c>
    </row>
    <row r="68" spans="1:6">
      <c r="A68" t="s">
        <v>1150</v>
      </c>
      <c r="B68" t="s">
        <v>1167</v>
      </c>
      <c r="F68" t="s">
        <v>1168</v>
      </c>
    </row>
    <row r="69" spans="1:6">
      <c r="A69" t="s">
        <v>1150</v>
      </c>
      <c r="B69" t="s">
        <v>1169</v>
      </c>
      <c r="F69" t="s">
        <v>1170</v>
      </c>
    </row>
    <row r="70" spans="1:6">
      <c r="A70" t="s">
        <v>1150</v>
      </c>
      <c r="B70" t="s">
        <v>1171</v>
      </c>
      <c r="F70" t="s">
        <v>1172</v>
      </c>
    </row>
    <row r="71" spans="1:6">
      <c r="A71" t="s">
        <v>1150</v>
      </c>
      <c r="B71" t="s">
        <v>641</v>
      </c>
      <c r="F71" t="s">
        <v>1173</v>
      </c>
    </row>
    <row r="72" spans="1:6">
      <c r="A72" t="s">
        <v>1150</v>
      </c>
      <c r="B72" t="s">
        <v>1174</v>
      </c>
      <c r="F72" t="s">
        <v>1175</v>
      </c>
    </row>
    <row r="73" spans="1:6">
      <c r="A73" t="s">
        <v>1150</v>
      </c>
      <c r="B73" t="s">
        <v>1176</v>
      </c>
      <c r="F73" t="s">
        <v>1177</v>
      </c>
    </row>
    <row r="74" spans="1:6">
      <c r="A74" t="s">
        <v>1150</v>
      </c>
      <c r="B74" t="s">
        <v>1178</v>
      </c>
      <c r="F74" t="s">
        <v>1179</v>
      </c>
    </row>
    <row r="75" spans="1:6">
      <c r="A75" t="s">
        <v>1150</v>
      </c>
      <c r="B75" t="s">
        <v>1180</v>
      </c>
      <c r="F75" t="s">
        <v>1181</v>
      </c>
    </row>
    <row r="76" spans="1:6">
      <c r="A76" t="s">
        <v>1150</v>
      </c>
      <c r="B76" t="s">
        <v>1182</v>
      </c>
      <c r="F76" t="s">
        <v>1183</v>
      </c>
    </row>
    <row r="77" spans="1:6">
      <c r="A77" t="s">
        <v>1150</v>
      </c>
      <c r="B77" t="s">
        <v>1184</v>
      </c>
      <c r="F77" t="s">
        <v>1185</v>
      </c>
    </row>
    <row r="78" spans="1:6">
      <c r="A78" t="s">
        <v>1150</v>
      </c>
      <c r="B78" t="s">
        <v>1186</v>
      </c>
      <c r="F78" t="s">
        <v>1187</v>
      </c>
    </row>
    <row r="79" spans="1:6">
      <c r="A79" t="s">
        <v>1150</v>
      </c>
      <c r="B79" t="s">
        <v>1188</v>
      </c>
      <c r="F79" t="s">
        <v>1189</v>
      </c>
    </row>
    <row r="80" spans="1:6">
      <c r="A80" t="s">
        <v>1150</v>
      </c>
      <c r="B80" t="s">
        <v>1190</v>
      </c>
      <c r="F80" t="s">
        <v>1191</v>
      </c>
    </row>
    <row r="81" spans="1:6">
      <c r="A81" t="s">
        <v>1150</v>
      </c>
      <c r="B81" t="s">
        <v>1192</v>
      </c>
      <c r="F81" t="s">
        <v>1193</v>
      </c>
    </row>
    <row r="82" spans="1:6">
      <c r="A82" t="s">
        <v>1150</v>
      </c>
      <c r="B82" t="s">
        <v>1194</v>
      </c>
      <c r="F82" t="s">
        <v>1195</v>
      </c>
    </row>
    <row r="83" spans="1:6">
      <c r="A83" t="s">
        <v>1196</v>
      </c>
      <c r="B83" t="s">
        <v>1197</v>
      </c>
    </row>
    <row r="84" spans="1:6">
      <c r="A84" t="s">
        <v>1196</v>
      </c>
      <c r="B84" t="s">
        <v>1197</v>
      </c>
    </row>
    <row r="85" spans="1:6">
      <c r="A85" t="s">
        <v>1196</v>
      </c>
      <c r="B85" t="s">
        <v>1197</v>
      </c>
    </row>
    <row r="86" spans="1:6">
      <c r="A86" t="s">
        <v>1196</v>
      </c>
      <c r="B86" t="s">
        <v>1197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A218F-60A6-47EC-ABD1-97DDB28BBA2A}">
  <sheetPr>
    <tabColor rgb="FF00B0F0"/>
  </sheetPr>
  <dimension ref="A1:S36"/>
  <sheetViews>
    <sheetView showGridLines="0" workbookViewId="0">
      <selection activeCell="S3" sqref="S3"/>
    </sheetView>
  </sheetViews>
  <sheetFormatPr defaultColWidth="71.85546875" defaultRowHeight="15"/>
  <cols>
    <col min="1" max="1" width="30" style="20" bestFit="1" customWidth="1"/>
    <col min="2" max="2" width="71.28515625" style="20" bestFit="1" customWidth="1"/>
    <col min="3" max="3" width="2" style="20" bestFit="1" customWidth="1"/>
    <col min="4" max="4" width="20.42578125" style="20" bestFit="1" customWidth="1"/>
    <col min="5" max="5" width="71.5703125" style="20" bestFit="1" customWidth="1"/>
    <col min="6" max="6" width="2" style="20" bestFit="1" customWidth="1"/>
    <col min="7" max="7" width="24.5703125" style="20" bestFit="1" customWidth="1"/>
    <col min="8" max="8" width="70.7109375" style="20" bestFit="1" customWidth="1"/>
    <col min="9" max="9" width="69.140625" style="20" bestFit="1" customWidth="1"/>
    <col min="10" max="10" width="2" style="20" bestFit="1" customWidth="1"/>
    <col min="11" max="11" width="24.28515625" style="20" bestFit="1" customWidth="1"/>
    <col min="12" max="12" width="71.85546875" style="20"/>
    <col min="13" max="13" width="17.7109375" style="20" bestFit="1" customWidth="1"/>
    <col min="14" max="14" width="2" style="20" bestFit="1" customWidth="1"/>
    <col min="15" max="15" width="22.28515625" style="22" bestFit="1" customWidth="1"/>
    <col min="16" max="16" width="124.140625" style="22" bestFit="1" customWidth="1"/>
    <col min="17" max="17" width="2" style="20" bestFit="1" customWidth="1"/>
    <col min="18" max="18" width="8.85546875" style="20" bestFit="1" customWidth="1"/>
    <col min="19" max="19" width="71.42578125" style="20" bestFit="1" customWidth="1"/>
    <col min="20" max="16384" width="71.85546875" style="20"/>
  </cols>
  <sheetData>
    <row r="1" spans="1:19">
      <c r="A1" s="20" t="s">
        <v>955</v>
      </c>
      <c r="B1" s="20" t="s">
        <v>751</v>
      </c>
      <c r="C1" s="20" t="s">
        <v>762</v>
      </c>
      <c r="D1" s="20" t="s">
        <v>763</v>
      </c>
      <c r="E1" s="20" t="s">
        <v>764</v>
      </c>
      <c r="F1" s="20" t="s">
        <v>762</v>
      </c>
      <c r="G1" s="20" t="s">
        <v>745</v>
      </c>
      <c r="H1" s="20" t="s">
        <v>782</v>
      </c>
      <c r="I1" s="20" t="s">
        <v>781</v>
      </c>
      <c r="J1" s="20" t="s">
        <v>762</v>
      </c>
      <c r="K1" s="20" t="s">
        <v>829</v>
      </c>
      <c r="L1" s="20" t="s">
        <v>831</v>
      </c>
      <c r="M1" s="20" t="s">
        <v>832</v>
      </c>
      <c r="N1" s="20" t="s">
        <v>762</v>
      </c>
      <c r="O1" s="22" t="s">
        <v>829</v>
      </c>
      <c r="P1" s="22" t="s">
        <v>912</v>
      </c>
      <c r="Q1" s="20" t="s">
        <v>762</v>
      </c>
      <c r="R1" s="20" t="s">
        <v>930</v>
      </c>
      <c r="S1" s="20" t="s">
        <v>931</v>
      </c>
    </row>
    <row r="2" spans="1:19" ht="45">
      <c r="A2" s="20" t="s">
        <v>741</v>
      </c>
      <c r="B2" s="20" t="s">
        <v>752</v>
      </c>
      <c r="D2" s="20" t="s">
        <v>773</v>
      </c>
      <c r="E2" s="20" t="s">
        <v>765</v>
      </c>
      <c r="G2" s="20" t="s">
        <v>783</v>
      </c>
      <c r="H2" s="20" t="s">
        <v>784</v>
      </c>
      <c r="I2" s="20" t="s">
        <v>785</v>
      </c>
      <c r="K2" s="20" t="s">
        <v>830</v>
      </c>
      <c r="L2" s="20" t="s">
        <v>834</v>
      </c>
      <c r="M2" s="20" t="s">
        <v>833</v>
      </c>
      <c r="O2" s="22" t="s">
        <v>900</v>
      </c>
      <c r="P2" s="22" t="s">
        <v>898</v>
      </c>
      <c r="R2" s="20" t="s">
        <v>929</v>
      </c>
      <c r="S2" s="20" t="s">
        <v>932</v>
      </c>
    </row>
    <row r="3" spans="1:19" ht="60">
      <c r="A3" s="20" t="s">
        <v>742</v>
      </c>
      <c r="B3" s="20" t="s">
        <v>753</v>
      </c>
      <c r="D3" s="20" t="s">
        <v>774</v>
      </c>
      <c r="E3" s="20" t="s">
        <v>766</v>
      </c>
      <c r="G3" s="20" t="s">
        <v>783</v>
      </c>
      <c r="H3" s="20" t="s">
        <v>784</v>
      </c>
      <c r="I3" s="20" t="s">
        <v>786</v>
      </c>
      <c r="K3" s="20" t="s">
        <v>864</v>
      </c>
      <c r="L3" s="20" t="s">
        <v>835</v>
      </c>
      <c r="O3" s="22" t="s">
        <v>899</v>
      </c>
      <c r="P3" s="22" t="s">
        <v>901</v>
      </c>
      <c r="R3" s="20" t="s">
        <v>929</v>
      </c>
      <c r="S3" s="20" t="s">
        <v>933</v>
      </c>
    </row>
    <row r="4" spans="1:19" ht="45">
      <c r="A4" s="20" t="s">
        <v>743</v>
      </c>
      <c r="B4" s="20" t="s">
        <v>754</v>
      </c>
      <c r="D4" s="20" t="s">
        <v>775</v>
      </c>
      <c r="E4" s="20" t="s">
        <v>767</v>
      </c>
      <c r="G4" s="20" t="s">
        <v>783</v>
      </c>
      <c r="H4" s="20" t="s">
        <v>784</v>
      </c>
      <c r="I4" s="20" t="s">
        <v>787</v>
      </c>
      <c r="K4" s="20" t="s">
        <v>865</v>
      </c>
      <c r="L4" s="20" t="s">
        <v>836</v>
      </c>
      <c r="O4" s="22" t="s">
        <v>892</v>
      </c>
      <c r="P4" s="22" t="s">
        <v>902</v>
      </c>
      <c r="R4" s="20" t="s">
        <v>929</v>
      </c>
      <c r="S4" s="20" t="s">
        <v>934</v>
      </c>
    </row>
    <row r="5" spans="1:19" ht="45">
      <c r="A5" s="20" t="s">
        <v>744</v>
      </c>
      <c r="B5" s="20" t="s">
        <v>755</v>
      </c>
      <c r="D5" s="20" t="s">
        <v>776</v>
      </c>
      <c r="E5" s="20" t="s">
        <v>768</v>
      </c>
      <c r="G5" s="20" t="s">
        <v>783</v>
      </c>
      <c r="H5" s="20" t="s">
        <v>784</v>
      </c>
      <c r="I5" s="20" t="s">
        <v>788</v>
      </c>
      <c r="K5" s="20" t="s">
        <v>866</v>
      </c>
      <c r="L5" s="20" t="s">
        <v>837</v>
      </c>
      <c r="O5" s="22" t="s">
        <v>892</v>
      </c>
      <c r="P5" s="22" t="s">
        <v>903</v>
      </c>
      <c r="R5" s="20" t="s">
        <v>929</v>
      </c>
      <c r="S5" s="20" t="s">
        <v>935</v>
      </c>
    </row>
    <row r="6" spans="1:19" ht="45">
      <c r="A6" s="20" t="s">
        <v>745</v>
      </c>
      <c r="B6" s="20" t="s">
        <v>756</v>
      </c>
      <c r="D6" s="20" t="s">
        <v>777</v>
      </c>
      <c r="E6" s="20" t="s">
        <v>769</v>
      </c>
      <c r="G6" s="20" t="s">
        <v>783</v>
      </c>
      <c r="H6" s="20" t="s">
        <v>784</v>
      </c>
      <c r="I6" s="20" t="s">
        <v>789</v>
      </c>
      <c r="K6" s="20" t="s">
        <v>867</v>
      </c>
      <c r="L6" s="20" t="s">
        <v>838</v>
      </c>
      <c r="O6" s="22" t="s">
        <v>892</v>
      </c>
      <c r="P6" s="22" t="s">
        <v>904</v>
      </c>
      <c r="R6" s="20" t="s">
        <v>929</v>
      </c>
      <c r="S6" s="20" t="s">
        <v>936</v>
      </c>
    </row>
    <row r="7" spans="1:19" ht="45">
      <c r="A7" s="20" t="s">
        <v>746</v>
      </c>
      <c r="B7" s="20" t="s">
        <v>757</v>
      </c>
      <c r="D7" s="20" t="s">
        <v>778</v>
      </c>
      <c r="E7" s="20" t="s">
        <v>770</v>
      </c>
      <c r="G7" s="20" t="s">
        <v>783</v>
      </c>
      <c r="H7" s="20" t="s">
        <v>790</v>
      </c>
      <c r="I7" s="20" t="s">
        <v>791</v>
      </c>
      <c r="K7" s="20" t="s">
        <v>868</v>
      </c>
      <c r="L7" s="20" t="s">
        <v>839</v>
      </c>
      <c r="O7" s="22" t="s">
        <v>892</v>
      </c>
      <c r="P7" s="22" t="s">
        <v>905</v>
      </c>
      <c r="R7" s="20" t="s">
        <v>929</v>
      </c>
      <c r="S7" s="20" t="s">
        <v>937</v>
      </c>
    </row>
    <row r="8" spans="1:19" ht="60">
      <c r="A8" s="20" t="s">
        <v>747</v>
      </c>
      <c r="B8" s="20" t="s">
        <v>758</v>
      </c>
      <c r="D8" s="20" t="s">
        <v>779</v>
      </c>
      <c r="E8" s="20" t="s">
        <v>771</v>
      </c>
      <c r="G8" s="20" t="s">
        <v>783</v>
      </c>
      <c r="H8" s="20" t="s">
        <v>790</v>
      </c>
      <c r="I8" s="20" t="s">
        <v>792</v>
      </c>
      <c r="K8" s="20" t="s">
        <v>869</v>
      </c>
      <c r="L8" s="20" t="s">
        <v>840</v>
      </c>
      <c r="O8" s="22" t="s">
        <v>892</v>
      </c>
      <c r="P8" s="22" t="s">
        <v>906</v>
      </c>
      <c r="R8" s="20" t="s">
        <v>929</v>
      </c>
      <c r="S8" s="20" t="s">
        <v>938</v>
      </c>
    </row>
    <row r="9" spans="1:19" ht="45">
      <c r="A9" s="20" t="s">
        <v>748</v>
      </c>
      <c r="B9" s="20" t="s">
        <v>759</v>
      </c>
      <c r="D9" s="20" t="s">
        <v>780</v>
      </c>
      <c r="E9" s="20" t="s">
        <v>772</v>
      </c>
      <c r="G9" s="20" t="s">
        <v>783</v>
      </c>
      <c r="H9" s="20" t="s">
        <v>790</v>
      </c>
      <c r="I9" s="20" t="s">
        <v>793</v>
      </c>
      <c r="K9" s="20" t="s">
        <v>870</v>
      </c>
      <c r="L9" s="20" t="s">
        <v>841</v>
      </c>
      <c r="O9" s="22" t="s">
        <v>892</v>
      </c>
      <c r="P9" s="22" t="s">
        <v>907</v>
      </c>
      <c r="R9" s="20" t="s">
        <v>929</v>
      </c>
      <c r="S9" s="20" t="s">
        <v>939</v>
      </c>
    </row>
    <row r="10" spans="1:19" ht="45">
      <c r="A10" s="20" t="s">
        <v>749</v>
      </c>
      <c r="B10" s="20" t="s">
        <v>760</v>
      </c>
      <c r="G10" s="20" t="s">
        <v>783</v>
      </c>
      <c r="H10" s="20" t="s">
        <v>794</v>
      </c>
      <c r="I10" s="20" t="s">
        <v>795</v>
      </c>
      <c r="K10" s="20" t="s">
        <v>273</v>
      </c>
      <c r="L10" s="20" t="s">
        <v>842</v>
      </c>
      <c r="O10" s="22" t="s">
        <v>892</v>
      </c>
      <c r="P10" s="22" t="s">
        <v>908</v>
      </c>
      <c r="R10" s="20" t="s">
        <v>929</v>
      </c>
      <c r="S10" s="20" t="s">
        <v>940</v>
      </c>
    </row>
    <row r="11" spans="1:19" ht="45">
      <c r="A11" s="20" t="s">
        <v>750</v>
      </c>
      <c r="B11" s="20" t="s">
        <v>761</v>
      </c>
      <c r="G11" s="20" t="s">
        <v>783</v>
      </c>
      <c r="H11" s="20" t="s">
        <v>794</v>
      </c>
      <c r="I11" s="20" t="s">
        <v>796</v>
      </c>
      <c r="K11" s="20" t="s">
        <v>871</v>
      </c>
      <c r="L11" s="20" t="s">
        <v>843</v>
      </c>
      <c r="O11" s="22" t="s">
        <v>928</v>
      </c>
      <c r="P11" s="22" t="s">
        <v>909</v>
      </c>
      <c r="R11" s="20" t="s">
        <v>929</v>
      </c>
      <c r="S11" s="20" t="s">
        <v>941</v>
      </c>
    </row>
    <row r="12" spans="1:19" ht="45">
      <c r="G12" s="20" t="s">
        <v>783</v>
      </c>
      <c r="H12" s="20" t="s">
        <v>794</v>
      </c>
      <c r="I12" s="20" t="s">
        <v>797</v>
      </c>
      <c r="K12" s="20" t="s">
        <v>872</v>
      </c>
      <c r="L12" s="20" t="s">
        <v>844</v>
      </c>
      <c r="O12" s="22" t="s">
        <v>892</v>
      </c>
      <c r="P12" s="22" t="s">
        <v>910</v>
      </c>
      <c r="R12" s="20" t="s">
        <v>942</v>
      </c>
      <c r="S12" s="20" t="s">
        <v>943</v>
      </c>
    </row>
    <row r="13" spans="1:19" ht="30">
      <c r="G13" s="20" t="s">
        <v>783</v>
      </c>
      <c r="H13" s="20" t="s">
        <v>794</v>
      </c>
      <c r="I13" s="20" t="s">
        <v>798</v>
      </c>
      <c r="K13" s="20" t="s">
        <v>873</v>
      </c>
      <c r="L13" s="20" t="s">
        <v>845</v>
      </c>
      <c r="O13" s="22" t="s">
        <v>892</v>
      </c>
      <c r="P13" s="22" t="s">
        <v>911</v>
      </c>
      <c r="R13" s="20" t="s">
        <v>942</v>
      </c>
      <c r="S13" s="20" t="s">
        <v>944</v>
      </c>
    </row>
    <row r="14" spans="1:19" ht="30">
      <c r="G14" s="20" t="s">
        <v>783</v>
      </c>
      <c r="H14" s="20" t="s">
        <v>794</v>
      </c>
      <c r="I14" s="20" t="s">
        <v>799</v>
      </c>
      <c r="K14" s="20" t="s">
        <v>874</v>
      </c>
      <c r="L14" s="20" t="s">
        <v>846</v>
      </c>
      <c r="O14" s="22" t="s">
        <v>892</v>
      </c>
      <c r="P14" s="22" t="s">
        <v>913</v>
      </c>
      <c r="R14" s="20" t="s">
        <v>942</v>
      </c>
      <c r="S14" s="20" t="s">
        <v>945</v>
      </c>
    </row>
    <row r="15" spans="1:19" ht="30">
      <c r="G15" s="20" t="s">
        <v>800</v>
      </c>
      <c r="H15" s="20" t="s">
        <v>800</v>
      </c>
      <c r="I15" s="20" t="s">
        <v>801</v>
      </c>
      <c r="K15" s="20" t="s">
        <v>875</v>
      </c>
      <c r="L15" s="20" t="s">
        <v>847</v>
      </c>
      <c r="O15" s="22" t="s">
        <v>892</v>
      </c>
      <c r="P15" s="22" t="s">
        <v>914</v>
      </c>
      <c r="R15" s="20" t="s">
        <v>942</v>
      </c>
      <c r="S15" s="20" t="s">
        <v>946</v>
      </c>
    </row>
    <row r="16" spans="1:19" ht="30">
      <c r="G16" s="20" t="s">
        <v>800</v>
      </c>
      <c r="H16" s="20" t="s">
        <v>800</v>
      </c>
      <c r="I16" s="20" t="s">
        <v>802</v>
      </c>
      <c r="K16" s="20" t="s">
        <v>876</v>
      </c>
      <c r="L16" s="20" t="s">
        <v>848</v>
      </c>
      <c r="O16" s="22" t="s">
        <v>892</v>
      </c>
      <c r="P16" s="22" t="s">
        <v>915</v>
      </c>
      <c r="R16" s="20" t="s">
        <v>942</v>
      </c>
      <c r="S16" s="20" t="s">
        <v>947</v>
      </c>
    </row>
    <row r="17" spans="7:19" ht="30">
      <c r="G17" s="20" t="s">
        <v>800</v>
      </c>
      <c r="H17" s="20" t="s">
        <v>800</v>
      </c>
      <c r="I17" s="20" t="s">
        <v>803</v>
      </c>
      <c r="K17" s="20" t="s">
        <v>877</v>
      </c>
      <c r="L17" s="20" t="s">
        <v>849</v>
      </c>
      <c r="O17" s="22" t="s">
        <v>892</v>
      </c>
      <c r="P17" s="22" t="s">
        <v>916</v>
      </c>
      <c r="R17" s="20" t="s">
        <v>942</v>
      </c>
      <c r="S17" s="20" t="s">
        <v>948</v>
      </c>
    </row>
    <row r="18" spans="7:19" ht="30">
      <c r="G18" s="20" t="s">
        <v>800</v>
      </c>
      <c r="H18" s="20" t="s">
        <v>800</v>
      </c>
      <c r="I18" s="20" t="s">
        <v>804</v>
      </c>
      <c r="K18" s="20" t="s">
        <v>878</v>
      </c>
      <c r="L18" s="20" t="s">
        <v>850</v>
      </c>
      <c r="O18" s="22" t="s">
        <v>892</v>
      </c>
      <c r="P18" s="22" t="s">
        <v>917</v>
      </c>
      <c r="R18" s="20" t="s">
        <v>942</v>
      </c>
      <c r="S18" s="20" t="s">
        <v>949</v>
      </c>
    </row>
    <row r="19" spans="7:19" ht="30">
      <c r="G19" s="20" t="s">
        <v>800</v>
      </c>
      <c r="H19" s="20" t="s">
        <v>800</v>
      </c>
      <c r="I19" s="20" t="s">
        <v>805</v>
      </c>
      <c r="K19" s="20" t="s">
        <v>879</v>
      </c>
      <c r="L19" s="20" t="s">
        <v>851</v>
      </c>
      <c r="O19" s="22" t="s">
        <v>892</v>
      </c>
      <c r="P19" s="22" t="s">
        <v>918</v>
      </c>
      <c r="R19" s="20" t="s">
        <v>942</v>
      </c>
      <c r="S19" s="20" t="s">
        <v>950</v>
      </c>
    </row>
    <row r="20" spans="7:19" ht="75">
      <c r="G20" s="20" t="s">
        <v>826</v>
      </c>
      <c r="H20" s="20" t="s">
        <v>828</v>
      </c>
      <c r="I20" s="20" t="s">
        <v>827</v>
      </c>
      <c r="K20" s="20" t="s">
        <v>880</v>
      </c>
      <c r="L20" s="20" t="s">
        <v>852</v>
      </c>
      <c r="O20" s="22" t="s">
        <v>892</v>
      </c>
      <c r="P20" s="22" t="s">
        <v>919</v>
      </c>
      <c r="R20" s="20" t="s">
        <v>942</v>
      </c>
      <c r="S20" s="20" t="s">
        <v>951</v>
      </c>
    </row>
    <row r="21" spans="7:19" ht="30">
      <c r="G21" s="20" t="s">
        <v>807</v>
      </c>
      <c r="H21" s="20" t="s">
        <v>807</v>
      </c>
      <c r="I21" s="20" t="s">
        <v>813</v>
      </c>
      <c r="K21" s="20" t="s">
        <v>881</v>
      </c>
      <c r="L21" s="20" t="s">
        <v>853</v>
      </c>
      <c r="O21" s="22" t="s">
        <v>892</v>
      </c>
      <c r="P21" s="22" t="s">
        <v>920</v>
      </c>
      <c r="R21" s="20" t="s">
        <v>942</v>
      </c>
      <c r="S21" s="20" t="s">
        <v>952</v>
      </c>
    </row>
    <row r="22" spans="7:19" ht="30">
      <c r="G22" s="20" t="s">
        <v>807</v>
      </c>
      <c r="H22" s="20" t="s">
        <v>807</v>
      </c>
      <c r="I22" s="20" t="s">
        <v>814</v>
      </c>
      <c r="K22" s="20" t="s">
        <v>882</v>
      </c>
      <c r="L22" s="20" t="s">
        <v>854</v>
      </c>
      <c r="O22" s="22" t="s">
        <v>892</v>
      </c>
      <c r="P22" s="22" t="s">
        <v>921</v>
      </c>
      <c r="R22" s="20" t="s">
        <v>942</v>
      </c>
      <c r="S22" s="20" t="s">
        <v>953</v>
      </c>
    </row>
    <row r="23" spans="7:19">
      <c r="G23" s="20" t="s">
        <v>807</v>
      </c>
      <c r="H23" s="20" t="s">
        <v>807</v>
      </c>
      <c r="I23" s="20" t="s">
        <v>815</v>
      </c>
      <c r="K23" s="20" t="s">
        <v>883</v>
      </c>
      <c r="L23" s="20" t="s">
        <v>855</v>
      </c>
      <c r="O23" s="22" t="s">
        <v>892</v>
      </c>
      <c r="P23" s="22" t="s">
        <v>922</v>
      </c>
      <c r="R23" s="20" t="s">
        <v>942</v>
      </c>
      <c r="S23" s="20" t="s">
        <v>954</v>
      </c>
    </row>
    <row r="24" spans="7:19" ht="30">
      <c r="G24" s="20" t="s">
        <v>807</v>
      </c>
      <c r="H24" s="20" t="s">
        <v>807</v>
      </c>
      <c r="I24" s="20" t="s">
        <v>816</v>
      </c>
      <c r="K24" s="20" t="s">
        <v>884</v>
      </c>
      <c r="L24" s="20" t="s">
        <v>856</v>
      </c>
      <c r="O24" s="22" t="s">
        <v>892</v>
      </c>
      <c r="P24" s="22" t="s">
        <v>923</v>
      </c>
    </row>
    <row r="25" spans="7:19" ht="30">
      <c r="G25" s="20" t="s">
        <v>821</v>
      </c>
      <c r="H25" s="20" t="s">
        <v>821</v>
      </c>
      <c r="I25" s="20" t="s">
        <v>822</v>
      </c>
      <c r="K25" s="20" t="s">
        <v>885</v>
      </c>
      <c r="L25" s="20" t="s">
        <v>857</v>
      </c>
      <c r="O25" s="22" t="s">
        <v>892</v>
      </c>
      <c r="P25" s="22" t="s">
        <v>924</v>
      </c>
    </row>
    <row r="26" spans="7:19" ht="30">
      <c r="G26" s="20" t="s">
        <v>821</v>
      </c>
      <c r="H26" s="20" t="s">
        <v>821</v>
      </c>
      <c r="I26" s="20" t="s">
        <v>823</v>
      </c>
      <c r="K26" s="20" t="s">
        <v>886</v>
      </c>
      <c r="L26" s="20" t="s">
        <v>858</v>
      </c>
      <c r="O26" s="22" t="s">
        <v>892</v>
      </c>
      <c r="P26" s="22" t="s">
        <v>925</v>
      </c>
    </row>
    <row r="27" spans="7:19" ht="30">
      <c r="G27" s="20" t="s">
        <v>821</v>
      </c>
      <c r="H27" s="20" t="s">
        <v>821</v>
      </c>
      <c r="I27" s="20" t="s">
        <v>824</v>
      </c>
      <c r="K27" s="20" t="s">
        <v>887</v>
      </c>
      <c r="L27" s="20" t="s">
        <v>859</v>
      </c>
      <c r="O27" s="22" t="s">
        <v>892</v>
      </c>
      <c r="P27" s="22" t="s">
        <v>926</v>
      </c>
    </row>
    <row r="28" spans="7:19" ht="30">
      <c r="G28" s="20" t="s">
        <v>821</v>
      </c>
      <c r="H28" s="20" t="s">
        <v>821</v>
      </c>
      <c r="I28" s="20" t="s">
        <v>825</v>
      </c>
      <c r="K28" s="20" t="s">
        <v>888</v>
      </c>
      <c r="L28" s="20" t="s">
        <v>860</v>
      </c>
      <c r="O28" s="22" t="s">
        <v>892</v>
      </c>
      <c r="P28" s="22" t="s">
        <v>927</v>
      </c>
    </row>
    <row r="29" spans="7:19" ht="30">
      <c r="G29" s="20" t="s">
        <v>806</v>
      </c>
      <c r="H29" s="20" t="s">
        <v>806</v>
      </c>
      <c r="I29" s="20" t="s">
        <v>809</v>
      </c>
      <c r="K29" s="20" t="s">
        <v>889</v>
      </c>
      <c r="L29" s="20" t="s">
        <v>861</v>
      </c>
    </row>
    <row r="30" spans="7:19" ht="30">
      <c r="G30" s="20" t="s">
        <v>806</v>
      </c>
      <c r="H30" s="20" t="s">
        <v>806</v>
      </c>
      <c r="I30" s="20" t="s">
        <v>810</v>
      </c>
      <c r="K30" s="20" t="s">
        <v>890</v>
      </c>
      <c r="L30" s="20" t="s">
        <v>862</v>
      </c>
    </row>
    <row r="31" spans="7:19" ht="30">
      <c r="G31" s="20" t="s">
        <v>806</v>
      </c>
      <c r="H31" s="20" t="s">
        <v>806</v>
      </c>
      <c r="I31" s="20" t="s">
        <v>811</v>
      </c>
      <c r="K31" s="20" t="s">
        <v>891</v>
      </c>
      <c r="L31" s="20" t="s">
        <v>863</v>
      </c>
    </row>
    <row r="32" spans="7:19">
      <c r="G32" s="20" t="s">
        <v>806</v>
      </c>
      <c r="H32" s="20" t="s">
        <v>806</v>
      </c>
      <c r="I32" s="20" t="s">
        <v>812</v>
      </c>
      <c r="K32" s="20" t="s">
        <v>892</v>
      </c>
      <c r="L32" s="20" t="s">
        <v>893</v>
      </c>
    </row>
    <row r="33" spans="7:12">
      <c r="G33" s="20" t="s">
        <v>808</v>
      </c>
      <c r="H33" s="20" t="s">
        <v>808</v>
      </c>
      <c r="I33" s="20" t="s">
        <v>817</v>
      </c>
      <c r="K33" s="20" t="s">
        <v>894</v>
      </c>
      <c r="L33" s="20" t="s">
        <v>895</v>
      </c>
    </row>
    <row r="34" spans="7:12">
      <c r="G34" s="20" t="s">
        <v>808</v>
      </c>
      <c r="H34" s="20" t="s">
        <v>808</v>
      </c>
      <c r="I34" s="20" t="s">
        <v>818</v>
      </c>
      <c r="K34" s="20" t="s">
        <v>896</v>
      </c>
      <c r="L34" s="20" t="s">
        <v>897</v>
      </c>
    </row>
    <row r="35" spans="7:12">
      <c r="G35" s="20" t="s">
        <v>808</v>
      </c>
      <c r="H35" s="20" t="s">
        <v>808</v>
      </c>
      <c r="I35" s="20" t="s">
        <v>819</v>
      </c>
    </row>
    <row r="36" spans="7:12">
      <c r="G36" s="20" t="s">
        <v>808</v>
      </c>
      <c r="H36" s="20" t="s">
        <v>808</v>
      </c>
      <c r="I36" s="20" t="s">
        <v>820</v>
      </c>
    </row>
  </sheetData>
  <pageMargins left="0.7" right="0.7" top="0.75" bottom="0.75" header="0.3" footer="0.3"/>
  <tableParts count="6">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B1BF0-5FD9-42AF-8D47-83B1CDDCE56E}">
  <sheetPr>
    <tabColor rgb="FF00B0F0"/>
  </sheetPr>
  <dimension ref="A3:I24"/>
  <sheetViews>
    <sheetView showGridLines="0" topLeftCell="A4" workbookViewId="0">
      <selection activeCell="D13" sqref="D13"/>
    </sheetView>
  </sheetViews>
  <sheetFormatPr defaultRowHeight="15"/>
  <cols>
    <col min="1" max="1" width="14.42578125" style="39" bestFit="1" customWidth="1"/>
    <col min="2" max="2" width="10" style="39" bestFit="1" customWidth="1"/>
    <col min="3" max="3" width="11.28515625" style="40" bestFit="1" customWidth="1"/>
    <col min="4" max="4" width="22.5703125" style="39" bestFit="1" customWidth="1"/>
    <col min="5" max="5" width="42.7109375" style="40" bestFit="1" customWidth="1"/>
    <col min="6" max="6" width="13.85546875" style="39" bestFit="1" customWidth="1"/>
    <col min="7" max="7" width="10.42578125" style="39" bestFit="1" customWidth="1"/>
    <col min="8" max="8" width="25.85546875" style="39" bestFit="1" customWidth="1"/>
    <col min="9" max="9" width="29.28515625" style="39" bestFit="1" customWidth="1"/>
    <col min="10" max="16384" width="9.140625" style="39"/>
  </cols>
  <sheetData>
    <row r="3" spans="1:9" ht="60">
      <c r="E3" s="41" t="s">
        <v>1008</v>
      </c>
    </row>
    <row r="4" spans="1:9" ht="30">
      <c r="A4" s="39" t="s">
        <v>912</v>
      </c>
      <c r="B4" s="39" t="s">
        <v>958</v>
      </c>
      <c r="C4" s="39" t="s">
        <v>956</v>
      </c>
      <c r="D4" s="40" t="s">
        <v>978</v>
      </c>
      <c r="E4" s="39" t="s">
        <v>961</v>
      </c>
      <c r="F4" s="40" t="s">
        <v>986</v>
      </c>
      <c r="G4" s="39" t="s">
        <v>957</v>
      </c>
      <c r="H4" s="39" t="s">
        <v>959</v>
      </c>
      <c r="I4" s="39" t="s">
        <v>1064</v>
      </c>
    </row>
    <row r="5" spans="1:9">
      <c r="C5" s="39" t="s">
        <v>1198</v>
      </c>
      <c r="D5" s="40"/>
      <c r="E5" s="39" t="s">
        <v>1199</v>
      </c>
      <c r="F5" s="40"/>
      <c r="G5" s="39">
        <v>1</v>
      </c>
      <c r="H5" s="39" t="s">
        <v>449</v>
      </c>
      <c r="I5" s="39" t="str">
        <f>_xlfn.CONCAT(Table125[[#This Row],[Ability]],"-",Table125[[#This Row],[Ability Subtype]])</f>
        <v>Ability Here-Ability Subtype Here</v>
      </c>
    </row>
    <row r="6" spans="1:9">
      <c r="C6" s="39"/>
      <c r="D6" s="40"/>
      <c r="E6" s="39"/>
      <c r="F6" s="40"/>
      <c r="G6" s="39">
        <v>2</v>
      </c>
      <c r="H6" s="39" t="s">
        <v>450</v>
      </c>
      <c r="I6" s="39" t="str">
        <f>_xlfn.CONCAT(Table125[[#This Row],[Ability]],"-",Table125[[#This Row],[Ability Subtype]])</f>
        <v>-</v>
      </c>
    </row>
    <row r="7" spans="1:9">
      <c r="C7" s="39"/>
      <c r="D7" s="40"/>
      <c r="E7" s="39"/>
      <c r="F7" s="40"/>
      <c r="G7" s="39">
        <v>3</v>
      </c>
      <c r="H7" s="39" t="s">
        <v>1007</v>
      </c>
      <c r="I7" s="39" t="str">
        <f>_xlfn.CONCAT(Table125[[#This Row],[Ability]],"-",Table125[[#This Row],[Ability Subtype]])</f>
        <v>-</v>
      </c>
    </row>
    <row r="8" spans="1:9">
      <c r="C8" s="39"/>
      <c r="D8" s="40"/>
      <c r="E8" s="39"/>
      <c r="F8" s="40"/>
      <c r="G8" s="39">
        <v>4</v>
      </c>
      <c r="H8" s="39" t="s">
        <v>1009</v>
      </c>
      <c r="I8" s="39" t="str">
        <f>_xlfn.CONCAT(Table125[[#This Row],[Ability]],"-",Table125[[#This Row],[Ability Subtype]])</f>
        <v>-</v>
      </c>
    </row>
    <row r="9" spans="1:9">
      <c r="C9" s="39"/>
      <c r="D9" s="40"/>
      <c r="E9" s="39"/>
      <c r="F9" s="40"/>
      <c r="G9" s="39">
        <v>5</v>
      </c>
      <c r="H9" s="39" t="s">
        <v>1010</v>
      </c>
      <c r="I9" s="39" t="str">
        <f>_xlfn.CONCAT(Table125[[#This Row],[Ability]],"-",Table125[[#This Row],[Ability Subtype]])</f>
        <v>-</v>
      </c>
    </row>
    <row r="10" spans="1:9">
      <c r="C10" s="39"/>
      <c r="D10" s="40"/>
      <c r="E10" s="39"/>
      <c r="F10" s="40"/>
      <c r="G10" s="39">
        <v>6</v>
      </c>
      <c r="H10" s="39" t="s">
        <v>1010</v>
      </c>
      <c r="I10" s="39" t="str">
        <f>_xlfn.CONCAT(Table125[[#This Row],[Ability]],"-",Table125[[#This Row],[Ability Subtype]])</f>
        <v>-</v>
      </c>
    </row>
    <row r="11" spans="1:9">
      <c r="C11" s="39"/>
      <c r="D11" s="40"/>
      <c r="E11" s="39"/>
      <c r="F11" s="40"/>
      <c r="G11" s="39">
        <v>7</v>
      </c>
      <c r="H11" s="39" t="s">
        <v>452</v>
      </c>
      <c r="I11" s="39" t="str">
        <f>_xlfn.CONCAT(Table125[[#This Row],[Ability]],"-",Table125[[#This Row],[Ability Subtype]])</f>
        <v>-</v>
      </c>
    </row>
    <row r="12" spans="1:9">
      <c r="C12" s="39"/>
      <c r="D12" s="40"/>
      <c r="E12" s="39"/>
      <c r="F12" s="40"/>
      <c r="G12" s="39">
        <v>8</v>
      </c>
      <c r="H12" s="39" t="s">
        <v>1010</v>
      </c>
      <c r="I12" s="39" t="str">
        <f>_xlfn.CONCAT(Table125[[#This Row],[Ability]],"-",Table125[[#This Row],[Ability Subtype]])</f>
        <v>-</v>
      </c>
    </row>
    <row r="13" spans="1:9">
      <c r="C13" s="39"/>
      <c r="D13" s="40"/>
      <c r="E13" s="39"/>
      <c r="F13" s="40"/>
      <c r="G13" s="39">
        <v>9</v>
      </c>
      <c r="H13" s="39" t="s">
        <v>1010</v>
      </c>
      <c r="I13" s="39" t="str">
        <f>_xlfn.CONCAT(Table125[[#This Row],[Ability]],"-",Table125[[#This Row],[Ability Subtype]])</f>
        <v>-</v>
      </c>
    </row>
    <row r="14" spans="1:9">
      <c r="C14" s="39"/>
      <c r="D14" s="40"/>
      <c r="E14" s="39"/>
      <c r="F14" s="40"/>
      <c r="G14" s="39">
        <v>10</v>
      </c>
      <c r="H14" s="39" t="s">
        <v>453</v>
      </c>
      <c r="I14" s="39" t="str">
        <f>_xlfn.CONCAT(Table125[[#This Row],[Ability]],"-",Table125[[#This Row],[Ability Subtype]])</f>
        <v>-</v>
      </c>
    </row>
    <row r="15" spans="1:9">
      <c r="C15" s="39"/>
      <c r="D15" s="40"/>
      <c r="E15" s="39"/>
      <c r="F15" s="40"/>
      <c r="G15" s="39">
        <v>1</v>
      </c>
      <c r="H15" s="39" t="s">
        <v>959</v>
      </c>
      <c r="I15" s="39" t="str">
        <f>_xlfn.CONCAT(Table125[[#This Row],[Ability]],"-",Table125[[#This Row],[Ability Subtype]])</f>
        <v>-</v>
      </c>
    </row>
    <row r="16" spans="1:9">
      <c r="C16" s="39"/>
      <c r="D16" s="40"/>
      <c r="E16" s="39"/>
      <c r="F16" s="40"/>
      <c r="G16" s="39">
        <v>2</v>
      </c>
      <c r="H16" s="39" t="s">
        <v>959</v>
      </c>
      <c r="I16" s="39" t="str">
        <f>_xlfn.CONCAT(Table125[[#This Row],[Ability]],"-",Table125[[#This Row],[Ability Subtype]])</f>
        <v>-</v>
      </c>
    </row>
    <row r="17" spans="3:9">
      <c r="C17" s="39"/>
      <c r="D17" s="40"/>
      <c r="E17" s="39"/>
      <c r="F17" s="40"/>
      <c r="G17" s="39">
        <v>3</v>
      </c>
      <c r="H17" s="39" t="s">
        <v>454</v>
      </c>
      <c r="I17" s="39" t="str">
        <f>_xlfn.CONCAT(Table125[[#This Row],[Ability]],"-",Table125[[#This Row],[Ability Subtype]])</f>
        <v>-</v>
      </c>
    </row>
    <row r="18" spans="3:9">
      <c r="C18" s="39"/>
      <c r="D18" s="40"/>
      <c r="E18" s="39"/>
      <c r="F18" s="40"/>
      <c r="G18" s="39">
        <v>4</v>
      </c>
      <c r="H18" s="39" t="s">
        <v>959</v>
      </c>
      <c r="I18" s="39" t="str">
        <f>_xlfn.CONCAT(Table125[[#This Row],[Ability]],"-",Table125[[#This Row],[Ability Subtype]])</f>
        <v>-</v>
      </c>
    </row>
    <row r="19" spans="3:9">
      <c r="C19" s="39"/>
      <c r="D19" s="40"/>
      <c r="E19" s="39"/>
      <c r="F19" s="40"/>
      <c r="G19" s="39">
        <v>5</v>
      </c>
      <c r="H19" s="39" t="s">
        <v>959</v>
      </c>
      <c r="I19" s="39" t="str">
        <f>_xlfn.CONCAT(Table125[[#This Row],[Ability]],"-",Table125[[#This Row],[Ability Subtype]])</f>
        <v>-</v>
      </c>
    </row>
    <row r="20" spans="3:9">
      <c r="C20" s="39"/>
      <c r="D20" s="40"/>
      <c r="E20" s="39"/>
      <c r="F20" s="40"/>
      <c r="G20" s="39">
        <v>6</v>
      </c>
      <c r="H20" s="39" t="s">
        <v>1011</v>
      </c>
      <c r="I20" s="39" t="str">
        <f>_xlfn.CONCAT(Table125[[#This Row],[Ability]],"-",Table125[[#This Row],[Ability Subtype]])</f>
        <v>-</v>
      </c>
    </row>
    <row r="21" spans="3:9">
      <c r="C21" s="39"/>
      <c r="D21" s="40"/>
      <c r="E21" s="39"/>
      <c r="F21" s="40"/>
      <c r="G21" s="39">
        <v>7</v>
      </c>
      <c r="H21" s="39" t="s">
        <v>959</v>
      </c>
      <c r="I21" s="39" t="str">
        <f>_xlfn.CONCAT(Table125[[#This Row],[Ability]],"-",Table125[[#This Row],[Ability Subtype]])</f>
        <v>-</v>
      </c>
    </row>
    <row r="22" spans="3:9">
      <c r="C22" s="39"/>
      <c r="D22" s="40"/>
      <c r="E22" s="39"/>
      <c r="F22" s="40"/>
      <c r="G22" s="39">
        <v>8</v>
      </c>
      <c r="H22" s="39" t="s">
        <v>959</v>
      </c>
      <c r="I22" s="39" t="str">
        <f>_xlfn.CONCAT(Table125[[#This Row],[Ability]],"-",Table125[[#This Row],[Ability Subtype]])</f>
        <v>-</v>
      </c>
    </row>
    <row r="23" spans="3:9">
      <c r="C23" s="39"/>
      <c r="D23" s="40"/>
      <c r="E23" s="39"/>
      <c r="F23" s="40"/>
      <c r="G23" s="39">
        <v>9</v>
      </c>
      <c r="H23" s="39" t="s">
        <v>959</v>
      </c>
      <c r="I23" s="39" t="str">
        <f>_xlfn.CONCAT(Table125[[#This Row],[Ability]],"-",Table125[[#This Row],[Ability Subtype]])</f>
        <v>-</v>
      </c>
    </row>
    <row r="24" spans="3:9">
      <c r="C24" s="39"/>
      <c r="D24" s="40"/>
      <c r="E24" s="39"/>
      <c r="F24" s="40"/>
      <c r="G24" s="39">
        <v>10</v>
      </c>
      <c r="H24" s="39" t="s">
        <v>456</v>
      </c>
      <c r="I24" s="39" t="str">
        <f>_xlfn.CONCAT(Table125[[#This Row],[Ability]],"-",Table125[[#This Row],[Ability Subtype]])</f>
        <v>-</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8BD47-BF69-4DE9-B35A-ACA12439C4DD}">
  <sheetPr>
    <tabColor rgb="FF00B0F0"/>
  </sheetPr>
  <dimension ref="A3:I24"/>
  <sheetViews>
    <sheetView showGridLines="0" topLeftCell="B8" workbookViewId="0">
      <selection activeCell="E10" sqref="E10"/>
    </sheetView>
  </sheetViews>
  <sheetFormatPr defaultRowHeight="15"/>
  <cols>
    <col min="1" max="1" width="14.42578125" style="39" bestFit="1" customWidth="1"/>
    <col min="2" max="2" width="21.5703125" style="39" bestFit="1" customWidth="1"/>
    <col min="3" max="3" width="76.140625" style="40" bestFit="1" customWidth="1"/>
    <col min="4" max="4" width="24.85546875" style="39" bestFit="1" customWidth="1"/>
    <col min="5" max="5" width="51.28515625" style="40" bestFit="1" customWidth="1"/>
    <col min="6" max="6" width="10.42578125" style="39" bestFit="1" customWidth="1"/>
    <col min="7" max="7" width="10" style="39" bestFit="1" customWidth="1"/>
    <col min="8" max="8" width="26.85546875" style="40" bestFit="1" customWidth="1"/>
    <col min="9" max="9" width="46.5703125" style="39" bestFit="1" customWidth="1"/>
    <col min="10" max="16384" width="9.140625" style="39"/>
  </cols>
  <sheetData>
    <row r="3" spans="1:9" ht="60">
      <c r="E3" s="41" t="s">
        <v>1008</v>
      </c>
    </row>
    <row r="4" spans="1:9">
      <c r="A4" s="39" t="s">
        <v>912</v>
      </c>
      <c r="B4" s="39" t="s">
        <v>956</v>
      </c>
      <c r="C4" s="40" t="s">
        <v>978</v>
      </c>
      <c r="D4" s="39" t="s">
        <v>961</v>
      </c>
      <c r="E4" s="40" t="s">
        <v>986</v>
      </c>
      <c r="F4" s="39" t="s">
        <v>957</v>
      </c>
      <c r="G4" s="39" t="s">
        <v>958</v>
      </c>
      <c r="H4" s="40" t="s">
        <v>959</v>
      </c>
      <c r="I4" s="39" t="s">
        <v>1064</v>
      </c>
    </row>
    <row r="5" spans="1:9" ht="60">
      <c r="A5" s="39" t="s">
        <v>1012</v>
      </c>
      <c r="B5" s="39" t="s">
        <v>1013</v>
      </c>
      <c r="C5" s="40" t="s">
        <v>1016</v>
      </c>
      <c r="D5" s="39" t="s">
        <v>1037</v>
      </c>
      <c r="E5" s="40" t="s">
        <v>1038</v>
      </c>
      <c r="F5" s="39">
        <v>1</v>
      </c>
      <c r="G5" s="39" t="s">
        <v>80</v>
      </c>
      <c r="H5" s="40" t="s">
        <v>1057</v>
      </c>
      <c r="I5" s="39" t="str">
        <f>_xlfn.CONCAT(Table121415[[#This Row],[Ability]],"-",Table121415[[#This Row],[Ability Subtype]])</f>
        <v>Aetheric Accumulation-Whisper of Wealth</v>
      </c>
    </row>
    <row r="6" spans="1:9" ht="60">
      <c r="A6" s="39" t="s">
        <v>1012</v>
      </c>
      <c r="B6" s="39" t="s">
        <v>1013</v>
      </c>
      <c r="C6" s="40" t="s">
        <v>1016</v>
      </c>
      <c r="D6" s="39" t="s">
        <v>1039</v>
      </c>
      <c r="E6" s="40" t="s">
        <v>1040</v>
      </c>
      <c r="F6" s="39">
        <v>2</v>
      </c>
      <c r="G6" s="39" t="s">
        <v>80</v>
      </c>
      <c r="H6" s="40" t="s">
        <v>1057</v>
      </c>
      <c r="I6" s="39" t="str">
        <f>_xlfn.CONCAT(Table121415[[#This Row],[Ability]],"-",Table121415[[#This Row],[Ability Subtype]])</f>
        <v>Aetheric Accumulation-Material Magnetism</v>
      </c>
    </row>
    <row r="7" spans="1:9" ht="60">
      <c r="A7" s="39" t="s">
        <v>1012</v>
      </c>
      <c r="B7" s="39" t="s">
        <v>1013</v>
      </c>
      <c r="C7" s="40" t="s">
        <v>1016</v>
      </c>
      <c r="D7" s="39" t="s">
        <v>1041</v>
      </c>
      <c r="E7" s="40" t="s">
        <v>1042</v>
      </c>
      <c r="F7" s="39">
        <v>3</v>
      </c>
      <c r="G7" s="39" t="s">
        <v>80</v>
      </c>
      <c r="H7" s="40" t="s">
        <v>1057</v>
      </c>
      <c r="I7" s="39" t="str">
        <f>_xlfn.CONCAT(Table121415[[#This Row],[Ability]],"-",Table121415[[#This Row],[Ability Subtype]])</f>
        <v>Aetheric Accumulation-Resource Resonance</v>
      </c>
    </row>
    <row r="8" spans="1:9" ht="60">
      <c r="A8" s="39" t="s">
        <v>1012</v>
      </c>
      <c r="B8" s="39" t="s">
        <v>1013</v>
      </c>
      <c r="C8" s="40" t="s">
        <v>1016</v>
      </c>
      <c r="D8" s="39" t="s">
        <v>1043</v>
      </c>
      <c r="E8" s="40" t="s">
        <v>1044</v>
      </c>
      <c r="F8" s="39">
        <v>4</v>
      </c>
      <c r="G8" s="39" t="s">
        <v>80</v>
      </c>
      <c r="H8" s="40" t="s">
        <v>1057</v>
      </c>
      <c r="I8" s="39" t="str">
        <f>_xlfn.CONCAT(Table121415[[#This Row],[Ability]],"-",Table121415[[#This Row],[Ability Subtype]])</f>
        <v>Aetheric Accumulation-Essence of Abundance</v>
      </c>
    </row>
    <row r="9" spans="1:9" ht="60">
      <c r="A9" s="39" t="s">
        <v>1012</v>
      </c>
      <c r="B9" s="39" t="s">
        <v>1013</v>
      </c>
      <c r="C9" s="40" t="s">
        <v>1016</v>
      </c>
      <c r="D9" s="39" t="s">
        <v>1045</v>
      </c>
      <c r="E9" s="40" t="s">
        <v>1046</v>
      </c>
      <c r="F9" s="39">
        <v>5</v>
      </c>
      <c r="G9" s="39" t="s">
        <v>80</v>
      </c>
      <c r="H9" s="40" t="s">
        <v>1057</v>
      </c>
      <c r="I9" s="39" t="str">
        <f>_xlfn.CONCAT(Table121415[[#This Row],[Ability]],"-",Table121415[[#This Row],[Ability Subtype]])</f>
        <v>Aetheric Accumulation-Prosperity's Pull</v>
      </c>
    </row>
    <row r="10" spans="1:9" ht="60">
      <c r="A10" s="39" t="s">
        <v>1012</v>
      </c>
      <c r="B10" s="39" t="s">
        <v>1013</v>
      </c>
      <c r="C10" s="40" t="s">
        <v>1016</v>
      </c>
      <c r="D10" s="39" t="s">
        <v>1047</v>
      </c>
      <c r="E10" s="40" t="s">
        <v>1048</v>
      </c>
      <c r="F10" s="39">
        <v>6</v>
      </c>
      <c r="G10" s="39" t="s">
        <v>80</v>
      </c>
      <c r="H10" s="40" t="s">
        <v>1058</v>
      </c>
      <c r="I10" s="39" t="str">
        <f>_xlfn.CONCAT(Table121415[[#This Row],[Ability]],"-",Table121415[[#This Row],[Ability Subtype]])</f>
        <v>Aetheric Accumulation-Wealth of the Void</v>
      </c>
    </row>
    <row r="11" spans="1:9" ht="60">
      <c r="A11" s="39" t="s">
        <v>1012</v>
      </c>
      <c r="B11" s="39" t="s">
        <v>1013</v>
      </c>
      <c r="C11" s="40" t="s">
        <v>1016</v>
      </c>
      <c r="D11" s="39" t="s">
        <v>1049</v>
      </c>
      <c r="E11" s="40" t="s">
        <v>1050</v>
      </c>
      <c r="F11" s="39">
        <v>7</v>
      </c>
      <c r="G11" s="39" t="s">
        <v>80</v>
      </c>
      <c r="H11" s="40" t="s">
        <v>1059</v>
      </c>
      <c r="I11" s="39" t="str">
        <f>_xlfn.CONCAT(Table121415[[#This Row],[Ability]],"-",Table121415[[#This Row],[Ability Subtype]])</f>
        <v>Aetheric Accumulation-Dimensional Bounty</v>
      </c>
    </row>
    <row r="12" spans="1:9" ht="60">
      <c r="A12" s="39" t="s">
        <v>1012</v>
      </c>
      <c r="B12" s="39" t="s">
        <v>1013</v>
      </c>
      <c r="C12" s="40" t="s">
        <v>1016</v>
      </c>
      <c r="D12" s="39" t="s">
        <v>1051</v>
      </c>
      <c r="E12" s="40" t="s">
        <v>1052</v>
      </c>
      <c r="F12" s="39">
        <v>8</v>
      </c>
      <c r="G12" s="39" t="s">
        <v>80</v>
      </c>
      <c r="H12" s="40" t="s">
        <v>1060</v>
      </c>
      <c r="I12" s="39" t="str">
        <f>_xlfn.CONCAT(Table121415[[#This Row],[Ability]],"-",Table121415[[#This Row],[Ability Subtype]])</f>
        <v>Aetheric Accumulation-Transuniversal Treasure</v>
      </c>
    </row>
    <row r="13" spans="1:9" ht="60">
      <c r="A13" s="39" t="s">
        <v>1012</v>
      </c>
      <c r="B13" s="39" t="s">
        <v>1013</v>
      </c>
      <c r="C13" s="40" t="s">
        <v>1016</v>
      </c>
      <c r="D13" s="39" t="s">
        <v>1053</v>
      </c>
      <c r="E13" s="40" t="s">
        <v>1054</v>
      </c>
      <c r="F13" s="39">
        <v>9</v>
      </c>
      <c r="G13" s="39" t="s">
        <v>80</v>
      </c>
      <c r="H13" s="40" t="s">
        <v>1061</v>
      </c>
      <c r="I13" s="39" t="str">
        <f>_xlfn.CONCAT(Table121415[[#This Row],[Ability]],"-",Table121415[[#This Row],[Ability Subtype]])</f>
        <v>Aetheric Accumulation-Aetheric Sovereignty</v>
      </c>
    </row>
    <row r="14" spans="1:9" ht="60">
      <c r="A14" s="39" t="s">
        <v>1012</v>
      </c>
      <c r="B14" s="39" t="s">
        <v>1013</v>
      </c>
      <c r="C14" s="40" t="s">
        <v>1016</v>
      </c>
      <c r="D14" s="39" t="s">
        <v>1055</v>
      </c>
      <c r="E14" s="40" t="s">
        <v>1056</v>
      </c>
      <c r="F14" s="39">
        <v>10</v>
      </c>
      <c r="G14" s="39" t="s">
        <v>80</v>
      </c>
      <c r="H14" s="40" t="s">
        <v>1061</v>
      </c>
      <c r="I14" s="39" t="str">
        <f>_xlfn.CONCAT(Table121415[[#This Row],[Ability]],"-",Table121415[[#This Row],[Ability Subtype]])</f>
        <v>Aetheric Accumulation-Infinite Accumulation</v>
      </c>
    </row>
    <row r="15" spans="1:9" ht="60">
      <c r="A15" s="39" t="s">
        <v>1012</v>
      </c>
      <c r="B15" s="39" t="s">
        <v>1014</v>
      </c>
      <c r="C15" s="40" t="s">
        <v>1015</v>
      </c>
      <c r="D15" s="39" t="s">
        <v>1017</v>
      </c>
      <c r="E15" s="40" t="s">
        <v>1018</v>
      </c>
      <c r="F15" s="39">
        <v>1</v>
      </c>
      <c r="G15" s="39" t="s">
        <v>80</v>
      </c>
      <c r="H15" s="40" t="s">
        <v>1062</v>
      </c>
      <c r="I15" s="39" t="str">
        <f>_xlfn.CONCAT(Table121415[[#This Row],[Ability]],"-",Table121415[[#This Row],[Ability Subtype]])</f>
        <v>Dimensional Synthesis-Primal Awareness</v>
      </c>
    </row>
    <row r="16" spans="1:9" ht="60">
      <c r="A16" s="39" t="s">
        <v>1012</v>
      </c>
      <c r="B16" s="39" t="s">
        <v>1014</v>
      </c>
      <c r="C16" s="40" t="s">
        <v>1015</v>
      </c>
      <c r="D16" s="39" t="s">
        <v>1019</v>
      </c>
      <c r="E16" s="40" t="s">
        <v>1020</v>
      </c>
      <c r="F16" s="39">
        <v>2</v>
      </c>
      <c r="G16" s="39" t="s">
        <v>80</v>
      </c>
      <c r="H16" s="40" t="s">
        <v>1057</v>
      </c>
      <c r="I16" s="39" t="str">
        <f>_xlfn.CONCAT(Table121415[[#This Row],[Ability]],"-",Table121415[[#This Row],[Ability Subtype]])</f>
        <v>Dimensional Synthesis-Etheric Resonance</v>
      </c>
    </row>
    <row r="17" spans="1:9" ht="60">
      <c r="A17" s="39" t="s">
        <v>1012</v>
      </c>
      <c r="B17" s="39" t="s">
        <v>1014</v>
      </c>
      <c r="C17" s="40" t="s">
        <v>1015</v>
      </c>
      <c r="D17" s="39" t="s">
        <v>1021</v>
      </c>
      <c r="E17" s="40" t="s">
        <v>1022</v>
      </c>
      <c r="F17" s="39">
        <v>3</v>
      </c>
      <c r="G17" s="39" t="s">
        <v>80</v>
      </c>
      <c r="H17" s="40" t="s">
        <v>1057</v>
      </c>
      <c r="I17" s="39" t="str">
        <f>_xlfn.CONCAT(Table121415[[#This Row],[Ability]],"-",Table121415[[#This Row],[Ability Subtype]])</f>
        <v>Dimensional Synthesis-Quantum Entanglement</v>
      </c>
    </row>
    <row r="18" spans="1:9" ht="60">
      <c r="A18" s="39" t="s">
        <v>1012</v>
      </c>
      <c r="B18" s="39" t="s">
        <v>1014</v>
      </c>
      <c r="C18" s="40" t="s">
        <v>1015</v>
      </c>
      <c r="D18" s="39" t="s">
        <v>1023</v>
      </c>
      <c r="E18" s="40" t="s">
        <v>1024</v>
      </c>
      <c r="F18" s="39">
        <v>4</v>
      </c>
      <c r="G18" s="39" t="s">
        <v>80</v>
      </c>
      <c r="H18" s="40" t="s">
        <v>1057</v>
      </c>
      <c r="I18" s="39" t="str">
        <f>_xlfn.CONCAT(Table121415[[#This Row],[Ability]],"-",Table121415[[#This Row],[Ability Subtype]])</f>
        <v>Dimensional Synthesis-Arcane Integration</v>
      </c>
    </row>
    <row r="19" spans="1:9" ht="60">
      <c r="A19" s="39" t="s">
        <v>1012</v>
      </c>
      <c r="B19" s="39" t="s">
        <v>1014</v>
      </c>
      <c r="C19" s="40" t="s">
        <v>1015</v>
      </c>
      <c r="D19" s="39" t="s">
        <v>1025</v>
      </c>
      <c r="E19" s="40" t="s">
        <v>1026</v>
      </c>
      <c r="F19" s="39">
        <v>5</v>
      </c>
      <c r="G19" s="39" t="s">
        <v>80</v>
      </c>
      <c r="H19" s="40" t="s">
        <v>1058</v>
      </c>
      <c r="I19" s="39" t="str">
        <f>_xlfn.CONCAT(Table121415[[#This Row],[Ability]],"-",Table121415[[#This Row],[Ability Subtype]])</f>
        <v>Dimensional Synthesis-Reality Weaving</v>
      </c>
    </row>
    <row r="20" spans="1:9" ht="60">
      <c r="A20" s="39" t="s">
        <v>1012</v>
      </c>
      <c r="B20" s="39" t="s">
        <v>1014</v>
      </c>
      <c r="C20" s="40" t="s">
        <v>1015</v>
      </c>
      <c r="D20" s="39" t="s">
        <v>1027</v>
      </c>
      <c r="E20" s="40" t="s">
        <v>1028</v>
      </c>
      <c r="F20" s="39">
        <v>6</v>
      </c>
      <c r="G20" s="39" t="s">
        <v>80</v>
      </c>
      <c r="H20" s="40" t="s">
        <v>1058</v>
      </c>
      <c r="I20" s="39" t="str">
        <f>_xlfn.CONCAT(Table121415[[#This Row],[Ability]],"-",Table121415[[#This Row],[Ability Subtype]])</f>
        <v>Dimensional Synthesis-Dimensional Convergence</v>
      </c>
    </row>
    <row r="21" spans="1:9" ht="60">
      <c r="A21" s="39" t="s">
        <v>1012</v>
      </c>
      <c r="B21" s="39" t="s">
        <v>1014</v>
      </c>
      <c r="C21" s="40" t="s">
        <v>1015</v>
      </c>
      <c r="D21" s="39" t="s">
        <v>1029</v>
      </c>
      <c r="E21" s="40" t="s">
        <v>1030</v>
      </c>
      <c r="F21" s="39">
        <v>7</v>
      </c>
      <c r="G21" s="39" t="s">
        <v>80</v>
      </c>
      <c r="H21" s="40" t="s">
        <v>1059</v>
      </c>
      <c r="I21" s="39" t="str">
        <f>_xlfn.CONCAT(Table121415[[#This Row],[Ability]],"-",Table121415[[#This Row],[Ability Subtype]])</f>
        <v>Dimensional Synthesis-Transdimensional Mastery</v>
      </c>
    </row>
    <row r="22" spans="1:9" ht="60">
      <c r="A22" s="39" t="s">
        <v>1012</v>
      </c>
      <c r="B22" s="39" t="s">
        <v>1014</v>
      </c>
      <c r="C22" s="40" t="s">
        <v>1015</v>
      </c>
      <c r="D22" s="39" t="s">
        <v>1031</v>
      </c>
      <c r="E22" s="40" t="s">
        <v>1032</v>
      </c>
      <c r="F22" s="39">
        <v>8</v>
      </c>
      <c r="G22" s="39" t="s">
        <v>80</v>
      </c>
      <c r="H22" s="40" t="s">
        <v>1059</v>
      </c>
      <c r="I22" s="39" t="str">
        <f>_xlfn.CONCAT(Table121415[[#This Row],[Ability]],"-",Table121415[[#This Row],[Ability Subtype]])</f>
        <v>Dimensional Synthesis-Multiversal Insight</v>
      </c>
    </row>
    <row r="23" spans="1:9" ht="60">
      <c r="A23" s="39" t="s">
        <v>1012</v>
      </c>
      <c r="B23" s="39" t="s">
        <v>1014</v>
      </c>
      <c r="C23" s="40" t="s">
        <v>1015</v>
      </c>
      <c r="D23" s="39" t="s">
        <v>1033</v>
      </c>
      <c r="E23" s="40" t="s">
        <v>1034</v>
      </c>
      <c r="F23" s="39">
        <v>9</v>
      </c>
      <c r="G23" s="39" t="s">
        <v>80</v>
      </c>
      <c r="H23" s="40" t="s">
        <v>1059</v>
      </c>
      <c r="I23" s="39" t="str">
        <f>_xlfn.CONCAT(Table121415[[#This Row],[Ability]],"-",Table121415[[#This Row],[Ability Subtype]])</f>
        <v>Dimensional Synthesis-Cosmic Synthesis</v>
      </c>
    </row>
    <row r="24" spans="1:9" ht="75">
      <c r="A24" s="39" t="s">
        <v>1012</v>
      </c>
      <c r="B24" s="39" t="s">
        <v>1014</v>
      </c>
      <c r="C24" s="40" t="s">
        <v>1015</v>
      </c>
      <c r="D24" s="39" t="s">
        <v>1035</v>
      </c>
      <c r="E24" s="40" t="s">
        <v>1036</v>
      </c>
      <c r="F24" s="39">
        <v>10</v>
      </c>
      <c r="G24" s="39" t="s">
        <v>80</v>
      </c>
      <c r="H24" s="40" t="s">
        <v>1063</v>
      </c>
      <c r="I24" s="39" t="str">
        <f>_xlfn.CONCAT(Table121415[[#This Row],[Ability]],"-",Table121415[[#This Row],[Ability Subtype]])</f>
        <v>Dimensional Synthesis-Omnipresent Nexus</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637D3-2DEE-4522-B7A4-72CE33C2B9A5}">
  <sheetPr>
    <tabColor rgb="FF00B0F0"/>
  </sheetPr>
  <dimension ref="A3:I24"/>
  <sheetViews>
    <sheetView showGridLines="0" topLeftCell="A15" workbookViewId="0">
      <selection activeCell="E24" sqref="E24"/>
    </sheetView>
  </sheetViews>
  <sheetFormatPr defaultRowHeight="15"/>
  <cols>
    <col min="1" max="1" width="14.42578125" style="39" bestFit="1" customWidth="1"/>
    <col min="2" max="2" width="15.7109375" style="39" bestFit="1" customWidth="1"/>
    <col min="3" max="3" width="62" style="40" customWidth="1"/>
    <col min="4" max="4" width="25.140625" style="39" bestFit="1" customWidth="1"/>
    <col min="5" max="5" width="43.28515625" style="40" customWidth="1"/>
    <col min="6" max="7" width="10" style="39" bestFit="1" customWidth="1"/>
    <col min="8" max="8" width="26.140625" style="39" bestFit="1" customWidth="1"/>
    <col min="9" max="9" width="40.7109375" style="39" bestFit="1" customWidth="1"/>
    <col min="10" max="16384" width="9.140625" style="39"/>
  </cols>
  <sheetData>
    <row r="3" spans="1:9" ht="60">
      <c r="E3" s="41" t="s">
        <v>1008</v>
      </c>
    </row>
    <row r="4" spans="1:9">
      <c r="A4" s="39" t="s">
        <v>912</v>
      </c>
      <c r="B4" s="39" t="s">
        <v>956</v>
      </c>
      <c r="C4" s="40" t="s">
        <v>978</v>
      </c>
      <c r="D4" s="39" t="s">
        <v>961</v>
      </c>
      <c r="E4" s="40" t="s">
        <v>986</v>
      </c>
      <c r="F4" s="39" t="s">
        <v>957</v>
      </c>
      <c r="G4" s="39" t="s">
        <v>958</v>
      </c>
      <c r="H4" s="39" t="s">
        <v>959</v>
      </c>
      <c r="I4" s="39" t="s">
        <v>1064</v>
      </c>
    </row>
    <row r="5" spans="1:9" ht="60">
      <c r="A5" s="39" t="s">
        <v>94</v>
      </c>
      <c r="B5" s="39" t="s">
        <v>960</v>
      </c>
      <c r="C5" s="40" t="s">
        <v>979</v>
      </c>
      <c r="D5" s="39" t="s">
        <v>962</v>
      </c>
      <c r="E5" s="40" t="s">
        <v>987</v>
      </c>
      <c r="F5" s="39">
        <v>1</v>
      </c>
      <c r="G5" s="39" t="s">
        <v>80</v>
      </c>
      <c r="H5" s="39" t="s">
        <v>449</v>
      </c>
      <c r="I5" s="39" t="str">
        <f>_xlfn.CONCAT(Table12[[#This Row],[Ability]],"-",Table12[[#This Row],[Ability Subtype]])</f>
        <v>Mist Vision-Grey Mist</v>
      </c>
    </row>
    <row r="6" spans="1:9" ht="60">
      <c r="A6" s="39" t="s">
        <v>94</v>
      </c>
      <c r="B6" s="39" t="s">
        <v>960</v>
      </c>
      <c r="C6" s="40" t="s">
        <v>979</v>
      </c>
      <c r="D6" s="39" t="s">
        <v>964</v>
      </c>
      <c r="E6" s="40" t="s">
        <v>988</v>
      </c>
      <c r="F6" s="39">
        <v>2</v>
      </c>
      <c r="G6" s="39" t="s">
        <v>80</v>
      </c>
      <c r="H6" s="39" t="s">
        <v>450</v>
      </c>
      <c r="I6" s="39" t="str">
        <f>_xlfn.CONCAT(Table12[[#This Row],[Ability]],"-",Table12[[#This Row],[Ability Subtype]])</f>
        <v>Mist Vision-Shadowy Figures</v>
      </c>
    </row>
    <row r="7" spans="1:9" ht="60">
      <c r="A7" s="39" t="s">
        <v>94</v>
      </c>
      <c r="B7" s="39" t="s">
        <v>960</v>
      </c>
      <c r="C7" s="40" t="s">
        <v>979</v>
      </c>
      <c r="D7" s="39" t="s">
        <v>963</v>
      </c>
      <c r="E7" s="40" t="s">
        <v>989</v>
      </c>
      <c r="F7" s="39">
        <v>3</v>
      </c>
      <c r="G7" s="39" t="s">
        <v>80</v>
      </c>
      <c r="H7" s="39" t="s">
        <v>1007</v>
      </c>
      <c r="I7" s="39" t="str">
        <f>_xlfn.CONCAT(Table12[[#This Row],[Ability]],"-",Table12[[#This Row],[Ability Subtype]])</f>
        <v>Mist Vision-Black/White Vision</v>
      </c>
    </row>
    <row r="8" spans="1:9" ht="60">
      <c r="A8" s="39" t="s">
        <v>94</v>
      </c>
      <c r="B8" s="39" t="s">
        <v>960</v>
      </c>
      <c r="C8" s="40" t="s">
        <v>979</v>
      </c>
      <c r="D8" s="39" t="s">
        <v>965</v>
      </c>
      <c r="E8" s="40" t="s">
        <v>990</v>
      </c>
      <c r="F8" s="39">
        <v>4</v>
      </c>
      <c r="G8" s="39" t="s">
        <v>80</v>
      </c>
      <c r="H8" s="39" t="s">
        <v>1009</v>
      </c>
      <c r="I8" s="39" t="str">
        <f>_xlfn.CONCAT(Table12[[#This Row],[Ability]],"-",Table12[[#This Row],[Ability Subtype]])</f>
        <v>Mist Vision-Shadowed Hues</v>
      </c>
    </row>
    <row r="9" spans="1:9" ht="60">
      <c r="A9" s="39" t="s">
        <v>94</v>
      </c>
      <c r="B9" s="39" t="s">
        <v>960</v>
      </c>
      <c r="C9" s="40" t="s">
        <v>979</v>
      </c>
      <c r="D9" s="39" t="s">
        <v>966</v>
      </c>
      <c r="E9" s="40" t="s">
        <v>991</v>
      </c>
      <c r="F9" s="39">
        <v>5</v>
      </c>
      <c r="G9" s="39" t="s">
        <v>80</v>
      </c>
      <c r="H9" s="39" t="s">
        <v>1010</v>
      </c>
      <c r="I9" s="39" t="str">
        <f>_xlfn.CONCAT(Table12[[#This Row],[Ability]],"-",Table12[[#This Row],[Ability Subtype]])</f>
        <v>Mist Vision-Pastel Washes</v>
      </c>
    </row>
    <row r="10" spans="1:9" ht="60">
      <c r="A10" s="39" t="s">
        <v>94</v>
      </c>
      <c r="B10" s="39" t="s">
        <v>960</v>
      </c>
      <c r="C10" s="40" t="s">
        <v>979</v>
      </c>
      <c r="D10" s="39" t="s">
        <v>967</v>
      </c>
      <c r="E10" s="40" t="s">
        <v>992</v>
      </c>
      <c r="F10" s="39">
        <v>6</v>
      </c>
      <c r="G10" s="39" t="s">
        <v>80</v>
      </c>
      <c r="H10" s="39" t="s">
        <v>1010</v>
      </c>
      <c r="I10" s="39" t="str">
        <f>_xlfn.CONCAT(Table12[[#This Row],[Ability]],"-",Table12[[#This Row],[Ability Subtype]])</f>
        <v>Mist Vision-Twilight Tones</v>
      </c>
    </row>
    <row r="11" spans="1:9" ht="60">
      <c r="A11" s="39" t="s">
        <v>94</v>
      </c>
      <c r="B11" s="39" t="s">
        <v>960</v>
      </c>
      <c r="C11" s="40" t="s">
        <v>979</v>
      </c>
      <c r="D11" s="39" t="s">
        <v>968</v>
      </c>
      <c r="E11" s="40" t="s">
        <v>993</v>
      </c>
      <c r="F11" s="39">
        <v>7</v>
      </c>
      <c r="G11" s="39" t="s">
        <v>80</v>
      </c>
      <c r="H11" s="39" t="s">
        <v>452</v>
      </c>
      <c r="I11" s="39" t="str">
        <f>_xlfn.CONCAT(Table12[[#This Row],[Ability]],"-",Table12[[#This Row],[Ability Subtype]])</f>
        <v>Mist Vision-Glimmers of Light</v>
      </c>
    </row>
    <row r="12" spans="1:9" ht="60">
      <c r="A12" s="39" t="s">
        <v>94</v>
      </c>
      <c r="B12" s="39" t="s">
        <v>960</v>
      </c>
      <c r="C12" s="40" t="s">
        <v>979</v>
      </c>
      <c r="D12" s="39" t="s">
        <v>969</v>
      </c>
      <c r="E12" s="40" t="s">
        <v>994</v>
      </c>
      <c r="F12" s="39">
        <v>8</v>
      </c>
      <c r="G12" s="39" t="s">
        <v>80</v>
      </c>
      <c r="H12" s="39" t="s">
        <v>1010</v>
      </c>
      <c r="I12" s="39" t="str">
        <f>_xlfn.CONCAT(Table12[[#This Row],[Ability]],"-",Table12[[#This Row],[Ability Subtype]])</f>
        <v>Mist Vision-Dawn's First Light</v>
      </c>
    </row>
    <row r="13" spans="1:9" ht="60">
      <c r="A13" s="39" t="s">
        <v>94</v>
      </c>
      <c r="B13" s="39" t="s">
        <v>960</v>
      </c>
      <c r="C13" s="40" t="s">
        <v>979</v>
      </c>
      <c r="D13" s="39" t="s">
        <v>970</v>
      </c>
      <c r="E13" s="40" t="s">
        <v>995</v>
      </c>
      <c r="F13" s="39">
        <v>9</v>
      </c>
      <c r="G13" s="39" t="s">
        <v>80</v>
      </c>
      <c r="H13" s="39" t="s">
        <v>1010</v>
      </c>
      <c r="I13" s="39" t="str">
        <f>_xlfn.CONCAT(Table12[[#This Row],[Ability]],"-",Table12[[#This Row],[Ability Subtype]])</f>
        <v>Mist Vision-Full Color Vision</v>
      </c>
    </row>
    <row r="14" spans="1:9" ht="60">
      <c r="A14" s="39" t="s">
        <v>94</v>
      </c>
      <c r="B14" s="39" t="s">
        <v>960</v>
      </c>
      <c r="C14" s="40" t="s">
        <v>979</v>
      </c>
      <c r="D14" s="39" t="s">
        <v>971</v>
      </c>
      <c r="E14" s="40" t="s">
        <v>996</v>
      </c>
      <c r="F14" s="39">
        <v>10</v>
      </c>
      <c r="G14" s="39" t="s">
        <v>80</v>
      </c>
      <c r="H14" s="39" t="s">
        <v>453</v>
      </c>
      <c r="I14" s="39" t="str">
        <f>_xlfn.CONCAT(Table12[[#This Row],[Ability]],"-",Table12[[#This Row],[Ability Subtype]])</f>
        <v>Mist Vision-Color Vision, 4K</v>
      </c>
    </row>
    <row r="15" spans="1:9" ht="75">
      <c r="A15" s="39" t="s">
        <v>94</v>
      </c>
      <c r="B15" s="39" t="s">
        <v>977</v>
      </c>
      <c r="C15" s="40" t="s">
        <v>979</v>
      </c>
      <c r="D15" s="39" t="s">
        <v>972</v>
      </c>
      <c r="E15" s="40" t="s">
        <v>997</v>
      </c>
      <c r="F15" s="39">
        <v>1</v>
      </c>
      <c r="G15" s="39" t="s">
        <v>80</v>
      </c>
      <c r="H15" s="39" t="s">
        <v>959</v>
      </c>
      <c r="I15" s="39" t="str">
        <f>_xlfn.CONCAT(Table12[[#This Row],[Ability]],"-",Table12[[#This Row],[Ability Subtype]])</f>
        <v>Mystic Acoustics-White Noise</v>
      </c>
    </row>
    <row r="16" spans="1:9" ht="60">
      <c r="A16" s="39" t="s">
        <v>94</v>
      </c>
      <c r="B16" s="39" t="s">
        <v>977</v>
      </c>
      <c r="C16" s="40" t="s">
        <v>979</v>
      </c>
      <c r="D16" s="39" t="s">
        <v>982</v>
      </c>
      <c r="E16" s="40" t="s">
        <v>998</v>
      </c>
      <c r="F16" s="39">
        <v>2</v>
      </c>
      <c r="G16" s="39" t="s">
        <v>80</v>
      </c>
      <c r="H16" s="39" t="s">
        <v>959</v>
      </c>
      <c r="I16" s="39" t="str">
        <f>_xlfn.CONCAT(Table12[[#This Row],[Ability]],"-",Table12[[#This Row],[Ability Subtype]])</f>
        <v>Mystic Acoustics-Whispering Wind</v>
      </c>
    </row>
    <row r="17" spans="1:9" ht="45">
      <c r="A17" s="39" t="s">
        <v>94</v>
      </c>
      <c r="B17" s="39" t="s">
        <v>977</v>
      </c>
      <c r="C17" s="40" t="s">
        <v>980</v>
      </c>
      <c r="D17" s="39" t="s">
        <v>983</v>
      </c>
      <c r="E17" s="40" t="s">
        <v>999</v>
      </c>
      <c r="F17" s="39">
        <v>3</v>
      </c>
      <c r="G17" s="39" t="s">
        <v>80</v>
      </c>
      <c r="H17" s="39" t="s">
        <v>454</v>
      </c>
      <c r="I17" s="39" t="str">
        <f>_xlfn.CONCAT(Table12[[#This Row],[Ability]],"-",Table12[[#This Row],[Ability Subtype]])</f>
        <v>Mystic Acoustics-Vinyl Scratches</v>
      </c>
    </row>
    <row r="18" spans="1:9" ht="45">
      <c r="A18" s="39" t="s">
        <v>94</v>
      </c>
      <c r="B18" s="39" t="s">
        <v>977</v>
      </c>
      <c r="C18" s="40" t="s">
        <v>980</v>
      </c>
      <c r="D18" s="39" t="s">
        <v>973</v>
      </c>
      <c r="E18" s="40" t="s">
        <v>1000</v>
      </c>
      <c r="F18" s="39">
        <v>4</v>
      </c>
      <c r="G18" s="39" t="s">
        <v>80</v>
      </c>
      <c r="H18" s="39" t="s">
        <v>959</v>
      </c>
      <c r="I18" s="39" t="str">
        <f>_xlfn.CONCAT(Table12[[#This Row],[Ability]],"-",Table12[[#This Row],[Ability Subtype]])</f>
        <v>Mystic Acoustics-Am Radio</v>
      </c>
    </row>
    <row r="19" spans="1:9" ht="45">
      <c r="A19" s="39" t="s">
        <v>94</v>
      </c>
      <c r="B19" s="39" t="s">
        <v>977</v>
      </c>
      <c r="C19" s="40" t="s">
        <v>980</v>
      </c>
      <c r="D19" s="39" t="s">
        <v>974</v>
      </c>
      <c r="E19" s="40" t="s">
        <v>1001</v>
      </c>
      <c r="F19" s="39">
        <v>5</v>
      </c>
      <c r="G19" s="39" t="s">
        <v>80</v>
      </c>
      <c r="H19" s="39" t="s">
        <v>959</v>
      </c>
      <c r="I19" s="39" t="str">
        <f>_xlfn.CONCAT(Table12[[#This Row],[Ability]],"-",Table12[[#This Row],[Ability Subtype]])</f>
        <v>Mystic Acoustics-FM Radio</v>
      </c>
    </row>
    <row r="20" spans="1:9" ht="45">
      <c r="A20" s="39" t="s">
        <v>94</v>
      </c>
      <c r="B20" s="39" t="s">
        <v>977</v>
      </c>
      <c r="C20" s="40" t="s">
        <v>980</v>
      </c>
      <c r="D20" s="39" t="s">
        <v>975</v>
      </c>
      <c r="E20" s="40" t="s">
        <v>1002</v>
      </c>
      <c r="F20" s="39">
        <v>6</v>
      </c>
      <c r="G20" s="39" t="s">
        <v>80</v>
      </c>
      <c r="H20" s="39" t="s">
        <v>1011</v>
      </c>
      <c r="I20" s="39" t="str">
        <f>_xlfn.CONCAT(Table12[[#This Row],[Ability]],"-",Table12[[#This Row],[Ability Subtype]])</f>
        <v>Mystic Acoustics-Satelite Radio</v>
      </c>
    </row>
    <row r="21" spans="1:9" ht="45">
      <c r="A21" s="39" t="s">
        <v>94</v>
      </c>
      <c r="B21" s="39" t="s">
        <v>977</v>
      </c>
      <c r="C21" s="40" t="s">
        <v>980</v>
      </c>
      <c r="D21" s="39" t="s">
        <v>976</v>
      </c>
      <c r="E21" s="40" t="s">
        <v>1003</v>
      </c>
      <c r="F21" s="39">
        <v>7</v>
      </c>
      <c r="G21" s="39" t="s">
        <v>80</v>
      </c>
      <c r="H21" s="39" t="s">
        <v>959</v>
      </c>
      <c r="I21" s="39" t="str">
        <f>_xlfn.CONCAT(Table12[[#This Row],[Ability]],"-",Table12[[#This Row],[Ability Subtype]])</f>
        <v>Mystic Acoustics-Podcast Interview</v>
      </c>
    </row>
    <row r="22" spans="1:9" ht="45">
      <c r="A22" s="39" t="s">
        <v>94</v>
      </c>
      <c r="B22" s="39" t="s">
        <v>977</v>
      </c>
      <c r="C22" s="40" t="s">
        <v>980</v>
      </c>
      <c r="D22" s="39" t="s">
        <v>984</v>
      </c>
      <c r="E22" s="40" t="s">
        <v>1004</v>
      </c>
      <c r="F22" s="39">
        <v>8</v>
      </c>
      <c r="G22" s="39" t="s">
        <v>80</v>
      </c>
      <c r="H22" s="39" t="s">
        <v>959</v>
      </c>
      <c r="I22" s="39" t="str">
        <f>_xlfn.CONCAT(Table12[[#This Row],[Ability]],"-",Table12[[#This Row],[Ability Subtype]])</f>
        <v>Mystic Acoustics-Concert Attendee</v>
      </c>
    </row>
    <row r="23" spans="1:9" ht="45">
      <c r="A23" s="39" t="s">
        <v>94</v>
      </c>
      <c r="B23" s="39" t="s">
        <v>977</v>
      </c>
      <c r="C23" s="40" t="s">
        <v>980</v>
      </c>
      <c r="D23" s="39" t="s">
        <v>985</v>
      </c>
      <c r="E23" s="40" t="s">
        <v>1005</v>
      </c>
      <c r="F23" s="39">
        <v>9</v>
      </c>
      <c r="G23" s="39" t="s">
        <v>80</v>
      </c>
      <c r="H23" s="39" t="s">
        <v>959</v>
      </c>
      <c r="I23" s="39" t="str">
        <f>_xlfn.CONCAT(Table12[[#This Row],[Ability]],"-",Table12[[#This Row],[Ability Subtype]])</f>
        <v>Mystic Acoustics-Voice to Voice</v>
      </c>
    </row>
    <row r="24" spans="1:9" ht="60">
      <c r="A24" s="39" t="s">
        <v>94</v>
      </c>
      <c r="B24" s="39" t="s">
        <v>977</v>
      </c>
      <c r="C24" s="40" t="s">
        <v>980</v>
      </c>
      <c r="D24" s="39" t="s">
        <v>981</v>
      </c>
      <c r="E24" s="40" t="s">
        <v>1006</v>
      </c>
      <c r="F24" s="39">
        <v>10</v>
      </c>
      <c r="G24" s="39" t="s">
        <v>80</v>
      </c>
      <c r="H24" s="39" t="s">
        <v>456</v>
      </c>
      <c r="I24" s="39" t="str">
        <f>_xlfn.CONCAT(Table12[[#This Row],[Ability]],"-",Table12[[#This Row],[Ability Subtype]])</f>
        <v>Mystic Acoustics-Convergence: Divine Touch</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598D8-DBE3-4CAD-B976-31BDB0A56658}">
  <sheetPr>
    <tabColor rgb="FF00B0F0"/>
  </sheetPr>
  <dimension ref="A1:C20"/>
  <sheetViews>
    <sheetView showGridLines="0" topLeftCell="A14" workbookViewId="0">
      <selection activeCell="B8" sqref="B8"/>
    </sheetView>
  </sheetViews>
  <sheetFormatPr defaultColWidth="55.28515625" defaultRowHeight="15"/>
  <cols>
    <col min="1" max="1" width="88.7109375" style="22" bestFit="1" customWidth="1"/>
    <col min="2" max="2" width="255.7109375" style="22" bestFit="1" customWidth="1"/>
    <col min="3" max="3" width="18.85546875" style="22" bestFit="1" customWidth="1"/>
    <col min="4" max="16384" width="55.28515625" style="22"/>
  </cols>
  <sheetData>
    <row r="1" spans="1:3">
      <c r="A1" s="22" t="s">
        <v>438</v>
      </c>
      <c r="B1" s="22" t="s">
        <v>440</v>
      </c>
      <c r="C1" s="22" t="s">
        <v>439</v>
      </c>
    </row>
    <row r="2" spans="1:3">
      <c r="A2" s="23" t="s">
        <v>735</v>
      </c>
      <c r="B2" s="33" t="s">
        <v>725</v>
      </c>
    </row>
    <row r="3" spans="1:3">
      <c r="A3" s="23" t="s">
        <v>729</v>
      </c>
      <c r="B3" s="33" t="s">
        <v>719</v>
      </c>
    </row>
    <row r="4" spans="1:3">
      <c r="A4" s="23" t="s">
        <v>732</v>
      </c>
      <c r="B4" s="33" t="s">
        <v>722</v>
      </c>
    </row>
    <row r="5" spans="1:3">
      <c r="A5" s="23" t="s">
        <v>733</v>
      </c>
      <c r="B5" s="33" t="s">
        <v>723</v>
      </c>
    </row>
    <row r="6" spans="1:3">
      <c r="A6" s="23" t="s">
        <v>727</v>
      </c>
      <c r="B6" s="33" t="s">
        <v>717</v>
      </c>
    </row>
    <row r="7" spans="1:3">
      <c r="A7" s="23" t="s">
        <v>730</v>
      </c>
      <c r="B7" s="33" t="s">
        <v>720</v>
      </c>
    </row>
    <row r="8" spans="1:3">
      <c r="A8" s="23" t="s">
        <v>734</v>
      </c>
      <c r="B8" s="33" t="s">
        <v>724</v>
      </c>
    </row>
    <row r="9" spans="1:3">
      <c r="A9" s="23" t="s">
        <v>728</v>
      </c>
      <c r="B9" s="33" t="s">
        <v>718</v>
      </c>
    </row>
    <row r="10" spans="1:3">
      <c r="A10" s="23" t="s">
        <v>731</v>
      </c>
      <c r="B10" s="33" t="s">
        <v>721</v>
      </c>
    </row>
    <row r="11" spans="1:3">
      <c r="A11" s="23" t="s">
        <v>736</v>
      </c>
      <c r="B11" s="33" t="s">
        <v>726</v>
      </c>
    </row>
    <row r="12" spans="1:3" ht="135">
      <c r="A12" s="23" t="s">
        <v>699</v>
      </c>
      <c r="B12" s="20" t="s">
        <v>700</v>
      </c>
    </row>
    <row r="13" spans="1:3" ht="225">
      <c r="A13" s="23" t="s">
        <v>88</v>
      </c>
      <c r="B13" s="20" t="s">
        <v>592</v>
      </c>
      <c r="C13" s="23" t="s">
        <v>632</v>
      </c>
    </row>
    <row r="14" spans="1:3" ht="90">
      <c r="A14" s="24" t="s">
        <v>1</v>
      </c>
      <c r="B14" s="20" t="s">
        <v>442</v>
      </c>
      <c r="C14" s="22" t="s">
        <v>441</v>
      </c>
    </row>
    <row r="15" spans="1:3" ht="90">
      <c r="A15" s="23" t="s">
        <v>591</v>
      </c>
      <c r="B15" s="24" t="s">
        <v>631</v>
      </c>
      <c r="C15" s="22" t="s">
        <v>444</v>
      </c>
    </row>
    <row r="16" spans="1:3">
      <c r="A16" s="23" t="s">
        <v>84</v>
      </c>
      <c r="B16" s="22" t="s">
        <v>739</v>
      </c>
      <c r="C16" s="22" t="s">
        <v>444</v>
      </c>
    </row>
    <row r="17" spans="1:3" ht="150">
      <c r="A17" s="23" t="s">
        <v>446</v>
      </c>
      <c r="B17" s="20" t="s">
        <v>448</v>
      </c>
      <c r="C17" s="22" t="s">
        <v>447</v>
      </c>
    </row>
    <row r="18" spans="1:3">
      <c r="A18" s="23" t="s">
        <v>524</v>
      </c>
      <c r="B18" s="23" t="s">
        <v>593</v>
      </c>
      <c r="C18" s="22" t="s">
        <v>633</v>
      </c>
    </row>
    <row r="19" spans="1:3">
      <c r="A19" s="23" t="s">
        <v>83</v>
      </c>
      <c r="B19" s="22" t="s">
        <v>738</v>
      </c>
      <c r="C19" s="22" t="s">
        <v>737</v>
      </c>
    </row>
    <row r="20" spans="1:3">
      <c r="A20" s="23" t="s">
        <v>740</v>
      </c>
      <c r="B20" s="22" t="s">
        <v>443</v>
      </c>
      <c r="C20" s="22" t="s">
        <v>445</v>
      </c>
    </row>
  </sheetData>
  <hyperlinks>
    <hyperlink ref="A19" r:id="rId1" xr:uid="{AD0ADC6A-F57E-4DCE-99AF-CE75A7911258}"/>
    <hyperlink ref="A16" r:id="rId2" xr:uid="{9D845A32-373D-413A-892A-263A3546EC90}"/>
    <hyperlink ref="A14" r:id="rId3" display="https://www.masterclass.com/articles/how-to-use-seven-point-story-structure-in-your-writing" xr:uid="{FBD85EE2-9B73-4549-B035-C748DC28FF57}"/>
    <hyperlink ref="A20" r:id="rId4" display="114 Fiction Sub-Genre Descriptions for Writers" xr:uid="{CE884F7D-37D1-41D6-A814-7B87BC00173B}"/>
    <hyperlink ref="A17" r:id="rId5" xr:uid="{3EC95A94-367D-4DE0-8FFE-EAE24E91FB4A}"/>
    <hyperlink ref="A18" r:id="rId6" xr:uid="{8E50FF2D-BF96-459B-90D7-A939B9D858B4}"/>
    <hyperlink ref="A15" r:id="rId7" xr:uid="{58BA7CE1-E19D-4B96-B2CA-D67208B176C6}"/>
    <hyperlink ref="A13" r:id="rId8" xr:uid="{20EEE11B-62E3-44DD-A4BD-B22E89DE33B1}"/>
    <hyperlink ref="B18" location="Story_Archetype!A1" display="See the Story_Archetype tab in this workbook" xr:uid="{36D84635-704A-4C0E-97B8-D841F8515B7C}"/>
    <hyperlink ref="B15" location="'Character_Archetype'!A1" display="'Character_Archetype'!A1" xr:uid="{27438600-FC34-4FB4-9FC3-6BECFCE54E72}"/>
    <hyperlink ref="C13" r:id="rId9" display="https://bekindrewrite.com" xr:uid="{351BB3CA-518D-4FAE-8145-2D90F3B6717A}"/>
    <hyperlink ref="A12" r:id="rId10" xr:uid="{E94643C9-BC83-4336-AE26-6DE98BFD0E46}"/>
    <hyperlink ref="A6" r:id="rId11" tooltip="Edit section: Lawful good" display="https://en.wikipedia.org/w/index.php?title=Alignment_(Dungeons_%26_Dragons)&amp;action=edit&amp;section=7" xr:uid="{6D19844B-D554-4E22-9441-F32CA472C426}"/>
    <hyperlink ref="A9" r:id="rId12" tooltip="Edit section: Neutral good" display="https://en.wikipedia.org/w/index.php?title=Alignment_(Dungeons_%26_Dragons)&amp;action=edit&amp;section=8" xr:uid="{78D0468A-B2A6-49BA-8D26-62F586CB1BC2}"/>
    <hyperlink ref="A3" r:id="rId13" tooltip="Edit section: Chaotic good" display="https://en.wikipedia.org/w/index.php?title=Alignment_(Dungeons_%26_Dragons)&amp;action=edit&amp;section=9" xr:uid="{90045B9F-5EB8-4CDF-99F5-EA2F38895849}"/>
    <hyperlink ref="A7" r:id="rId14" tooltip="Edit section: Lawful neutral" display="https://en.wikipedia.org/w/index.php?title=Alignment_(Dungeons_%26_Dragons)&amp;action=edit&amp;section=10" xr:uid="{52C2B576-C0ED-47BA-82D8-6B3192BBEF97}"/>
    <hyperlink ref="A10" r:id="rId15" tooltip="Edit section: True neutral" display="https://en.wikipedia.org/w/index.php?title=Alignment_(Dungeons_%26_Dragons)&amp;action=edit&amp;section=11" xr:uid="{0B565558-01D9-451E-8D16-5A880E80A86A}"/>
    <hyperlink ref="A4" r:id="rId16" tooltip="Edit section: Chaotic neutral" display="https://en.wikipedia.org/w/index.php?title=Alignment_(Dungeons_%26_Dragons)&amp;action=edit&amp;section=12" xr:uid="{22B936B6-2A65-49F0-B800-0C36B4DE229A}"/>
    <hyperlink ref="A5" r:id="rId17" tooltip="Edit section: Lawful evil" display="https://en.wikipedia.org/w/index.php?title=Alignment_(Dungeons_%26_Dragons)&amp;action=edit&amp;section=13" xr:uid="{4D8EEB2B-1001-447B-A61A-20D892526646}"/>
    <hyperlink ref="A8" r:id="rId18" tooltip="Edit section: Neutral evil" display="https://en.wikipedia.org/w/index.php?title=Alignment_(Dungeons_%26_Dragons)&amp;action=edit&amp;section=14" xr:uid="{957BBC54-D208-474D-8EBD-307A2DD8A04C}"/>
    <hyperlink ref="A2" r:id="rId19" tooltip="Edit section: Chaotic evil" display="https://en.wikipedia.org/w/index.php?title=Alignment_(Dungeons_%26_Dragons)&amp;action=edit&amp;section=15" xr:uid="{451AE7A7-57A3-4F64-B49E-827491916698}"/>
    <hyperlink ref="A11" r:id="rId20" tooltip="Edit section: Unaligned" display="https://en.wikipedia.org/w/index.php?title=Alignment_(Dungeons_%26_Dragons)&amp;action=edit&amp;section=16" xr:uid="{0B9A0BCF-C7CA-4DFD-AD9A-6CD069F1EC57}"/>
  </hyperlinks>
  <pageMargins left="0.7" right="0.7" top="0.75" bottom="0.75" header="0.3" footer="0.3"/>
  <tableParts count="1">
    <tablePart r:id="rId2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2CB38-908F-404D-9595-1C39C8744347}">
  <sheetPr>
    <tabColor rgb="FF00B0F0"/>
  </sheetPr>
  <dimension ref="A1:E19"/>
  <sheetViews>
    <sheetView showGridLines="0" workbookViewId="0">
      <selection activeCell="A2" sqref="A2"/>
    </sheetView>
  </sheetViews>
  <sheetFormatPr defaultRowHeight="15"/>
  <cols>
    <col min="1" max="1" width="17.7109375" style="22" bestFit="1" customWidth="1"/>
    <col min="2" max="2" width="14" style="22" bestFit="1" customWidth="1"/>
    <col min="3" max="3" width="14.7109375" style="22" bestFit="1" customWidth="1"/>
    <col min="4" max="4" width="15.140625" style="22" bestFit="1" customWidth="1"/>
    <col min="5" max="5" width="13.85546875" style="22" bestFit="1" customWidth="1"/>
    <col min="6" max="16384" width="9.140625" style="22"/>
  </cols>
  <sheetData>
    <row r="1" spans="1:5">
      <c r="A1" s="22" t="s">
        <v>696</v>
      </c>
      <c r="B1" s="22" t="s">
        <v>675</v>
      </c>
      <c r="C1" s="22" t="s">
        <v>676</v>
      </c>
      <c r="D1" s="22" t="s">
        <v>677</v>
      </c>
      <c r="E1" s="22" t="s">
        <v>678</v>
      </c>
    </row>
    <row r="2" spans="1:5">
      <c r="A2" s="22" t="s">
        <v>679</v>
      </c>
      <c r="B2" s="22" t="s">
        <v>681</v>
      </c>
      <c r="C2" s="22" t="s">
        <v>685</v>
      </c>
      <c r="D2" s="22" t="s">
        <v>686</v>
      </c>
      <c r="E2" s="22" t="s">
        <v>687</v>
      </c>
    </row>
    <row r="3" spans="1:5">
      <c r="A3" s="22" t="s">
        <v>676</v>
      </c>
      <c r="B3" s="22" t="s">
        <v>682</v>
      </c>
      <c r="C3" s="22" t="s">
        <v>688</v>
      </c>
      <c r="D3" s="22" t="s">
        <v>689</v>
      </c>
      <c r="E3" s="22" t="s">
        <v>690</v>
      </c>
    </row>
    <row r="4" spans="1:5">
      <c r="A4" s="22" t="s">
        <v>680</v>
      </c>
      <c r="B4" s="22" t="s">
        <v>683</v>
      </c>
      <c r="C4" s="22" t="s">
        <v>691</v>
      </c>
      <c r="D4" s="22" t="s">
        <v>692</v>
      </c>
      <c r="E4" s="22" t="s">
        <v>693</v>
      </c>
    </row>
    <row r="5" spans="1:5">
      <c r="A5" s="22" t="s">
        <v>678</v>
      </c>
      <c r="B5" s="22" t="s">
        <v>684</v>
      </c>
      <c r="C5" s="22" t="s">
        <v>694</v>
      </c>
      <c r="D5" s="22" t="s">
        <v>695</v>
      </c>
      <c r="E5" s="22" t="s">
        <v>697</v>
      </c>
    </row>
    <row r="7" spans="1:5" ht="15.75" thickBot="1">
      <c r="A7" s="32" t="s">
        <v>701</v>
      </c>
    </row>
    <row r="8" spans="1:5">
      <c r="A8" s="33" t="s">
        <v>702</v>
      </c>
    </row>
    <row r="10" spans="1:5" ht="15.75" thickBot="1">
      <c r="A10" s="47" t="s">
        <v>703</v>
      </c>
      <c r="B10" s="48"/>
      <c r="C10" s="48"/>
      <c r="D10" s="48"/>
    </row>
    <row r="11" spans="1:5">
      <c r="A11" s="34" t="s">
        <v>704</v>
      </c>
      <c r="B11" s="49" t="s">
        <v>675</v>
      </c>
      <c r="C11" s="49" t="s">
        <v>676</v>
      </c>
      <c r="D11" s="49" t="s">
        <v>677</v>
      </c>
    </row>
    <row r="12" spans="1:5">
      <c r="A12" s="35" t="s">
        <v>705</v>
      </c>
      <c r="B12" s="50"/>
      <c r="C12" s="50"/>
      <c r="D12" s="50"/>
    </row>
    <row r="13" spans="1:5">
      <c r="A13" s="35" t="s">
        <v>679</v>
      </c>
      <c r="B13" s="50"/>
      <c r="C13" s="50"/>
      <c r="D13" s="50"/>
    </row>
    <row r="14" spans="1:5" ht="15.75" thickBot="1">
      <c r="A14" s="36" t="s">
        <v>706</v>
      </c>
      <c r="B14" s="51"/>
      <c r="C14" s="51"/>
      <c r="D14" s="51"/>
    </row>
    <row r="15" spans="1:5" ht="15.75" thickBot="1">
      <c r="A15" s="37" t="s">
        <v>679</v>
      </c>
      <c r="B15" s="38" t="s">
        <v>707</v>
      </c>
      <c r="C15" s="38" t="s">
        <v>708</v>
      </c>
      <c r="D15" s="38" t="s">
        <v>709</v>
      </c>
    </row>
    <row r="16" spans="1:5" ht="15.75" thickBot="1">
      <c r="A16" s="37" t="s">
        <v>676</v>
      </c>
      <c r="B16" s="38" t="s">
        <v>710</v>
      </c>
      <c r="C16" s="38" t="s">
        <v>711</v>
      </c>
      <c r="D16" s="38" t="s">
        <v>712</v>
      </c>
    </row>
    <row r="17" spans="1:4" ht="15.75" thickBot="1">
      <c r="A17" s="37" t="s">
        <v>680</v>
      </c>
      <c r="B17" s="38" t="s">
        <v>713</v>
      </c>
      <c r="C17" s="38" t="s">
        <v>714</v>
      </c>
      <c r="D17" s="38" t="s">
        <v>715</v>
      </c>
    </row>
    <row r="19" spans="1:4">
      <c r="A19" s="23" t="s">
        <v>716</v>
      </c>
    </row>
  </sheetData>
  <mergeCells count="4">
    <mergeCell ref="A10:D10"/>
    <mergeCell ref="B11:B14"/>
    <mergeCell ref="C11:C14"/>
    <mergeCell ref="D11:D14"/>
  </mergeCells>
  <hyperlinks>
    <hyperlink ref="A7" r:id="rId1" tooltip="Edit section: Alignments" display="https://en.wikipedia.org/w/index.php?title=Alignment_(Dungeons_%26_Dragons)&amp;action=edit&amp;section=6" xr:uid="{4B11A429-C061-4F59-BBD8-E25CB8DCEC99}"/>
    <hyperlink ref="B15" r:id="rId2" location="Lawful_good" display="https://en.wikipedia.org/wiki/Alignment_(Dungeons_%26_Dragons) - Lawful_good" xr:uid="{48BFC98E-5BB5-491F-B3A6-202C0B1CE3AB}"/>
    <hyperlink ref="C15" r:id="rId3" location="Neutral_good" display="https://en.wikipedia.org/wiki/Alignment_(Dungeons_%26_Dragons) - Neutral_good" xr:uid="{D14C1E1B-1EF8-4EFC-87E2-3FB5472BA776}"/>
    <hyperlink ref="D15" r:id="rId4" location="Chaotic_good" display="https://en.wikipedia.org/wiki/Alignment_(Dungeons_%26_Dragons) - Chaotic_good" xr:uid="{98B5A928-9853-4CFD-808B-F9B2BCA8A516}"/>
    <hyperlink ref="B16" r:id="rId5" location="Lawful_neutral" display="https://en.wikipedia.org/wiki/Alignment_(Dungeons_%26_Dragons) - Lawful_neutral" xr:uid="{ED0568B0-26FE-4D8B-9D33-8B05AC7D38F2}"/>
    <hyperlink ref="C16" r:id="rId6" location="True_neutral" display="https://en.wikipedia.org/wiki/Alignment_(Dungeons_%26_Dragons) - True_neutral" xr:uid="{31E1E67C-2BEE-4661-BDAD-D835E9D63D99}"/>
    <hyperlink ref="D16" r:id="rId7" location="Chaotic_neutral" display="https://en.wikipedia.org/wiki/Alignment_(Dungeons_%26_Dragons) - Chaotic_neutral" xr:uid="{68AB23AF-5E44-447C-B1B9-52D517BCEB3E}"/>
    <hyperlink ref="B17" r:id="rId8" location="Lawful_evil" display="https://en.wikipedia.org/wiki/Alignment_(Dungeons_%26_Dragons) - Lawful_evil" xr:uid="{CFEE405A-A3ED-467D-9B34-9A29B4C48F40}"/>
    <hyperlink ref="C17" r:id="rId9" location="Neutral_evil" display="https://en.wikipedia.org/wiki/Alignment_(Dungeons_%26_Dragons) - Neutral_evil" xr:uid="{69CB83F5-8FEC-4F86-852A-D8855BDEB155}"/>
    <hyperlink ref="D17" r:id="rId10" location="Chaotic_evil" display="https://en.wikipedia.org/wiki/Alignment_(Dungeons_%26_Dragons) - Chaotic_evil" xr:uid="{3B40C629-AE90-4E2D-B9DE-1FBC2A089640}"/>
    <hyperlink ref="A19" r:id="rId11" location="cite_note-30" display="https://en.wikipedia.org/wiki/Alignment_(Dungeons_%26_Dragons) - cite_note-30" xr:uid="{4CAB5D55-A7FD-429A-93F2-12BB1F59A9FE}"/>
  </hyperlinks>
  <pageMargins left="0.7" right="0.7" top="0.75" bottom="0.75" header="0.3" footer="0.3"/>
  <tableParts count="1">
    <tablePart r:id="rId1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78277-5711-4EE0-A602-723DA9EE8039}">
  <sheetPr>
    <tabColor rgb="FF00B0F0"/>
  </sheetPr>
  <dimension ref="A2:D18"/>
  <sheetViews>
    <sheetView showGridLines="0" topLeftCell="A12" workbookViewId="0">
      <selection activeCell="C9" sqref="C9"/>
    </sheetView>
  </sheetViews>
  <sheetFormatPr defaultRowHeight="15"/>
  <cols>
    <col min="1" max="1" width="21.5703125" style="20" bestFit="1" customWidth="1"/>
    <col min="2" max="2" width="84.28515625" style="20" bestFit="1" customWidth="1"/>
    <col min="3" max="3" width="66.7109375" style="20" customWidth="1"/>
    <col min="4" max="4" width="65.85546875" style="20" bestFit="1" customWidth="1"/>
    <col min="5" max="16384" width="9.140625" style="20"/>
  </cols>
  <sheetData>
    <row r="2" spans="1:4">
      <c r="A2" s="30" t="s">
        <v>595</v>
      </c>
      <c r="B2" s="52" t="s">
        <v>630</v>
      </c>
      <c r="C2" s="53"/>
      <c r="D2" s="53"/>
    </row>
    <row r="3" spans="1:4">
      <c r="A3" s="20" t="s">
        <v>594</v>
      </c>
      <c r="B3" s="20" t="s">
        <v>621</v>
      </c>
      <c r="C3" s="20" t="s">
        <v>626</v>
      </c>
      <c r="D3" s="20" t="s">
        <v>625</v>
      </c>
    </row>
    <row r="4" spans="1:4" ht="30">
      <c r="A4" s="20" t="s">
        <v>596</v>
      </c>
      <c r="B4" s="20" t="s">
        <v>601</v>
      </c>
    </row>
    <row r="5" spans="1:4" ht="30">
      <c r="A5" s="20" t="s">
        <v>597</v>
      </c>
      <c r="B5" s="20" t="s">
        <v>602</v>
      </c>
    </row>
    <row r="6" spans="1:4" ht="45">
      <c r="A6" s="20" t="s">
        <v>598</v>
      </c>
      <c r="B6" s="20" t="s">
        <v>603</v>
      </c>
    </row>
    <row r="7" spans="1:4" ht="45">
      <c r="A7" s="20" t="s">
        <v>599</v>
      </c>
      <c r="B7" s="20" t="s">
        <v>604</v>
      </c>
    </row>
    <row r="8" spans="1:4" ht="45">
      <c r="A8" s="20" t="s">
        <v>600</v>
      </c>
      <c r="B8" s="20" t="s">
        <v>605</v>
      </c>
    </row>
    <row r="9" spans="1:4" ht="75">
      <c r="A9" s="20" t="s">
        <v>606</v>
      </c>
      <c r="B9" s="20" t="s">
        <v>607</v>
      </c>
    </row>
    <row r="10" spans="1:4" ht="75">
      <c r="A10" s="20" t="s">
        <v>46</v>
      </c>
      <c r="B10" s="20" t="s">
        <v>608</v>
      </c>
      <c r="C10" s="20" t="s">
        <v>622</v>
      </c>
      <c r="D10" s="20" t="s">
        <v>627</v>
      </c>
    </row>
    <row r="11" spans="1:4" ht="45">
      <c r="A11" s="20" t="s">
        <v>451</v>
      </c>
      <c r="B11" s="20" t="s">
        <v>609</v>
      </c>
    </row>
    <row r="12" spans="1:4" ht="75">
      <c r="A12" s="20" t="s">
        <v>610</v>
      </c>
      <c r="B12" s="20" t="s">
        <v>611</v>
      </c>
      <c r="C12" s="20" t="s">
        <v>623</v>
      </c>
      <c r="D12" s="20" t="s">
        <v>628</v>
      </c>
    </row>
    <row r="13" spans="1:4" ht="90">
      <c r="A13" s="20" t="s">
        <v>453</v>
      </c>
      <c r="B13" s="20" t="s">
        <v>612</v>
      </c>
    </row>
    <row r="14" spans="1:4" ht="45">
      <c r="A14" s="20" t="s">
        <v>613</v>
      </c>
      <c r="B14" s="20" t="s">
        <v>614</v>
      </c>
    </row>
    <row r="15" spans="1:4" ht="60">
      <c r="A15" s="20" t="s">
        <v>615</v>
      </c>
      <c r="B15" s="20" t="s">
        <v>616</v>
      </c>
    </row>
    <row r="16" spans="1:4" ht="75">
      <c r="A16" s="20" t="s">
        <v>64</v>
      </c>
      <c r="B16" s="20" t="s">
        <v>617</v>
      </c>
      <c r="C16" s="20" t="s">
        <v>624</v>
      </c>
      <c r="D16" s="20" t="s">
        <v>629</v>
      </c>
    </row>
    <row r="17" spans="1:2" ht="45">
      <c r="A17" s="20" t="s">
        <v>618</v>
      </c>
      <c r="B17" s="20" t="s">
        <v>619</v>
      </c>
    </row>
    <row r="18" spans="1:2" ht="60">
      <c r="A18" s="20" t="s">
        <v>71</v>
      </c>
      <c r="B18" s="20" t="s">
        <v>620</v>
      </c>
    </row>
  </sheetData>
  <mergeCells count="1">
    <mergeCell ref="B2:D2"/>
  </mergeCells>
  <hyperlinks>
    <hyperlink ref="B2" r:id="rId1" display="Adapted from KM Weiland's work" xr:uid="{EEBC1807-9012-4D08-9EF3-3E067659EC96}"/>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D6F41-1CA6-41B4-BA42-E24F89E01F0F}">
  <sheetPr>
    <tabColor rgb="FF00B0F0"/>
  </sheetPr>
  <dimension ref="A1:C37"/>
  <sheetViews>
    <sheetView workbookViewId="0">
      <selection activeCell="Q37" sqref="Q37"/>
    </sheetView>
  </sheetViews>
  <sheetFormatPr defaultRowHeight="15"/>
  <cols>
    <col min="1" max="1" width="37.42578125" bestFit="1" customWidth="1"/>
    <col min="2" max="2" width="248.5703125" bestFit="1" customWidth="1"/>
    <col min="3" max="3" width="101.140625" bestFit="1" customWidth="1"/>
  </cols>
  <sheetData>
    <row r="1" spans="1:3">
      <c r="A1" t="s">
        <v>461</v>
      </c>
    </row>
    <row r="3" spans="1:3">
      <c r="A3" t="s">
        <v>461</v>
      </c>
      <c r="B3" t="s">
        <v>462</v>
      </c>
      <c r="C3" t="s">
        <v>463</v>
      </c>
    </row>
    <row r="4" spans="1:3">
      <c r="A4" t="s">
        <v>470</v>
      </c>
      <c r="B4" t="s">
        <v>471</v>
      </c>
      <c r="C4" t="s">
        <v>472</v>
      </c>
    </row>
    <row r="5" spans="1:3">
      <c r="A5" t="s">
        <v>521</v>
      </c>
      <c r="B5" t="s">
        <v>522</v>
      </c>
      <c r="C5" t="s">
        <v>523</v>
      </c>
    </row>
    <row r="6" spans="1:3">
      <c r="A6" t="s">
        <v>527</v>
      </c>
      <c r="B6" t="s">
        <v>528</v>
      </c>
    </row>
    <row r="7" spans="1:3">
      <c r="A7" t="s">
        <v>550</v>
      </c>
      <c r="B7" t="s">
        <v>551</v>
      </c>
      <c r="C7" t="s">
        <v>552</v>
      </c>
    </row>
    <row r="8" spans="1:3">
      <c r="A8" t="s">
        <v>473</v>
      </c>
      <c r="B8" t="s">
        <v>474</v>
      </c>
      <c r="C8" t="s">
        <v>475</v>
      </c>
    </row>
    <row r="9" spans="1:3">
      <c r="A9" t="s">
        <v>497</v>
      </c>
      <c r="B9" t="s">
        <v>498</v>
      </c>
      <c r="C9" t="s">
        <v>499</v>
      </c>
    </row>
    <row r="10" spans="1:3">
      <c r="A10" t="s">
        <v>541</v>
      </c>
      <c r="B10" t="s">
        <v>542</v>
      </c>
      <c r="C10" t="s">
        <v>543</v>
      </c>
    </row>
    <row r="11" spans="1:3">
      <c r="A11" t="s">
        <v>532</v>
      </c>
      <c r="B11" t="s">
        <v>533</v>
      </c>
      <c r="C11" t="s">
        <v>534</v>
      </c>
    </row>
    <row r="12" spans="1:3">
      <c r="A12" t="s">
        <v>529</v>
      </c>
      <c r="B12" t="s">
        <v>530</v>
      </c>
      <c r="C12" t="s">
        <v>531</v>
      </c>
    </row>
    <row r="13" spans="1:3">
      <c r="A13" t="s">
        <v>494</v>
      </c>
      <c r="B13" t="s">
        <v>495</v>
      </c>
      <c r="C13" t="s">
        <v>496</v>
      </c>
    </row>
    <row r="14" spans="1:3">
      <c r="A14" t="s">
        <v>506</v>
      </c>
      <c r="B14" t="s">
        <v>507</v>
      </c>
      <c r="C14" t="s">
        <v>508</v>
      </c>
    </row>
    <row r="15" spans="1:3">
      <c r="A15" t="s">
        <v>562</v>
      </c>
      <c r="B15" t="s">
        <v>563</v>
      </c>
      <c r="C15" t="s">
        <v>564</v>
      </c>
    </row>
    <row r="16" spans="1:3">
      <c r="A16" t="s">
        <v>467</v>
      </c>
      <c r="B16" t="s">
        <v>468</v>
      </c>
      <c r="C16" t="s">
        <v>469</v>
      </c>
    </row>
    <row r="17" spans="1:3">
      <c r="A17" s="3" t="s">
        <v>464</v>
      </c>
      <c r="B17" t="s">
        <v>465</v>
      </c>
      <c r="C17" t="s">
        <v>466</v>
      </c>
    </row>
    <row r="18" spans="1:3">
      <c r="A18" s="3" t="s">
        <v>485</v>
      </c>
      <c r="B18" t="s">
        <v>486</v>
      </c>
      <c r="C18" t="s">
        <v>487</v>
      </c>
    </row>
    <row r="19" spans="1:3">
      <c r="A19" t="s">
        <v>559</v>
      </c>
      <c r="B19" t="s">
        <v>560</v>
      </c>
      <c r="C19" t="s">
        <v>561</v>
      </c>
    </row>
    <row r="20" spans="1:3">
      <c r="A20" s="3" t="s">
        <v>556</v>
      </c>
      <c r="B20" s="3" t="s">
        <v>557</v>
      </c>
      <c r="C20" t="s">
        <v>558</v>
      </c>
    </row>
    <row r="21" spans="1:3">
      <c r="A21" t="s">
        <v>512</v>
      </c>
      <c r="B21" t="s">
        <v>513</v>
      </c>
      <c r="C21" t="s">
        <v>514</v>
      </c>
    </row>
    <row r="22" spans="1:3">
      <c r="A22" t="s">
        <v>488</v>
      </c>
      <c r="B22" t="s">
        <v>489</v>
      </c>
      <c r="C22" t="s">
        <v>490</v>
      </c>
    </row>
    <row r="23" spans="1:3">
      <c r="A23" t="s">
        <v>547</v>
      </c>
      <c r="B23" t="s">
        <v>548</v>
      </c>
      <c r="C23" t="s">
        <v>549</v>
      </c>
    </row>
    <row r="24" spans="1:3">
      <c r="A24" t="s">
        <v>503</v>
      </c>
      <c r="B24" t="s">
        <v>504</v>
      </c>
      <c r="C24" t="s">
        <v>505</v>
      </c>
    </row>
    <row r="25" spans="1:3">
      <c r="A25" t="s">
        <v>479</v>
      </c>
      <c r="B25" t="s">
        <v>480</v>
      </c>
      <c r="C25" t="s">
        <v>481</v>
      </c>
    </row>
    <row r="26" spans="1:3">
      <c r="A26" s="3" t="s">
        <v>509</v>
      </c>
      <c r="B26" t="s">
        <v>510</v>
      </c>
      <c r="C26" t="s">
        <v>511</v>
      </c>
    </row>
    <row r="27" spans="1:3">
      <c r="A27" t="s">
        <v>544</v>
      </c>
      <c r="B27" t="s">
        <v>545</v>
      </c>
      <c r="C27" t="s">
        <v>546</v>
      </c>
    </row>
    <row r="28" spans="1:3">
      <c r="A28" t="s">
        <v>482</v>
      </c>
      <c r="B28" t="s">
        <v>483</v>
      </c>
      <c r="C28" t="s">
        <v>484</v>
      </c>
    </row>
    <row r="29" spans="1:3">
      <c r="A29" t="s">
        <v>538</v>
      </c>
      <c r="B29" t="s">
        <v>539</v>
      </c>
      <c r="C29" t="s">
        <v>540</v>
      </c>
    </row>
    <row r="30" spans="1:3">
      <c r="A30" t="s">
        <v>535</v>
      </c>
      <c r="B30" t="s">
        <v>536</v>
      </c>
      <c r="C30" t="s">
        <v>537</v>
      </c>
    </row>
    <row r="31" spans="1:3">
      <c r="A31" s="3" t="s">
        <v>491</v>
      </c>
      <c r="B31" t="s">
        <v>492</v>
      </c>
      <c r="C31" t="s">
        <v>493</v>
      </c>
    </row>
    <row r="32" spans="1:3">
      <c r="A32" t="s">
        <v>525</v>
      </c>
      <c r="B32" t="s">
        <v>526</v>
      </c>
    </row>
    <row r="33" spans="1:3">
      <c r="A33" s="3" t="s">
        <v>500</v>
      </c>
      <c r="B33" t="s">
        <v>501</v>
      </c>
      <c r="C33" t="s">
        <v>502</v>
      </c>
    </row>
    <row r="34" spans="1:3">
      <c r="A34" t="s">
        <v>476</v>
      </c>
      <c r="B34" t="s">
        <v>477</v>
      </c>
      <c r="C34" t="s">
        <v>478</v>
      </c>
    </row>
    <row r="35" spans="1:3">
      <c r="A35" t="s">
        <v>515</v>
      </c>
      <c r="B35" t="s">
        <v>516</v>
      </c>
      <c r="C35" t="s">
        <v>517</v>
      </c>
    </row>
    <row r="36" spans="1:3">
      <c r="A36" t="s">
        <v>518</v>
      </c>
      <c r="B36" t="s">
        <v>519</v>
      </c>
      <c r="C36" t="s">
        <v>520</v>
      </c>
    </row>
    <row r="37" spans="1:3">
      <c r="A37" t="s">
        <v>553</v>
      </c>
      <c r="B37" t="s">
        <v>554</v>
      </c>
      <c r="C37" t="s">
        <v>555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C0022-FCB7-401F-AABB-7BF3EF074601}">
  <sheetPr>
    <tabColor rgb="FF00B0F0"/>
  </sheetPr>
  <dimension ref="A1:D193"/>
  <sheetViews>
    <sheetView zoomScale="110" zoomScaleNormal="110" workbookViewId="0">
      <selection activeCell="B106" sqref="B106"/>
    </sheetView>
  </sheetViews>
  <sheetFormatPr defaultColWidth="10.7109375" defaultRowHeight="15"/>
  <cols>
    <col min="1" max="1" width="24.7109375" bestFit="1" customWidth="1"/>
    <col min="2" max="2" width="36.7109375" bestFit="1" customWidth="1"/>
    <col min="3" max="3" width="255.7109375" bestFit="1" customWidth="1"/>
    <col min="4" max="4" width="146.28515625" bestFit="1" customWidth="1"/>
  </cols>
  <sheetData>
    <row r="1" spans="1:4">
      <c r="A1" t="s">
        <v>199</v>
      </c>
      <c r="B1" t="s">
        <v>200</v>
      </c>
      <c r="C1" t="s">
        <v>201</v>
      </c>
      <c r="D1" t="s">
        <v>202</v>
      </c>
    </row>
    <row r="2" spans="1:4" hidden="1">
      <c r="A2" t="s">
        <v>203</v>
      </c>
      <c r="B2" t="s">
        <v>285</v>
      </c>
      <c r="C2" t="s">
        <v>286</v>
      </c>
      <c r="D2" t="s">
        <v>196</v>
      </c>
    </row>
    <row r="3" spans="1:4">
      <c r="A3" t="s">
        <v>206</v>
      </c>
      <c r="B3" t="s">
        <v>207</v>
      </c>
      <c r="C3" t="s">
        <v>208</v>
      </c>
    </row>
    <row r="4" spans="1:4">
      <c r="A4" t="s">
        <v>209</v>
      </c>
      <c r="B4" t="s">
        <v>210</v>
      </c>
      <c r="C4" t="s">
        <v>211</v>
      </c>
    </row>
    <row r="5" spans="1:4" hidden="1">
      <c r="A5" t="s">
        <v>203</v>
      </c>
      <c r="B5" t="s">
        <v>285</v>
      </c>
      <c r="C5" t="s">
        <v>286</v>
      </c>
      <c r="D5" t="s">
        <v>197</v>
      </c>
    </row>
    <row r="6" spans="1:4" hidden="1">
      <c r="A6" t="s">
        <v>209</v>
      </c>
      <c r="B6" t="s">
        <v>214</v>
      </c>
      <c r="C6" t="s">
        <v>215</v>
      </c>
    </row>
    <row r="7" spans="1:4" hidden="1">
      <c r="A7" t="s">
        <v>216</v>
      </c>
      <c r="B7" t="s">
        <v>217</v>
      </c>
      <c r="C7" t="s">
        <v>218</v>
      </c>
    </row>
    <row r="8" spans="1:4" hidden="1">
      <c r="A8" t="s">
        <v>203</v>
      </c>
      <c r="B8" t="s">
        <v>293</v>
      </c>
      <c r="C8" t="s">
        <v>294</v>
      </c>
    </row>
    <row r="9" spans="1:4" hidden="1">
      <c r="A9" t="s">
        <v>203</v>
      </c>
      <c r="B9" t="s">
        <v>295</v>
      </c>
      <c r="C9" t="s">
        <v>136</v>
      </c>
    </row>
    <row r="10" spans="1:4" hidden="1">
      <c r="A10" t="s">
        <v>203</v>
      </c>
      <c r="B10" t="s">
        <v>204</v>
      </c>
      <c r="C10" t="s">
        <v>205</v>
      </c>
    </row>
    <row r="11" spans="1:4" hidden="1">
      <c r="A11" t="s">
        <v>216</v>
      </c>
      <c r="B11" t="s">
        <v>225</v>
      </c>
      <c r="C11" t="s">
        <v>226</v>
      </c>
    </row>
    <row r="12" spans="1:4" hidden="1">
      <c r="A12" t="s">
        <v>209</v>
      </c>
      <c r="B12" t="s">
        <v>227</v>
      </c>
      <c r="C12" t="s">
        <v>228</v>
      </c>
    </row>
    <row r="13" spans="1:4" hidden="1">
      <c r="A13" t="s">
        <v>216</v>
      </c>
      <c r="B13" t="s">
        <v>229</v>
      </c>
      <c r="C13" t="s">
        <v>230</v>
      </c>
    </row>
    <row r="14" spans="1:4">
      <c r="A14" t="s">
        <v>231</v>
      </c>
      <c r="B14" t="s">
        <v>232</v>
      </c>
      <c r="C14" t="s">
        <v>233</v>
      </c>
    </row>
    <row r="15" spans="1:4" hidden="1">
      <c r="A15" t="s">
        <v>216</v>
      </c>
      <c r="B15" t="s">
        <v>234</v>
      </c>
      <c r="C15" t="s">
        <v>235</v>
      </c>
    </row>
    <row r="16" spans="1:4" hidden="1">
      <c r="A16" t="s">
        <v>203</v>
      </c>
      <c r="B16" t="s">
        <v>302</v>
      </c>
      <c r="C16" t="s">
        <v>139</v>
      </c>
    </row>
    <row r="17" spans="1:3" hidden="1">
      <c r="A17" t="s">
        <v>231</v>
      </c>
      <c r="B17" t="s">
        <v>238</v>
      </c>
      <c r="C17" t="s">
        <v>239</v>
      </c>
    </row>
    <row r="18" spans="1:3" hidden="1">
      <c r="A18" t="s">
        <v>216</v>
      </c>
      <c r="B18" t="s">
        <v>240</v>
      </c>
      <c r="C18" t="s">
        <v>241</v>
      </c>
    </row>
    <row r="19" spans="1:3" hidden="1">
      <c r="A19" t="s">
        <v>231</v>
      </c>
      <c r="B19" t="s">
        <v>242</v>
      </c>
      <c r="C19" t="s">
        <v>243</v>
      </c>
    </row>
    <row r="20" spans="1:3" hidden="1">
      <c r="A20" t="s">
        <v>206</v>
      </c>
      <c r="B20" t="s">
        <v>244</v>
      </c>
      <c r="C20" t="s">
        <v>245</v>
      </c>
    </row>
    <row r="21" spans="1:3" hidden="1">
      <c r="A21" t="s">
        <v>216</v>
      </c>
      <c r="B21" t="s">
        <v>246</v>
      </c>
      <c r="C21" t="s">
        <v>247</v>
      </c>
    </row>
    <row r="22" spans="1:3" hidden="1">
      <c r="A22" t="s">
        <v>209</v>
      </c>
      <c r="B22" t="s">
        <v>248</v>
      </c>
      <c r="C22" t="s">
        <v>249</v>
      </c>
    </row>
    <row r="23" spans="1:3" hidden="1">
      <c r="A23" t="s">
        <v>231</v>
      </c>
      <c r="B23" t="s">
        <v>250</v>
      </c>
      <c r="C23" t="s">
        <v>251</v>
      </c>
    </row>
    <row r="24" spans="1:3" hidden="1">
      <c r="A24" t="s">
        <v>216</v>
      </c>
      <c r="B24" t="s">
        <v>252</v>
      </c>
      <c r="C24" t="s">
        <v>253</v>
      </c>
    </row>
    <row r="25" spans="1:3" hidden="1">
      <c r="A25" t="s">
        <v>254</v>
      </c>
      <c r="B25" t="s">
        <v>255</v>
      </c>
      <c r="C25" t="s">
        <v>256</v>
      </c>
    </row>
    <row r="26" spans="1:3" hidden="1">
      <c r="A26" t="s">
        <v>203</v>
      </c>
      <c r="B26" t="s">
        <v>212</v>
      </c>
      <c r="C26" t="s">
        <v>213</v>
      </c>
    </row>
    <row r="27" spans="1:3" hidden="1">
      <c r="A27" t="s">
        <v>203</v>
      </c>
      <c r="B27" t="s">
        <v>219</v>
      </c>
      <c r="C27" t="s">
        <v>220</v>
      </c>
    </row>
    <row r="28" spans="1:3" hidden="1">
      <c r="A28" t="s">
        <v>203</v>
      </c>
      <c r="B28" t="s">
        <v>219</v>
      </c>
      <c r="C28" t="s">
        <v>142</v>
      </c>
    </row>
    <row r="29" spans="1:3" hidden="1">
      <c r="A29" t="s">
        <v>263</v>
      </c>
      <c r="B29" t="s">
        <v>264</v>
      </c>
      <c r="C29" t="s">
        <v>265</v>
      </c>
    </row>
    <row r="30" spans="1:3" hidden="1">
      <c r="A30" t="s">
        <v>231</v>
      </c>
      <c r="B30" t="s">
        <v>266</v>
      </c>
      <c r="C30" t="s">
        <v>267</v>
      </c>
    </row>
    <row r="31" spans="1:3" hidden="1">
      <c r="A31" t="s">
        <v>216</v>
      </c>
      <c r="B31" t="s">
        <v>266</v>
      </c>
      <c r="C31" t="s">
        <v>268</v>
      </c>
    </row>
    <row r="32" spans="1:3" hidden="1">
      <c r="A32" t="s">
        <v>254</v>
      </c>
      <c r="B32" t="s">
        <v>269</v>
      </c>
      <c r="C32" t="s">
        <v>270</v>
      </c>
    </row>
    <row r="33" spans="1:4" hidden="1">
      <c r="A33" t="s">
        <v>203</v>
      </c>
      <c r="B33" t="s">
        <v>221</v>
      </c>
      <c r="C33" t="s">
        <v>222</v>
      </c>
    </row>
    <row r="34" spans="1:4" hidden="1">
      <c r="A34" t="s">
        <v>231</v>
      </c>
      <c r="B34" t="s">
        <v>273</v>
      </c>
      <c r="C34" t="s">
        <v>274</v>
      </c>
    </row>
    <row r="35" spans="1:4" hidden="1">
      <c r="A35" t="s">
        <v>209</v>
      </c>
      <c r="B35" t="s">
        <v>275</v>
      </c>
      <c r="C35" t="s">
        <v>276</v>
      </c>
    </row>
    <row r="36" spans="1:4" hidden="1">
      <c r="A36" t="s">
        <v>254</v>
      </c>
      <c r="B36" t="s">
        <v>277</v>
      </c>
      <c r="C36" t="s">
        <v>278</v>
      </c>
    </row>
    <row r="37" spans="1:4" hidden="1">
      <c r="A37" t="s">
        <v>216</v>
      </c>
      <c r="B37" t="s">
        <v>279</v>
      </c>
      <c r="C37" t="s">
        <v>280</v>
      </c>
    </row>
    <row r="38" spans="1:4" hidden="1">
      <c r="A38" t="s">
        <v>209</v>
      </c>
      <c r="B38" t="s">
        <v>281</v>
      </c>
      <c r="C38" t="s">
        <v>282</v>
      </c>
    </row>
    <row r="39" spans="1:4" hidden="1">
      <c r="A39" t="s">
        <v>206</v>
      </c>
      <c r="B39" t="s">
        <v>283</v>
      </c>
      <c r="C39" t="s">
        <v>284</v>
      </c>
    </row>
    <row r="40" spans="1:4" hidden="1">
      <c r="A40" t="s">
        <v>231</v>
      </c>
      <c r="B40" t="s">
        <v>285</v>
      </c>
      <c r="C40" t="s">
        <v>286</v>
      </c>
      <c r="D40" t="s">
        <v>195</v>
      </c>
    </row>
    <row r="41" spans="1:4" hidden="1">
      <c r="A41" t="s">
        <v>172</v>
      </c>
      <c r="B41" t="s">
        <v>285</v>
      </c>
      <c r="C41" t="s">
        <v>286</v>
      </c>
      <c r="D41" t="s">
        <v>198</v>
      </c>
    </row>
    <row r="42" spans="1:4" hidden="1">
      <c r="A42" t="s">
        <v>255</v>
      </c>
      <c r="B42" t="s">
        <v>285</v>
      </c>
      <c r="C42" t="s">
        <v>286</v>
      </c>
      <c r="D42" t="s">
        <v>287</v>
      </c>
    </row>
    <row r="43" spans="1:4" hidden="1">
      <c r="A43" t="s">
        <v>255</v>
      </c>
      <c r="B43" t="s">
        <v>285</v>
      </c>
      <c r="C43" t="s">
        <v>286</v>
      </c>
      <c r="D43" t="s">
        <v>288</v>
      </c>
    </row>
    <row r="44" spans="1:4" hidden="1">
      <c r="A44" t="s">
        <v>203</v>
      </c>
      <c r="B44" t="s">
        <v>221</v>
      </c>
      <c r="C44" t="s">
        <v>143</v>
      </c>
    </row>
    <row r="45" spans="1:4" hidden="1">
      <c r="A45" t="s">
        <v>203</v>
      </c>
      <c r="B45" t="s">
        <v>334</v>
      </c>
      <c r="C45" t="s">
        <v>144</v>
      </c>
    </row>
    <row r="46" spans="1:4" hidden="1">
      <c r="A46" t="s">
        <v>209</v>
      </c>
      <c r="B46" t="s">
        <v>289</v>
      </c>
      <c r="C46" t="s">
        <v>290</v>
      </c>
    </row>
    <row r="47" spans="1:4">
      <c r="A47" t="s">
        <v>216</v>
      </c>
      <c r="B47" t="s">
        <v>61</v>
      </c>
      <c r="C47" t="s">
        <v>116</v>
      </c>
    </row>
    <row r="48" spans="1:4">
      <c r="A48" t="s">
        <v>254</v>
      </c>
      <c r="B48" t="s">
        <v>291</v>
      </c>
      <c r="C48" t="s">
        <v>292</v>
      </c>
    </row>
    <row r="49" spans="1:3">
      <c r="A49" t="s">
        <v>203</v>
      </c>
      <c r="B49" t="s">
        <v>353</v>
      </c>
      <c r="C49" t="s">
        <v>146</v>
      </c>
    </row>
    <row r="50" spans="1:3">
      <c r="A50" t="s">
        <v>203</v>
      </c>
      <c r="B50" t="s">
        <v>223</v>
      </c>
      <c r="C50" t="s">
        <v>224</v>
      </c>
    </row>
    <row r="51" spans="1:3" hidden="1">
      <c r="A51" t="s">
        <v>172</v>
      </c>
      <c r="B51" t="s">
        <v>296</v>
      </c>
      <c r="C51" t="s">
        <v>173</v>
      </c>
    </row>
    <row r="52" spans="1:3" hidden="1">
      <c r="A52" t="s">
        <v>216</v>
      </c>
      <c r="B52" t="s">
        <v>297</v>
      </c>
      <c r="C52" t="s">
        <v>298</v>
      </c>
    </row>
    <row r="53" spans="1:3" hidden="1">
      <c r="A53" t="s">
        <v>299</v>
      </c>
      <c r="B53" t="s">
        <v>300</v>
      </c>
      <c r="C53" t="s">
        <v>137</v>
      </c>
    </row>
    <row r="54" spans="1:3" hidden="1">
      <c r="A54" t="s">
        <v>299</v>
      </c>
      <c r="B54" t="s">
        <v>301</v>
      </c>
      <c r="C54" t="s">
        <v>138</v>
      </c>
    </row>
    <row r="55" spans="1:3" hidden="1">
      <c r="A55" t="s">
        <v>203</v>
      </c>
      <c r="B55" t="s">
        <v>360</v>
      </c>
      <c r="C55" t="s">
        <v>149</v>
      </c>
    </row>
    <row r="56" spans="1:3" hidden="1">
      <c r="A56" t="s">
        <v>206</v>
      </c>
      <c r="B56" t="s">
        <v>303</v>
      </c>
      <c r="C56" t="s">
        <v>304</v>
      </c>
    </row>
    <row r="57" spans="1:3" hidden="1">
      <c r="A57" t="s">
        <v>255</v>
      </c>
      <c r="B57" t="s">
        <v>305</v>
      </c>
      <c r="C57" t="s">
        <v>306</v>
      </c>
    </row>
    <row r="58" spans="1:3" hidden="1">
      <c r="A58" t="s">
        <v>231</v>
      </c>
      <c r="B58" t="s">
        <v>307</v>
      </c>
      <c r="C58" t="s">
        <v>95</v>
      </c>
    </row>
    <row r="59" spans="1:3" hidden="1">
      <c r="A59" t="s">
        <v>172</v>
      </c>
      <c r="B59" t="s">
        <v>307</v>
      </c>
      <c r="C59" t="s">
        <v>174</v>
      </c>
    </row>
    <row r="60" spans="1:3" hidden="1">
      <c r="A60" t="s">
        <v>299</v>
      </c>
      <c r="B60" t="s">
        <v>308</v>
      </c>
      <c r="C60" t="s">
        <v>140</v>
      </c>
    </row>
    <row r="61" spans="1:3">
      <c r="A61" t="s">
        <v>255</v>
      </c>
      <c r="B61" t="s">
        <v>309</v>
      </c>
      <c r="C61" t="s">
        <v>310</v>
      </c>
    </row>
    <row r="62" spans="1:3" hidden="1">
      <c r="A62" t="s">
        <v>172</v>
      </c>
      <c r="B62" t="s">
        <v>311</v>
      </c>
      <c r="C62" t="s">
        <v>175</v>
      </c>
    </row>
    <row r="63" spans="1:3" hidden="1">
      <c r="A63" t="s">
        <v>299</v>
      </c>
      <c r="B63" t="s">
        <v>312</v>
      </c>
      <c r="C63" t="s">
        <v>141</v>
      </c>
    </row>
    <row r="64" spans="1:3" hidden="1">
      <c r="A64" t="s">
        <v>216</v>
      </c>
      <c r="B64" t="s">
        <v>312</v>
      </c>
      <c r="C64" t="s">
        <v>117</v>
      </c>
    </row>
    <row r="65" spans="1:3" hidden="1">
      <c r="A65" t="s">
        <v>172</v>
      </c>
      <c r="B65" t="s">
        <v>313</v>
      </c>
      <c r="C65" t="s">
        <v>176</v>
      </c>
    </row>
    <row r="66" spans="1:3" hidden="1">
      <c r="A66" t="s">
        <v>231</v>
      </c>
      <c r="B66" t="s">
        <v>314</v>
      </c>
      <c r="C66" t="s">
        <v>96</v>
      </c>
    </row>
    <row r="67" spans="1:3" hidden="1">
      <c r="A67" t="s">
        <v>299</v>
      </c>
      <c r="B67" t="s">
        <v>315</v>
      </c>
      <c r="C67" t="s">
        <v>316</v>
      </c>
    </row>
    <row r="68" spans="1:3" hidden="1">
      <c r="A68" t="s">
        <v>216</v>
      </c>
      <c r="B68" t="s">
        <v>317</v>
      </c>
      <c r="C68" t="s">
        <v>118</v>
      </c>
    </row>
    <row r="69" spans="1:3" hidden="1">
      <c r="A69" t="s">
        <v>277</v>
      </c>
      <c r="B69" t="s">
        <v>214</v>
      </c>
      <c r="C69" t="s">
        <v>318</v>
      </c>
    </row>
    <row r="70" spans="1:3" hidden="1">
      <c r="A70" t="s">
        <v>255</v>
      </c>
      <c r="B70" t="s">
        <v>319</v>
      </c>
      <c r="C70" t="s">
        <v>320</v>
      </c>
    </row>
    <row r="71" spans="1:3" hidden="1">
      <c r="A71" t="s">
        <v>172</v>
      </c>
      <c r="B71" t="s">
        <v>321</v>
      </c>
      <c r="C71" t="s">
        <v>178</v>
      </c>
    </row>
    <row r="72" spans="1:3" hidden="1">
      <c r="A72" t="s">
        <v>277</v>
      </c>
      <c r="B72" t="s">
        <v>322</v>
      </c>
      <c r="C72" t="s">
        <v>323</v>
      </c>
    </row>
    <row r="73" spans="1:3" hidden="1">
      <c r="A73" t="s">
        <v>172</v>
      </c>
      <c r="B73" t="s">
        <v>217</v>
      </c>
      <c r="C73" t="s">
        <v>177</v>
      </c>
    </row>
    <row r="74" spans="1:3" hidden="1">
      <c r="A74" t="s">
        <v>231</v>
      </c>
      <c r="B74" t="s">
        <v>324</v>
      </c>
      <c r="C74" t="s">
        <v>97</v>
      </c>
    </row>
    <row r="75" spans="1:3" hidden="1">
      <c r="A75" t="s">
        <v>216</v>
      </c>
      <c r="B75" t="s">
        <v>325</v>
      </c>
      <c r="C75" t="s">
        <v>119</v>
      </c>
    </row>
    <row r="76" spans="1:3" hidden="1">
      <c r="A76" t="s">
        <v>203</v>
      </c>
      <c r="B76" t="s">
        <v>236</v>
      </c>
      <c r="C76" t="s">
        <v>237</v>
      </c>
    </row>
    <row r="77" spans="1:3" hidden="1">
      <c r="A77" t="s">
        <v>299</v>
      </c>
      <c r="B77" t="s">
        <v>326</v>
      </c>
      <c r="C77" t="s">
        <v>327</v>
      </c>
    </row>
    <row r="78" spans="1:3" hidden="1">
      <c r="A78" t="s">
        <v>231</v>
      </c>
      <c r="B78" t="s">
        <v>326</v>
      </c>
      <c r="C78" t="s">
        <v>98</v>
      </c>
    </row>
    <row r="79" spans="1:3" hidden="1">
      <c r="A79" t="s">
        <v>231</v>
      </c>
      <c r="B79" t="s">
        <v>328</v>
      </c>
      <c r="C79" t="s">
        <v>99</v>
      </c>
    </row>
    <row r="80" spans="1:3" hidden="1">
      <c r="A80" t="s">
        <v>172</v>
      </c>
      <c r="B80" t="s">
        <v>329</v>
      </c>
      <c r="C80" t="s">
        <v>179</v>
      </c>
    </row>
    <row r="81" spans="1:3" hidden="1">
      <c r="A81" t="s">
        <v>216</v>
      </c>
      <c r="B81" t="s">
        <v>330</v>
      </c>
      <c r="C81" t="s">
        <v>120</v>
      </c>
    </row>
    <row r="82" spans="1:3" hidden="1">
      <c r="A82" t="s">
        <v>203</v>
      </c>
      <c r="B82" t="s">
        <v>372</v>
      </c>
      <c r="C82" t="s">
        <v>151</v>
      </c>
    </row>
    <row r="83" spans="1:3" hidden="1">
      <c r="A83" t="s">
        <v>216</v>
      </c>
      <c r="B83" t="s">
        <v>331</v>
      </c>
      <c r="C83" t="s">
        <v>121</v>
      </c>
    </row>
    <row r="84" spans="1:3">
      <c r="A84" t="s">
        <v>299</v>
      </c>
      <c r="B84" t="s">
        <v>332</v>
      </c>
      <c r="C84" t="s">
        <v>333</v>
      </c>
    </row>
    <row r="85" spans="1:3" hidden="1">
      <c r="A85" t="s">
        <v>299</v>
      </c>
      <c r="B85" t="s">
        <v>334</v>
      </c>
      <c r="C85" t="s">
        <v>144</v>
      </c>
    </row>
    <row r="86" spans="1:3" hidden="1">
      <c r="A86" t="s">
        <v>203</v>
      </c>
      <c r="B86" t="s">
        <v>375</v>
      </c>
      <c r="C86" t="s">
        <v>150</v>
      </c>
    </row>
    <row r="87" spans="1:3" hidden="1">
      <c r="A87" t="s">
        <v>216</v>
      </c>
      <c r="B87" t="s">
        <v>334</v>
      </c>
      <c r="C87" t="s">
        <v>122</v>
      </c>
    </row>
    <row r="88" spans="1:3" hidden="1">
      <c r="A88" t="s">
        <v>231</v>
      </c>
      <c r="B88" t="s">
        <v>335</v>
      </c>
      <c r="C88" t="s">
        <v>100</v>
      </c>
    </row>
    <row r="89" spans="1:3" hidden="1">
      <c r="A89" t="s">
        <v>255</v>
      </c>
      <c r="B89" t="s">
        <v>336</v>
      </c>
      <c r="C89" t="s">
        <v>337</v>
      </c>
    </row>
    <row r="90" spans="1:3" hidden="1">
      <c r="A90" t="s">
        <v>172</v>
      </c>
      <c r="B90" t="s">
        <v>338</v>
      </c>
      <c r="C90" t="s">
        <v>180</v>
      </c>
    </row>
    <row r="91" spans="1:3" hidden="1">
      <c r="A91" t="s">
        <v>216</v>
      </c>
      <c r="B91" t="s">
        <v>338</v>
      </c>
      <c r="C91" t="s">
        <v>123</v>
      </c>
    </row>
    <row r="92" spans="1:3">
      <c r="A92" t="s">
        <v>231</v>
      </c>
      <c r="B92" t="s">
        <v>339</v>
      </c>
      <c r="C92" t="s">
        <v>101</v>
      </c>
    </row>
    <row r="93" spans="1:3">
      <c r="A93" t="s">
        <v>340</v>
      </c>
      <c r="B93" t="s">
        <v>299</v>
      </c>
      <c r="C93" t="s">
        <v>341</v>
      </c>
    </row>
    <row r="94" spans="1:3" hidden="1">
      <c r="A94" t="s">
        <v>172</v>
      </c>
      <c r="B94" t="s">
        <v>342</v>
      </c>
      <c r="C94" t="s">
        <v>181</v>
      </c>
    </row>
    <row r="95" spans="1:3" hidden="1">
      <c r="A95" t="s">
        <v>216</v>
      </c>
      <c r="B95" t="s">
        <v>342</v>
      </c>
      <c r="C95" t="s">
        <v>124</v>
      </c>
    </row>
    <row r="96" spans="1:3">
      <c r="A96" t="s">
        <v>299</v>
      </c>
      <c r="B96" t="s">
        <v>343</v>
      </c>
      <c r="C96" t="s">
        <v>145</v>
      </c>
    </row>
    <row r="97" spans="1:3" hidden="1">
      <c r="A97" t="s">
        <v>255</v>
      </c>
      <c r="B97" t="s">
        <v>344</v>
      </c>
      <c r="C97" t="s">
        <v>345</v>
      </c>
    </row>
    <row r="98" spans="1:3" hidden="1">
      <c r="A98" t="s">
        <v>255</v>
      </c>
      <c r="B98" t="s">
        <v>346</v>
      </c>
      <c r="C98" t="s">
        <v>347</v>
      </c>
    </row>
    <row r="99" spans="1:3" hidden="1">
      <c r="A99" t="s">
        <v>231</v>
      </c>
      <c r="B99" t="s">
        <v>348</v>
      </c>
      <c r="C99" t="s">
        <v>102</v>
      </c>
    </row>
    <row r="100" spans="1:3" hidden="1">
      <c r="A100" t="s">
        <v>255</v>
      </c>
      <c r="B100" t="s">
        <v>348</v>
      </c>
      <c r="C100" t="s">
        <v>102</v>
      </c>
    </row>
    <row r="101" spans="1:3" hidden="1">
      <c r="A101" t="s">
        <v>299</v>
      </c>
      <c r="B101" t="s">
        <v>349</v>
      </c>
      <c r="C101" t="s">
        <v>350</v>
      </c>
    </row>
    <row r="102" spans="1:3" hidden="1">
      <c r="A102" t="s">
        <v>277</v>
      </c>
      <c r="B102" t="s">
        <v>351</v>
      </c>
      <c r="C102" t="s">
        <v>352</v>
      </c>
    </row>
    <row r="103" spans="1:3" hidden="1">
      <c r="A103" t="s">
        <v>203</v>
      </c>
      <c r="B103" t="s">
        <v>376</v>
      </c>
      <c r="C103" t="s">
        <v>152</v>
      </c>
    </row>
    <row r="104" spans="1:3" hidden="1">
      <c r="A104" t="s">
        <v>231</v>
      </c>
      <c r="B104" t="s">
        <v>354</v>
      </c>
      <c r="C104" t="s">
        <v>103</v>
      </c>
    </row>
    <row r="105" spans="1:3">
      <c r="A105" t="s">
        <v>172</v>
      </c>
      <c r="B105" t="s">
        <v>355</v>
      </c>
      <c r="C105" t="s">
        <v>182</v>
      </c>
    </row>
    <row r="106" spans="1:3">
      <c r="A106" t="s">
        <v>299</v>
      </c>
      <c r="B106" t="s">
        <v>356</v>
      </c>
      <c r="C106" t="s">
        <v>147</v>
      </c>
    </row>
    <row r="107" spans="1:3" hidden="1">
      <c r="A107" t="s">
        <v>299</v>
      </c>
      <c r="B107" t="s">
        <v>357</v>
      </c>
      <c r="C107" t="s">
        <v>358</v>
      </c>
    </row>
    <row r="108" spans="1:3" hidden="1">
      <c r="A108" t="s">
        <v>299</v>
      </c>
      <c r="B108" t="s">
        <v>359</v>
      </c>
      <c r="C108" t="s">
        <v>148</v>
      </c>
    </row>
    <row r="109" spans="1:3" hidden="1">
      <c r="A109" t="s">
        <v>231</v>
      </c>
      <c r="B109" t="s">
        <v>360</v>
      </c>
      <c r="C109" t="s">
        <v>104</v>
      </c>
    </row>
    <row r="110" spans="1:3" hidden="1">
      <c r="A110" t="s">
        <v>172</v>
      </c>
      <c r="B110" t="s">
        <v>360</v>
      </c>
      <c r="C110" t="s">
        <v>183</v>
      </c>
    </row>
    <row r="111" spans="1:3" hidden="1">
      <c r="A111" t="s">
        <v>203</v>
      </c>
      <c r="B111" t="s">
        <v>377</v>
      </c>
      <c r="C111" t="s">
        <v>153</v>
      </c>
    </row>
    <row r="112" spans="1:3" hidden="1">
      <c r="A112" t="s">
        <v>216</v>
      </c>
      <c r="B112" t="s">
        <v>360</v>
      </c>
      <c r="C112" t="s">
        <v>125</v>
      </c>
    </row>
    <row r="113" spans="1:3" hidden="1">
      <c r="A113" t="s">
        <v>255</v>
      </c>
      <c r="B113" t="s">
        <v>361</v>
      </c>
      <c r="C113" t="s">
        <v>362</v>
      </c>
    </row>
    <row r="114" spans="1:3" hidden="1">
      <c r="A114" t="s">
        <v>340</v>
      </c>
      <c r="B114" t="s">
        <v>231</v>
      </c>
      <c r="C114" t="s">
        <v>363</v>
      </c>
    </row>
    <row r="115" spans="1:3" hidden="1">
      <c r="A115" t="s">
        <v>216</v>
      </c>
      <c r="B115" t="s">
        <v>231</v>
      </c>
      <c r="C115" t="s">
        <v>126</v>
      </c>
    </row>
    <row r="116" spans="1:3" hidden="1">
      <c r="A116" t="s">
        <v>172</v>
      </c>
      <c r="B116" t="s">
        <v>364</v>
      </c>
      <c r="C116" t="s">
        <v>184</v>
      </c>
    </row>
    <row r="117" spans="1:3" hidden="1">
      <c r="A117" t="s">
        <v>216</v>
      </c>
      <c r="B117" t="s">
        <v>365</v>
      </c>
      <c r="C117" t="s">
        <v>127</v>
      </c>
    </row>
    <row r="118" spans="1:3" hidden="1">
      <c r="A118" t="s">
        <v>172</v>
      </c>
      <c r="B118" t="s">
        <v>366</v>
      </c>
      <c r="C118" t="s">
        <v>185</v>
      </c>
    </row>
    <row r="119" spans="1:3">
      <c r="A119" t="s">
        <v>299</v>
      </c>
      <c r="B119" t="s">
        <v>367</v>
      </c>
      <c r="C119" t="s">
        <v>368</v>
      </c>
    </row>
    <row r="120" spans="1:3">
      <c r="A120" t="s">
        <v>231</v>
      </c>
      <c r="B120" t="s">
        <v>369</v>
      </c>
      <c r="C120" t="s">
        <v>105</v>
      </c>
    </row>
    <row r="121" spans="1:3" hidden="1">
      <c r="A121" t="s">
        <v>172</v>
      </c>
      <c r="B121" t="s">
        <v>370</v>
      </c>
      <c r="C121" t="s">
        <v>186</v>
      </c>
    </row>
    <row r="122" spans="1:3" hidden="1">
      <c r="A122" t="s">
        <v>216</v>
      </c>
      <c r="B122" t="s">
        <v>370</v>
      </c>
      <c r="C122" t="s">
        <v>128</v>
      </c>
    </row>
    <row r="123" spans="1:3" hidden="1">
      <c r="A123" t="s">
        <v>299</v>
      </c>
      <c r="B123" t="s">
        <v>236</v>
      </c>
      <c r="C123" t="s">
        <v>371</v>
      </c>
    </row>
    <row r="124" spans="1:3" hidden="1">
      <c r="A124" t="s">
        <v>216</v>
      </c>
      <c r="B124" t="s">
        <v>236</v>
      </c>
      <c r="C124" t="s">
        <v>129</v>
      </c>
    </row>
    <row r="125" spans="1:3" hidden="1">
      <c r="A125" t="s">
        <v>203</v>
      </c>
      <c r="B125" t="s">
        <v>384</v>
      </c>
      <c r="C125" t="s">
        <v>155</v>
      </c>
    </row>
    <row r="126" spans="1:3" hidden="1">
      <c r="A126" t="s">
        <v>255</v>
      </c>
      <c r="B126" t="s">
        <v>373</v>
      </c>
      <c r="C126" t="s">
        <v>374</v>
      </c>
    </row>
    <row r="127" spans="1:3">
      <c r="A127" t="s">
        <v>203</v>
      </c>
      <c r="B127" t="s">
        <v>394</v>
      </c>
      <c r="C127" t="s">
        <v>157</v>
      </c>
    </row>
    <row r="128" spans="1:3" hidden="1">
      <c r="A128" t="s">
        <v>203</v>
      </c>
      <c r="B128" t="s">
        <v>255</v>
      </c>
      <c r="C128" t="s">
        <v>156</v>
      </c>
    </row>
    <row r="129" spans="1:3" hidden="1">
      <c r="A129" t="s">
        <v>203</v>
      </c>
      <c r="B129" t="s">
        <v>402</v>
      </c>
      <c r="C129" t="s">
        <v>158</v>
      </c>
    </row>
    <row r="130" spans="1:3" hidden="1">
      <c r="A130" t="s">
        <v>299</v>
      </c>
      <c r="B130" t="s">
        <v>378</v>
      </c>
      <c r="C130" t="s">
        <v>154</v>
      </c>
    </row>
    <row r="131" spans="1:3" hidden="1">
      <c r="A131" t="s">
        <v>277</v>
      </c>
      <c r="B131" t="s">
        <v>379</v>
      </c>
      <c r="C131" t="s">
        <v>380</v>
      </c>
    </row>
    <row r="132" spans="1:3">
      <c r="A132" t="s">
        <v>255</v>
      </c>
      <c r="B132" t="s">
        <v>381</v>
      </c>
      <c r="C132" t="s">
        <v>382</v>
      </c>
    </row>
    <row r="133" spans="1:3" hidden="1">
      <c r="A133" t="s">
        <v>172</v>
      </c>
      <c r="B133" t="s">
        <v>246</v>
      </c>
      <c r="C133" t="s">
        <v>187</v>
      </c>
    </row>
    <row r="134" spans="1:3" hidden="1">
      <c r="A134" t="s">
        <v>216</v>
      </c>
      <c r="B134" t="s">
        <v>246</v>
      </c>
      <c r="C134" t="s">
        <v>130</v>
      </c>
    </row>
    <row r="135" spans="1:3" hidden="1">
      <c r="A135" t="s">
        <v>216</v>
      </c>
      <c r="B135" t="s">
        <v>383</v>
      </c>
      <c r="C135" t="s">
        <v>131</v>
      </c>
    </row>
    <row r="136" spans="1:3" hidden="1">
      <c r="A136" t="s">
        <v>203</v>
      </c>
      <c r="B136" t="s">
        <v>257</v>
      </c>
      <c r="C136" t="s">
        <v>258</v>
      </c>
    </row>
    <row r="137" spans="1:3" hidden="1">
      <c r="A137" t="s">
        <v>263</v>
      </c>
      <c r="B137" t="s">
        <v>385</v>
      </c>
      <c r="C137" t="s">
        <v>386</v>
      </c>
    </row>
    <row r="138" spans="1:3" hidden="1">
      <c r="A138" t="s">
        <v>172</v>
      </c>
      <c r="B138" t="s">
        <v>387</v>
      </c>
      <c r="C138" t="s">
        <v>188</v>
      </c>
    </row>
    <row r="139" spans="1:3" hidden="1">
      <c r="A139" t="s">
        <v>231</v>
      </c>
      <c r="B139" t="s">
        <v>250</v>
      </c>
      <c r="C139" t="s">
        <v>106</v>
      </c>
    </row>
    <row r="140" spans="1:3" hidden="1">
      <c r="A140" t="s">
        <v>216</v>
      </c>
      <c r="B140" t="s">
        <v>250</v>
      </c>
      <c r="C140" t="s">
        <v>132</v>
      </c>
    </row>
    <row r="141" spans="1:3" hidden="1">
      <c r="A141" t="s">
        <v>172</v>
      </c>
      <c r="B141" t="s">
        <v>388</v>
      </c>
      <c r="C141" t="s">
        <v>189</v>
      </c>
    </row>
    <row r="142" spans="1:3" hidden="1">
      <c r="A142" t="s">
        <v>231</v>
      </c>
      <c r="B142" t="s">
        <v>389</v>
      </c>
      <c r="C142" t="s">
        <v>107</v>
      </c>
    </row>
    <row r="143" spans="1:3" hidden="1">
      <c r="A143" t="s">
        <v>277</v>
      </c>
      <c r="B143" t="s">
        <v>390</v>
      </c>
      <c r="C143" t="s">
        <v>391</v>
      </c>
    </row>
    <row r="144" spans="1:3" hidden="1">
      <c r="A144" t="s">
        <v>255</v>
      </c>
      <c r="B144" t="s">
        <v>392</v>
      </c>
      <c r="C144" t="s">
        <v>393</v>
      </c>
    </row>
    <row r="145" spans="1:3">
      <c r="A145" t="s">
        <v>231</v>
      </c>
      <c r="B145" t="s">
        <v>394</v>
      </c>
      <c r="C145" t="s">
        <v>108</v>
      </c>
    </row>
    <row r="146" spans="1:3" hidden="1">
      <c r="A146" t="s">
        <v>203</v>
      </c>
      <c r="B146" t="s">
        <v>257</v>
      </c>
      <c r="C146" t="s">
        <v>159</v>
      </c>
    </row>
    <row r="147" spans="1:3" hidden="1">
      <c r="A147" t="s">
        <v>203</v>
      </c>
      <c r="B147" t="s">
        <v>409</v>
      </c>
      <c r="C147" t="s">
        <v>160</v>
      </c>
    </row>
    <row r="148" spans="1:3" hidden="1">
      <c r="A148" t="s">
        <v>172</v>
      </c>
      <c r="B148" t="s">
        <v>395</v>
      </c>
      <c r="C148" t="s">
        <v>190</v>
      </c>
    </row>
    <row r="149" spans="1:3" hidden="1">
      <c r="A149" t="s">
        <v>216</v>
      </c>
      <c r="B149" t="s">
        <v>395</v>
      </c>
      <c r="C149" t="s">
        <v>133</v>
      </c>
    </row>
    <row r="150" spans="1:3" hidden="1">
      <c r="A150" t="s">
        <v>255</v>
      </c>
      <c r="B150" t="s">
        <v>396</v>
      </c>
      <c r="C150" t="s">
        <v>397</v>
      </c>
    </row>
    <row r="151" spans="1:3" hidden="1">
      <c r="A151" t="s">
        <v>255</v>
      </c>
      <c r="B151" t="s">
        <v>398</v>
      </c>
      <c r="C151" t="s">
        <v>399</v>
      </c>
    </row>
    <row r="152" spans="1:3" hidden="1">
      <c r="A152" t="s">
        <v>255</v>
      </c>
      <c r="B152" t="s">
        <v>400</v>
      </c>
      <c r="C152" t="s">
        <v>401</v>
      </c>
    </row>
    <row r="153" spans="1:3" hidden="1">
      <c r="A153" t="s">
        <v>203</v>
      </c>
      <c r="B153" t="s">
        <v>259</v>
      </c>
      <c r="C153" t="s">
        <v>260</v>
      </c>
    </row>
    <row r="154" spans="1:3" hidden="1">
      <c r="A154" t="s">
        <v>340</v>
      </c>
      <c r="B154" t="s">
        <v>203</v>
      </c>
      <c r="C154" t="s">
        <v>403</v>
      </c>
    </row>
    <row r="155" spans="1:3" hidden="1">
      <c r="A155" t="s">
        <v>231</v>
      </c>
      <c r="B155" t="s">
        <v>404</v>
      </c>
      <c r="C155" t="s">
        <v>109</v>
      </c>
    </row>
    <row r="156" spans="1:3" hidden="1">
      <c r="A156" t="s">
        <v>255</v>
      </c>
      <c r="B156" t="s">
        <v>405</v>
      </c>
      <c r="C156" t="s">
        <v>406</v>
      </c>
    </row>
    <row r="157" spans="1:3" hidden="1">
      <c r="A157" t="s">
        <v>340</v>
      </c>
      <c r="B157" t="s">
        <v>407</v>
      </c>
      <c r="C157" t="s">
        <v>408</v>
      </c>
    </row>
    <row r="158" spans="1:3" hidden="1">
      <c r="A158" t="s">
        <v>203</v>
      </c>
      <c r="B158" t="s">
        <v>259</v>
      </c>
      <c r="C158" t="s">
        <v>161</v>
      </c>
    </row>
    <row r="159" spans="1:3" hidden="1">
      <c r="A159" t="s">
        <v>203</v>
      </c>
      <c r="B159" t="s">
        <v>413</v>
      </c>
      <c r="C159" t="s">
        <v>162</v>
      </c>
    </row>
    <row r="160" spans="1:3" hidden="1">
      <c r="A160" t="s">
        <v>203</v>
      </c>
      <c r="B160" t="s">
        <v>261</v>
      </c>
      <c r="C160" t="s">
        <v>262</v>
      </c>
    </row>
    <row r="161" spans="1:3" hidden="1">
      <c r="A161" t="s">
        <v>255</v>
      </c>
      <c r="B161" t="s">
        <v>410</v>
      </c>
      <c r="C161" t="s">
        <v>411</v>
      </c>
    </row>
    <row r="162" spans="1:3" hidden="1">
      <c r="A162" t="s">
        <v>231</v>
      </c>
      <c r="B162" t="s">
        <v>412</v>
      </c>
      <c r="C162" t="s">
        <v>110</v>
      </c>
    </row>
    <row r="163" spans="1:3" hidden="1">
      <c r="A163" t="s">
        <v>203</v>
      </c>
      <c r="B163" t="s">
        <v>261</v>
      </c>
      <c r="C163" t="s">
        <v>163</v>
      </c>
    </row>
    <row r="164" spans="1:3" hidden="1">
      <c r="A164" t="s">
        <v>203</v>
      </c>
      <c r="B164" t="s">
        <v>414</v>
      </c>
      <c r="C164" t="s">
        <v>164</v>
      </c>
    </row>
    <row r="165" spans="1:3" hidden="1">
      <c r="A165" t="s">
        <v>203</v>
      </c>
      <c r="B165" t="s">
        <v>420</v>
      </c>
      <c r="C165" t="s">
        <v>165</v>
      </c>
    </row>
    <row r="166" spans="1:3" hidden="1">
      <c r="A166" t="s">
        <v>216</v>
      </c>
      <c r="B166" t="s">
        <v>266</v>
      </c>
      <c r="C166" t="s">
        <v>134</v>
      </c>
    </row>
    <row r="167" spans="1:3" hidden="1">
      <c r="A167" t="s">
        <v>231</v>
      </c>
      <c r="B167" t="s">
        <v>415</v>
      </c>
      <c r="C167" t="s">
        <v>111</v>
      </c>
    </row>
    <row r="168" spans="1:3" hidden="1">
      <c r="A168" t="s">
        <v>255</v>
      </c>
      <c r="B168" t="s">
        <v>416</v>
      </c>
      <c r="C168" t="s">
        <v>417</v>
      </c>
    </row>
    <row r="169" spans="1:3" hidden="1">
      <c r="A169" t="s">
        <v>299</v>
      </c>
      <c r="B169" t="s">
        <v>418</v>
      </c>
      <c r="C169" t="s">
        <v>419</v>
      </c>
    </row>
    <row r="170" spans="1:3" hidden="1">
      <c r="A170" t="s">
        <v>203</v>
      </c>
      <c r="B170" t="s">
        <v>424</v>
      </c>
      <c r="C170" t="s">
        <v>166</v>
      </c>
    </row>
    <row r="171" spans="1:3" hidden="1">
      <c r="A171" t="s">
        <v>216</v>
      </c>
      <c r="B171" t="s">
        <v>421</v>
      </c>
      <c r="C171" t="s">
        <v>135</v>
      </c>
    </row>
    <row r="172" spans="1:3" hidden="1">
      <c r="A172" t="s">
        <v>231</v>
      </c>
      <c r="B172" t="s">
        <v>422</v>
      </c>
      <c r="C172" t="s">
        <v>112</v>
      </c>
    </row>
    <row r="173" spans="1:3" hidden="1">
      <c r="A173" t="s">
        <v>172</v>
      </c>
      <c r="B173" t="s">
        <v>423</v>
      </c>
      <c r="C173" t="s">
        <v>191</v>
      </c>
    </row>
    <row r="174" spans="1:3" hidden="1">
      <c r="A174" t="s">
        <v>172</v>
      </c>
      <c r="B174" t="s">
        <v>269</v>
      </c>
      <c r="C174" t="s">
        <v>192</v>
      </c>
    </row>
    <row r="175" spans="1:3" hidden="1">
      <c r="A175" t="s">
        <v>203</v>
      </c>
      <c r="B175" t="s">
        <v>271</v>
      </c>
      <c r="C175" t="s">
        <v>272</v>
      </c>
    </row>
    <row r="176" spans="1:3" hidden="1">
      <c r="A176" t="s">
        <v>255</v>
      </c>
      <c r="B176" t="s">
        <v>271</v>
      </c>
      <c r="C176" t="s">
        <v>425</v>
      </c>
    </row>
    <row r="177" spans="1:3" hidden="1">
      <c r="A177" t="s">
        <v>203</v>
      </c>
      <c r="B177" t="s">
        <v>426</v>
      </c>
      <c r="C177" t="s">
        <v>167</v>
      </c>
    </row>
    <row r="178" spans="1:3" hidden="1">
      <c r="A178" t="s">
        <v>299</v>
      </c>
      <c r="B178" t="s">
        <v>427</v>
      </c>
      <c r="C178" t="s">
        <v>428</v>
      </c>
    </row>
    <row r="179" spans="1:3" hidden="1">
      <c r="A179" t="s">
        <v>203</v>
      </c>
      <c r="B179" t="s">
        <v>429</v>
      </c>
      <c r="C179" t="s">
        <v>168</v>
      </c>
    </row>
    <row r="180" spans="1:3" hidden="1">
      <c r="A180" t="s">
        <v>203</v>
      </c>
      <c r="B180" t="s">
        <v>430</v>
      </c>
      <c r="C180" t="s">
        <v>169</v>
      </c>
    </row>
    <row r="181" spans="1:3" hidden="1">
      <c r="A181" t="s">
        <v>231</v>
      </c>
      <c r="B181" t="s">
        <v>431</v>
      </c>
      <c r="C181" t="s">
        <v>113</v>
      </c>
    </row>
    <row r="182" spans="1:3" hidden="1">
      <c r="A182" t="s">
        <v>255</v>
      </c>
      <c r="B182" t="s">
        <v>277</v>
      </c>
      <c r="C182" t="s">
        <v>432</v>
      </c>
    </row>
    <row r="183" spans="1:3" hidden="1">
      <c r="A183" t="s">
        <v>172</v>
      </c>
      <c r="B183" t="s">
        <v>433</v>
      </c>
      <c r="C183" t="s">
        <v>193</v>
      </c>
    </row>
    <row r="184" spans="1:3" hidden="1">
      <c r="A184" t="s">
        <v>203</v>
      </c>
      <c r="B184" t="s">
        <v>434</v>
      </c>
      <c r="C184" t="s">
        <v>170</v>
      </c>
    </row>
    <row r="185" spans="1:3" hidden="1">
      <c r="A185" t="s">
        <v>231</v>
      </c>
      <c r="B185" t="s">
        <v>283</v>
      </c>
      <c r="C185" t="s">
        <v>114</v>
      </c>
    </row>
    <row r="186" spans="1:3" hidden="1">
      <c r="A186" t="s">
        <v>172</v>
      </c>
      <c r="B186" t="s">
        <v>283</v>
      </c>
      <c r="C186" t="s">
        <v>194</v>
      </c>
    </row>
    <row r="187" spans="1:3" hidden="1">
      <c r="A187" t="s">
        <v>203</v>
      </c>
      <c r="B187" t="s">
        <v>283</v>
      </c>
      <c r="C187" t="s">
        <v>171</v>
      </c>
    </row>
    <row r="188" spans="1:3" hidden="1">
      <c r="A188" t="s">
        <v>255</v>
      </c>
      <c r="B188" t="s">
        <v>435</v>
      </c>
      <c r="C188" t="s">
        <v>436</v>
      </c>
    </row>
    <row r="189" spans="1:3" hidden="1">
      <c r="A189" t="s">
        <v>231</v>
      </c>
      <c r="B189" t="s">
        <v>437</v>
      </c>
      <c r="C189" t="s">
        <v>115</v>
      </c>
    </row>
    <row r="190" spans="1:3">
      <c r="A190" t="s">
        <v>340</v>
      </c>
      <c r="B190" t="s">
        <v>1200</v>
      </c>
      <c r="C190" t="s">
        <v>1203</v>
      </c>
    </row>
    <row r="191" spans="1:3">
      <c r="A191" t="s">
        <v>340</v>
      </c>
      <c r="B191" t="s">
        <v>219</v>
      </c>
      <c r="C191" t="s">
        <v>1204</v>
      </c>
    </row>
    <row r="192" spans="1:3">
      <c r="A192" t="s">
        <v>340</v>
      </c>
      <c r="B192" t="s">
        <v>1202</v>
      </c>
      <c r="C192" t="s">
        <v>1205</v>
      </c>
    </row>
    <row r="193" spans="1:3">
      <c r="A193" t="s">
        <v>340</v>
      </c>
      <c r="B193" t="s">
        <v>1201</v>
      </c>
      <c r="C193" t="s">
        <v>1206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E8696-1387-46B3-8785-937141FBB538}">
  <sheetPr>
    <tabColor rgb="FF00B0F0"/>
  </sheetPr>
  <dimension ref="A1"/>
  <sheetViews>
    <sheetView workbookViewId="0">
      <selection activeCell="Q37" sqref="Q37"/>
    </sheetView>
  </sheetViews>
  <sheetFormatPr defaultRowHeight="15"/>
  <sheetData>
    <row r="1" spans="1:1">
      <c r="A1" s="31" t="s">
        <v>634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73E63-CC60-43FD-B20D-A24CC4154024}">
  <sheetPr>
    <tabColor rgb="FF00B0F0"/>
  </sheetPr>
  <dimension ref="A1:B17"/>
  <sheetViews>
    <sheetView showGridLines="0" topLeftCell="A3" workbookViewId="0">
      <selection activeCell="Q37" sqref="Q37"/>
    </sheetView>
  </sheetViews>
  <sheetFormatPr defaultRowHeight="15"/>
  <cols>
    <col min="1" max="1" width="88.7109375" customWidth="1"/>
    <col min="2" max="2" width="162.7109375" style="9" bestFit="1" customWidth="1"/>
  </cols>
  <sheetData>
    <row r="1" spans="1:2">
      <c r="B1" s="9" t="s">
        <v>0</v>
      </c>
    </row>
    <row r="3" spans="1:2">
      <c r="A3" s="4" t="s">
        <v>1</v>
      </c>
      <c r="B3" s="9" t="s">
        <v>2</v>
      </c>
    </row>
    <row r="4" spans="1:2">
      <c r="A4" s="2"/>
      <c r="B4" s="9" t="s">
        <v>3</v>
      </c>
    </row>
    <row r="5" spans="1:2" ht="58.5">
      <c r="A5" s="5" t="s">
        <v>4</v>
      </c>
      <c r="B5" s="9" t="s">
        <v>5</v>
      </c>
    </row>
    <row r="6" spans="1:2" ht="75">
      <c r="A6" s="4" t="s">
        <v>6</v>
      </c>
      <c r="B6" s="9" t="s">
        <v>7</v>
      </c>
    </row>
    <row r="7" spans="1:2">
      <c r="A7" s="6"/>
      <c r="B7" s="9" t="s">
        <v>8</v>
      </c>
    </row>
    <row r="8" spans="1:2">
      <c r="A8" s="6"/>
    </row>
    <row r="9" spans="1:2" ht="45">
      <c r="A9" s="7" t="s">
        <v>9</v>
      </c>
      <c r="B9" s="9" t="s">
        <v>10</v>
      </c>
    </row>
    <row r="10" spans="1:2">
      <c r="A10" s="6"/>
    </row>
    <row r="11" spans="1:2" ht="30">
      <c r="A11" s="7" t="s">
        <v>11</v>
      </c>
      <c r="B11" s="9" t="s">
        <v>12</v>
      </c>
    </row>
    <row r="12" spans="1:2">
      <c r="A12" s="6"/>
    </row>
    <row r="13" spans="1:2" ht="45">
      <c r="A13" s="7" t="s">
        <v>13</v>
      </c>
      <c r="B13" s="9" t="s">
        <v>14</v>
      </c>
    </row>
    <row r="14" spans="1:2">
      <c r="A14" s="6"/>
    </row>
    <row r="15" spans="1:2" ht="45">
      <c r="A15" s="8" t="s">
        <v>15</v>
      </c>
      <c r="B15" s="9" t="s">
        <v>16</v>
      </c>
    </row>
    <row r="16" spans="1:2">
      <c r="A16" s="6"/>
    </row>
    <row r="17" spans="1:1" ht="75">
      <c r="A17" s="7" t="s">
        <v>17</v>
      </c>
    </row>
  </sheetData>
  <hyperlinks>
    <hyperlink ref="A3" r:id="rId1" display="https://www.masterclass.com/articles/how-to-use-seven-point-story-structure-in-your-writing" xr:uid="{8DDEFC87-E934-4012-9EE3-ACF75E30265A}"/>
    <hyperlink ref="A6" r:id="rId2" display="https://masterclass.com/articles/spike-lees-writing-process" xr:uid="{99109F34-5A5C-4D37-BDD1-5941C586F5AC}"/>
    <hyperlink ref="A15" r:id="rId3" display="https://www.masterclass.com/articles/how-to-develop-fictional-characters" xr:uid="{CCFFE095-1462-47A6-B277-E3838EF3FF2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572A-B69E-4ED8-BD24-1E8383430152}">
  <sheetPr>
    <tabColor rgb="FF00B0F0"/>
  </sheetPr>
  <dimension ref="A1:A4"/>
  <sheetViews>
    <sheetView showGridLines="0" zoomScaleNormal="100" workbookViewId="0">
      <selection activeCell="Q37" sqref="Q37"/>
    </sheetView>
  </sheetViews>
  <sheetFormatPr defaultRowHeight="15"/>
  <sheetData>
    <row r="1" spans="1:1">
      <c r="A1" s="1" t="s">
        <v>83</v>
      </c>
    </row>
    <row r="2" spans="1:1">
      <c r="A2" s="1" t="s">
        <v>84</v>
      </c>
    </row>
    <row r="4" spans="1:1">
      <c r="A4" s="3" t="s">
        <v>85</v>
      </c>
    </row>
  </sheetData>
  <hyperlinks>
    <hyperlink ref="A1" r:id="rId1" xr:uid="{8C65D60B-C6DF-4A7A-9CAF-3576104217A5}"/>
    <hyperlink ref="A2" r:id="rId2" xr:uid="{AB4B9435-DE54-4098-ABB6-6E233EAC9A2E}"/>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83D030-5796-46F9-81BB-447732CD80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Story_Pitch</vt:lpstr>
      <vt:lpstr>Story_Planning_Summary</vt:lpstr>
      <vt:lpstr>Story_Planning_Detailed</vt:lpstr>
      <vt:lpstr>Story Structure Overview</vt:lpstr>
      <vt:lpstr>MultiBook Story Structure</vt:lpstr>
      <vt:lpstr>Character Class List</vt:lpstr>
      <vt:lpstr>LitRPG Tropes</vt:lpstr>
      <vt:lpstr>Blank LitRPG Progress</vt:lpstr>
      <vt:lpstr>Example 1 LitRPG Progress</vt:lpstr>
      <vt:lpstr>Example 2 LitRPG Progress</vt:lpstr>
      <vt:lpstr>Storyteller Resources</vt:lpstr>
      <vt:lpstr>Lawful-Chaotic_Good-Evil_Matrix</vt:lpstr>
      <vt:lpstr>Character_Story_Archetype</vt:lpstr>
      <vt:lpstr>Story_Archetype</vt:lpstr>
      <vt:lpstr>Genre_SubGenre</vt:lpstr>
      <vt:lpstr>Publishing and Marketing</vt:lpstr>
      <vt:lpstr>The Plan</vt:lpstr>
      <vt:lpstr>Helpful Reference Images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Darrell G Wolfe</dc:creator>
  <cp:keywords/>
  <dc:description/>
  <cp:lastModifiedBy>Darrell G Wolfe</cp:lastModifiedBy>
  <cp:revision/>
  <dcterms:created xsi:type="dcterms:W3CDTF">2023-11-29T04:03:24Z</dcterms:created>
  <dcterms:modified xsi:type="dcterms:W3CDTF">2024-08-07T03:13:10Z</dcterms:modified>
  <cp:category/>
  <cp:contentStatus/>
</cp:coreProperties>
</file>