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8d211fd0ee5256/Desktop/ClassDocuments/Research/ResearchData/"/>
    </mc:Choice>
  </mc:AlternateContent>
  <xr:revisionPtr revIDLastSave="26" documentId="14_{6FCEB1A8-2C2C-4592-B9BF-7F76DAC89B2F}" xr6:coauthVersionLast="47" xr6:coauthVersionMax="47" xr10:uidLastSave="{A379904D-8646-4169-A1BA-9DF8601B3264}"/>
  <bookViews>
    <workbookView xWindow="-98" yWindow="-98" windowWidth="20715" windowHeight="13425" activeTab="4" xr2:uid="{00000000-000D-0000-FFFF-FFFF00000000}"/>
  </bookViews>
  <sheets>
    <sheet name="Harvest0" sheetId="2" r:id="rId1"/>
    <sheet name="Harvest1" sheetId="4" r:id="rId2"/>
    <sheet name="Harvest2" sheetId="5" r:id="rId3"/>
    <sheet name="Harvest3" sheetId="8" r:id="rId4"/>
    <sheet name="AllData" sheetId="7" r:id="rId5"/>
    <sheet name="FlowRate" sheetId="6" r:id="rId6"/>
    <sheet name="DO" sheetId="3" r:id="rId7"/>
    <sheet name="SeedlingTime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2" i="7" l="1"/>
  <c r="N179" i="7"/>
  <c r="N186" i="7"/>
  <c r="N193" i="7"/>
  <c r="N200" i="7"/>
  <c r="N207" i="7"/>
  <c r="N214" i="7"/>
  <c r="N221" i="7"/>
  <c r="N228" i="7"/>
  <c r="N235" i="7"/>
  <c r="N242" i="7"/>
  <c r="N249" i="7"/>
  <c r="N88" i="7"/>
  <c r="N95" i="7"/>
  <c r="N102" i="7"/>
  <c r="N109" i="7"/>
  <c r="N116" i="7"/>
  <c r="N123" i="7"/>
  <c r="N130" i="7"/>
  <c r="N137" i="7"/>
  <c r="N144" i="7"/>
  <c r="N151" i="7"/>
  <c r="N158" i="7"/>
  <c r="N165" i="7"/>
  <c r="N11" i="7"/>
  <c r="N18" i="7"/>
  <c r="N25" i="7"/>
  <c r="N32" i="7"/>
  <c r="N39" i="7"/>
  <c r="N46" i="7"/>
  <c r="N53" i="7"/>
  <c r="N60" i="7"/>
  <c r="N67" i="7"/>
  <c r="N74" i="7"/>
  <c r="N81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4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88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172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Q6" i="4"/>
  <c r="G79" i="8"/>
  <c r="G80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4" i="8"/>
  <c r="G5" i="8"/>
  <c r="B9" i="6"/>
  <c r="B10" i="6"/>
  <c r="G85" i="8"/>
  <c r="G84" i="8"/>
  <c r="G83" i="8"/>
  <c r="G82" i="8"/>
  <c r="G81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O6" i="8"/>
  <c r="G3" i="8"/>
  <c r="G2" i="8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17" i="5"/>
  <c r="G8" i="5"/>
  <c r="O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7" i="5"/>
  <c r="G6" i="5"/>
  <c r="G5" i="5"/>
  <c r="G4" i="5"/>
  <c r="G3" i="5"/>
  <c r="G2" i="5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S12" i="2"/>
  <c r="S11" i="2"/>
  <c r="P5" i="2"/>
  <c r="L59" i="2"/>
  <c r="L67" i="2"/>
  <c r="L6" i="2"/>
  <c r="O5" i="2"/>
  <c r="M8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L51" i="2"/>
  <c r="L44" i="2"/>
  <c r="L36" i="2"/>
  <c r="L28" i="2"/>
  <c r="L83" i="2"/>
  <c r="L21" i="2"/>
  <c r="L75" i="2"/>
  <c r="L13" i="2"/>
  <c r="L82" i="2"/>
  <c r="L74" i="2"/>
  <c r="L66" i="2"/>
  <c r="L58" i="2"/>
  <c r="L50" i="2"/>
  <c r="L43" i="2"/>
  <c r="L35" i="2"/>
  <c r="L27" i="2"/>
  <c r="L20" i="2"/>
  <c r="L12" i="2"/>
  <c r="L5" i="2"/>
  <c r="L81" i="2"/>
  <c r="L73" i="2"/>
  <c r="L65" i="2"/>
  <c r="L57" i="2"/>
  <c r="L49" i="2"/>
  <c r="L42" i="2"/>
  <c r="L34" i="2"/>
  <c r="L26" i="2"/>
  <c r="L19" i="2"/>
  <c r="L11" i="2"/>
  <c r="L88" i="2"/>
  <c r="L80" i="2"/>
  <c r="L72" i="2"/>
  <c r="L64" i="2"/>
  <c r="L56" i="2"/>
  <c r="L48" i="2"/>
  <c r="L41" i="2"/>
  <c r="L33" i="2"/>
  <c r="L18" i="2"/>
  <c r="L10" i="2"/>
  <c r="L87" i="2"/>
  <c r="L79" i="2"/>
  <c r="L71" i="2"/>
  <c r="L63" i="2"/>
  <c r="L55" i="2"/>
  <c r="L47" i="2"/>
  <c r="L40" i="2"/>
  <c r="L32" i="2"/>
  <c r="L25" i="2"/>
  <c r="L17" i="2"/>
  <c r="L9" i="2"/>
  <c r="L86" i="2"/>
  <c r="L78" i="2"/>
  <c r="L70" i="2"/>
  <c r="L62" i="2"/>
  <c r="L54" i="2"/>
  <c r="L39" i="2"/>
  <c r="L31" i="2"/>
  <c r="L24" i="2"/>
  <c r="L16" i="2"/>
  <c r="L8" i="2"/>
  <c r="L7" i="2"/>
  <c r="L85" i="2"/>
  <c r="L77" i="2"/>
  <c r="L69" i="2"/>
  <c r="L61" i="2"/>
  <c r="L53" i="2"/>
  <c r="L46" i="2"/>
  <c r="L38" i="2"/>
  <c r="L30" i="2"/>
  <c r="L23" i="2"/>
  <c r="L15" i="2"/>
  <c r="L84" i="2"/>
  <c r="L76" i="2"/>
  <c r="L68" i="2"/>
  <c r="L60" i="2"/>
  <c r="L52" i="2"/>
  <c r="L45" i="2"/>
  <c r="L37" i="2"/>
  <c r="L29" i="2"/>
  <c r="L22" i="2"/>
  <c r="L14" i="2"/>
  <c r="M12" i="2"/>
  <c r="M19" i="2"/>
  <c r="M26" i="2"/>
  <c r="M33" i="2"/>
  <c r="M40" i="2"/>
  <c r="M47" i="2"/>
  <c r="M54" i="2"/>
  <c r="M5" i="2"/>
  <c r="M61" i="2"/>
  <c r="M68" i="2"/>
  <c r="M75" i="2"/>
</calcChain>
</file>

<file path=xl/sharedStrings.xml><?xml version="1.0" encoding="utf-8"?>
<sst xmlns="http://schemas.openxmlformats.org/spreadsheetml/2006/main" count="690" uniqueCount="53">
  <si>
    <t>Harvest Day 1</t>
  </si>
  <si>
    <t>Treatment</t>
  </si>
  <si>
    <t>Individual</t>
  </si>
  <si>
    <t>Length 1</t>
  </si>
  <si>
    <t>Length 2</t>
  </si>
  <si>
    <t>Height</t>
  </si>
  <si>
    <t>Shoot Fresh Weight</t>
  </si>
  <si>
    <t>Shoot Dry Weight</t>
  </si>
  <si>
    <t>Root Dry Weight</t>
  </si>
  <si>
    <t>NFT</t>
  </si>
  <si>
    <t>Cylindrical Volume</t>
  </si>
  <si>
    <t>cm</t>
  </si>
  <si>
    <t>cm3</t>
  </si>
  <si>
    <t>g</t>
  </si>
  <si>
    <t>Root Fresh Weight</t>
  </si>
  <si>
    <t>Group</t>
  </si>
  <si>
    <t>4#</t>
  </si>
  <si>
    <t>10#</t>
  </si>
  <si>
    <t>g w/ bag</t>
  </si>
  <si>
    <t>g w/o bag</t>
  </si>
  <si>
    <t>Channel</t>
  </si>
  <si>
    <t>Flow</t>
  </si>
  <si>
    <t>Flow mL/20s</t>
  </si>
  <si>
    <t>AVG</t>
  </si>
  <si>
    <t>L/m</t>
  </si>
  <si>
    <t>Res</t>
  </si>
  <si>
    <t>mg/L</t>
  </si>
  <si>
    <t>In</t>
  </si>
  <si>
    <t>Out</t>
  </si>
  <si>
    <t>Harvest2 bag wt:</t>
  </si>
  <si>
    <t>ea.</t>
  </si>
  <si>
    <t>Flow mL/min</t>
  </si>
  <si>
    <t>Harvest 1</t>
  </si>
  <si>
    <t>Harvest 2</t>
  </si>
  <si>
    <t>Harvest 3</t>
  </si>
  <si>
    <t>Sow</t>
  </si>
  <si>
    <t>Transplant</t>
  </si>
  <si>
    <t>Harvest</t>
  </si>
  <si>
    <t>Harvest3 bag wt:</t>
  </si>
  <si>
    <t>0.5cm</t>
  </si>
  <si>
    <t>1.0cm</t>
  </si>
  <si>
    <t>_1.0cm</t>
  </si>
  <si>
    <t>2.0cm</t>
  </si>
  <si>
    <t>_2.0cm</t>
  </si>
  <si>
    <t>Shoot.Dry.Weight_nobag</t>
  </si>
  <si>
    <t>Shoot.Fresh.Weight</t>
  </si>
  <si>
    <t>Root.Fresh.Weight</t>
  </si>
  <si>
    <t>Shoot.Dry.Weight</t>
  </si>
  <si>
    <t>Root.Dry.Weight</t>
  </si>
  <si>
    <t>Root.Dry.Weight_nobag</t>
  </si>
  <si>
    <t>Cylindrical.Volume</t>
  </si>
  <si>
    <t>Length1</t>
  </si>
  <si>
    <t>Length2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</si>
</sst>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8E6DD70-E2FE-40CC-AA8B-90BA1C9E5E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1AA0-5024-47B4-B095-E5E9FA40FBB1}">
  <dimension ref="A2:U89"/>
  <sheetViews>
    <sheetView topLeftCell="E1" workbookViewId="0">
      <selection activeCell="O3" sqref="O3:P5"/>
    </sheetView>
  </sheetViews>
  <sheetFormatPr defaultRowHeight="14.25" x14ac:dyDescent="0.45"/>
  <cols>
    <col min="1" max="1" width="12.53125" customWidth="1"/>
    <col min="2" max="2" width="10.46484375" customWidth="1"/>
    <col min="3" max="4" width="10.19921875" customWidth="1"/>
    <col min="5" max="5" width="10.46484375" customWidth="1"/>
    <col min="6" max="6" width="8.59765625" customWidth="1"/>
    <col min="7" max="7" width="16.6640625" customWidth="1"/>
    <col min="8" max="9" width="17.33203125" customWidth="1"/>
    <col min="10" max="10" width="16.3984375" customWidth="1"/>
    <col min="11" max="11" width="14.9296875" customWidth="1"/>
    <col min="12" max="12" width="15.59765625" customWidth="1"/>
    <col min="13" max="13" width="13.59765625" customWidth="1"/>
    <col min="14" max="14" width="10.19921875" customWidth="1"/>
    <col min="19" max="19" width="12.53125" customWidth="1"/>
  </cols>
  <sheetData>
    <row r="2" spans="1:21" x14ac:dyDescent="0.45">
      <c r="A2" s="1" t="s">
        <v>0</v>
      </c>
      <c r="B2" s="1"/>
      <c r="L2" s="1"/>
      <c r="M2" s="1"/>
    </row>
    <row r="3" spans="1:21" x14ac:dyDescent="0.45">
      <c r="D3" t="s">
        <v>11</v>
      </c>
      <c r="E3" t="s">
        <v>11</v>
      </c>
      <c r="F3" t="s">
        <v>11</v>
      </c>
      <c r="G3" t="s">
        <v>12</v>
      </c>
      <c r="H3" t="s">
        <v>13</v>
      </c>
      <c r="I3" t="s">
        <v>13</v>
      </c>
      <c r="J3" t="s">
        <v>18</v>
      </c>
      <c r="K3" t="s">
        <v>18</v>
      </c>
      <c r="L3" t="s">
        <v>19</v>
      </c>
      <c r="M3" t="s">
        <v>19</v>
      </c>
      <c r="O3" t="s">
        <v>16</v>
      </c>
      <c r="P3" t="s">
        <v>17</v>
      </c>
      <c r="R3" t="s">
        <v>20</v>
      </c>
      <c r="S3" t="s">
        <v>22</v>
      </c>
      <c r="T3" t="s">
        <v>20</v>
      </c>
      <c r="U3" t="s">
        <v>21</v>
      </c>
    </row>
    <row r="4" spans="1:21" x14ac:dyDescent="0.45">
      <c r="A4" t="s">
        <v>1</v>
      </c>
      <c r="B4" t="s">
        <v>15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6</v>
      </c>
      <c r="I4" t="s">
        <v>14</v>
      </c>
      <c r="J4" t="s">
        <v>7</v>
      </c>
      <c r="K4" t="s">
        <v>8</v>
      </c>
      <c r="L4" t="s">
        <v>7</v>
      </c>
      <c r="M4" t="s">
        <v>8</v>
      </c>
      <c r="O4">
        <v>64.95</v>
      </c>
      <c r="P4">
        <v>112.56</v>
      </c>
      <c r="R4">
        <v>1</v>
      </c>
      <c r="S4">
        <v>180</v>
      </c>
      <c r="T4">
        <v>7</v>
      </c>
      <c r="U4">
        <v>180</v>
      </c>
    </row>
    <row r="5" spans="1:21" x14ac:dyDescent="0.45">
      <c r="A5" s="2" t="s">
        <v>9</v>
      </c>
      <c r="B5" s="2">
        <v>1</v>
      </c>
      <c r="C5">
        <v>1</v>
      </c>
      <c r="D5">
        <v>21</v>
      </c>
      <c r="E5">
        <v>23</v>
      </c>
      <c r="F5">
        <v>12</v>
      </c>
      <c r="G5" s="3">
        <f>(((D5+E5)/4)^2)*(3.14)*(F5)</f>
        <v>4559.28</v>
      </c>
      <c r="H5">
        <v>155.6</v>
      </c>
      <c r="I5">
        <v>231.7</v>
      </c>
      <c r="J5">
        <v>19.28</v>
      </c>
      <c r="K5">
        <v>27.4</v>
      </c>
      <c r="L5" s="4">
        <f t="shared" ref="L5:L36" si="0">J5-$P$5</f>
        <v>8.0240000000000009</v>
      </c>
      <c r="M5" s="2">
        <f>K5-O5</f>
        <v>20.904999999999998</v>
      </c>
      <c r="O5">
        <f>O4/10</f>
        <v>6.4950000000000001</v>
      </c>
      <c r="P5">
        <f>P4/10</f>
        <v>11.256</v>
      </c>
      <c r="R5">
        <v>2</v>
      </c>
      <c r="S5">
        <v>200</v>
      </c>
      <c r="T5">
        <v>8</v>
      </c>
      <c r="U5">
        <v>190</v>
      </c>
    </row>
    <row r="6" spans="1:21" x14ac:dyDescent="0.45">
      <c r="A6" s="2" t="s">
        <v>9</v>
      </c>
      <c r="B6" s="2">
        <v>1</v>
      </c>
      <c r="C6">
        <v>2</v>
      </c>
      <c r="D6">
        <v>22</v>
      </c>
      <c r="E6">
        <v>23</v>
      </c>
      <c r="F6">
        <v>13</v>
      </c>
      <c r="G6" s="3">
        <f t="shared" ref="G6:G67" si="1">(((D6+E6)/4)^2)*(3.14)*(F6)</f>
        <v>5166.28125</v>
      </c>
      <c r="H6">
        <v>114.5</v>
      </c>
      <c r="J6">
        <v>17.760000000000002</v>
      </c>
      <c r="L6" s="4">
        <f t="shared" si="0"/>
        <v>6.5040000000000013</v>
      </c>
      <c r="M6" s="2"/>
      <c r="R6">
        <v>3</v>
      </c>
      <c r="S6">
        <v>190</v>
      </c>
      <c r="T6">
        <v>9</v>
      </c>
      <c r="U6">
        <v>180</v>
      </c>
    </row>
    <row r="7" spans="1:21" x14ac:dyDescent="0.45">
      <c r="A7" s="2" t="s">
        <v>9</v>
      </c>
      <c r="B7" s="2">
        <v>1</v>
      </c>
      <c r="C7">
        <v>3</v>
      </c>
      <c r="D7">
        <v>19.5</v>
      </c>
      <c r="E7">
        <v>21</v>
      </c>
      <c r="F7">
        <v>10.5</v>
      </c>
      <c r="G7" s="3">
        <f t="shared" si="1"/>
        <v>3379.9401562500002</v>
      </c>
      <c r="H7">
        <v>95.7</v>
      </c>
      <c r="J7">
        <v>17.149999999999999</v>
      </c>
      <c r="L7" s="4">
        <f t="shared" si="0"/>
        <v>5.8939999999999984</v>
      </c>
      <c r="M7" s="2"/>
      <c r="R7">
        <v>4</v>
      </c>
      <c r="S7">
        <v>220</v>
      </c>
      <c r="T7">
        <v>10</v>
      </c>
      <c r="U7">
        <v>200</v>
      </c>
    </row>
    <row r="8" spans="1:21" x14ac:dyDescent="0.45">
      <c r="A8" s="2" t="s">
        <v>9</v>
      </c>
      <c r="B8" s="2">
        <v>1</v>
      </c>
      <c r="C8">
        <v>4</v>
      </c>
      <c r="D8">
        <v>21</v>
      </c>
      <c r="E8">
        <v>20</v>
      </c>
      <c r="F8">
        <v>12</v>
      </c>
      <c r="G8" s="3">
        <f t="shared" si="1"/>
        <v>3958.7550000000001</v>
      </c>
      <c r="H8">
        <v>110.9</v>
      </c>
      <c r="J8">
        <v>17.54</v>
      </c>
      <c r="L8" s="4">
        <f t="shared" si="0"/>
        <v>6.2839999999999989</v>
      </c>
      <c r="M8" s="2"/>
      <c r="R8">
        <v>5</v>
      </c>
      <c r="S8">
        <v>190</v>
      </c>
      <c r="T8">
        <v>11</v>
      </c>
      <c r="U8">
        <v>190</v>
      </c>
    </row>
    <row r="9" spans="1:21" x14ac:dyDescent="0.45">
      <c r="A9" s="2" t="s">
        <v>9</v>
      </c>
      <c r="B9" s="2">
        <v>1</v>
      </c>
      <c r="C9">
        <v>5</v>
      </c>
      <c r="D9">
        <v>21</v>
      </c>
      <c r="E9">
        <v>21.5</v>
      </c>
      <c r="F9">
        <v>12</v>
      </c>
      <c r="G9" s="3">
        <f t="shared" si="1"/>
        <v>4253.71875</v>
      </c>
      <c r="H9">
        <v>127.3</v>
      </c>
      <c r="J9">
        <v>18.89</v>
      </c>
      <c r="L9" s="4">
        <f t="shared" si="0"/>
        <v>7.6340000000000003</v>
      </c>
      <c r="M9" s="2"/>
      <c r="R9">
        <v>6</v>
      </c>
      <c r="S9">
        <v>160</v>
      </c>
      <c r="T9">
        <v>12</v>
      </c>
      <c r="U9">
        <v>180</v>
      </c>
    </row>
    <row r="10" spans="1:21" x14ac:dyDescent="0.45">
      <c r="A10" s="2" t="s">
        <v>9</v>
      </c>
      <c r="B10" s="2">
        <v>1</v>
      </c>
      <c r="C10">
        <v>6</v>
      </c>
      <c r="D10">
        <v>19.5</v>
      </c>
      <c r="E10">
        <v>22</v>
      </c>
      <c r="F10">
        <v>11</v>
      </c>
      <c r="G10" s="3">
        <f t="shared" si="1"/>
        <v>3717.9071875</v>
      </c>
      <c r="H10">
        <v>85.2</v>
      </c>
      <c r="J10">
        <v>16.41</v>
      </c>
      <c r="L10" s="4">
        <f t="shared" si="0"/>
        <v>5.1539999999999999</v>
      </c>
      <c r="M10" s="2"/>
    </row>
    <row r="11" spans="1:21" x14ac:dyDescent="0.45">
      <c r="A11" s="2" t="s">
        <v>9</v>
      </c>
      <c r="B11" s="2">
        <v>1</v>
      </c>
      <c r="C11">
        <v>7</v>
      </c>
      <c r="D11">
        <v>23.5</v>
      </c>
      <c r="E11">
        <v>21</v>
      </c>
      <c r="F11">
        <v>13</v>
      </c>
      <c r="G11" s="3">
        <f t="shared" si="1"/>
        <v>5052.1128125000005</v>
      </c>
      <c r="H11">
        <v>157.9</v>
      </c>
      <c r="J11">
        <v>20.32</v>
      </c>
      <c r="L11" s="4">
        <f t="shared" si="0"/>
        <v>9.0640000000000001</v>
      </c>
      <c r="M11" s="2"/>
      <c r="R11" t="s">
        <v>23</v>
      </c>
      <c r="S11">
        <f>AVERAGE(S4:S9,U4:U9)</f>
        <v>188.33333333333334</v>
      </c>
    </row>
    <row r="12" spans="1:21" x14ac:dyDescent="0.45">
      <c r="A12" s="2" t="s">
        <v>9</v>
      </c>
      <c r="B12" s="2">
        <v>2</v>
      </c>
      <c r="C12">
        <v>8</v>
      </c>
      <c r="D12">
        <v>23.5</v>
      </c>
      <c r="E12">
        <v>21</v>
      </c>
      <c r="F12">
        <v>14</v>
      </c>
      <c r="G12" s="3">
        <f t="shared" si="1"/>
        <v>5440.7368750000005</v>
      </c>
      <c r="H12">
        <v>109.4</v>
      </c>
      <c r="I12">
        <v>225.2</v>
      </c>
      <c r="J12">
        <v>16.82</v>
      </c>
      <c r="K12">
        <v>25.51</v>
      </c>
      <c r="L12" s="4">
        <f t="shared" si="0"/>
        <v>5.5640000000000001</v>
      </c>
      <c r="M12" s="2">
        <f>K12-$O$5</f>
        <v>19.015000000000001</v>
      </c>
      <c r="S12">
        <f>S11*3/1000</f>
        <v>0.56499999999999995</v>
      </c>
      <c r="T12" t="s">
        <v>24</v>
      </c>
    </row>
    <row r="13" spans="1:21" x14ac:dyDescent="0.45">
      <c r="A13" s="2" t="s">
        <v>9</v>
      </c>
      <c r="B13" s="2">
        <v>2</v>
      </c>
      <c r="C13">
        <v>9</v>
      </c>
      <c r="D13">
        <v>22</v>
      </c>
      <c r="E13">
        <v>21</v>
      </c>
      <c r="F13">
        <v>13.5</v>
      </c>
      <c r="G13" s="3">
        <f t="shared" si="1"/>
        <v>4898.6943750000009</v>
      </c>
      <c r="H13">
        <v>122.8</v>
      </c>
      <c r="J13">
        <v>17.2</v>
      </c>
      <c r="L13" s="4">
        <f t="shared" si="0"/>
        <v>5.9439999999999991</v>
      </c>
      <c r="M13" s="2"/>
    </row>
    <row r="14" spans="1:21" x14ac:dyDescent="0.45">
      <c r="A14" s="2" t="s">
        <v>9</v>
      </c>
      <c r="B14" s="2">
        <v>2</v>
      </c>
      <c r="C14">
        <v>10</v>
      </c>
      <c r="D14">
        <v>21</v>
      </c>
      <c r="E14">
        <v>21</v>
      </c>
      <c r="F14">
        <v>13</v>
      </c>
      <c r="G14" s="3">
        <f t="shared" si="1"/>
        <v>4500.4049999999997</v>
      </c>
      <c r="H14">
        <v>149.6</v>
      </c>
      <c r="J14">
        <v>18.079999999999998</v>
      </c>
      <c r="L14" s="4">
        <f t="shared" si="0"/>
        <v>6.8239999999999981</v>
      </c>
      <c r="M14" s="2"/>
    </row>
    <row r="15" spans="1:21" x14ac:dyDescent="0.45">
      <c r="A15" s="2" t="s">
        <v>9</v>
      </c>
      <c r="B15" s="2">
        <v>2</v>
      </c>
      <c r="C15">
        <v>11</v>
      </c>
      <c r="D15">
        <v>21</v>
      </c>
      <c r="E15">
        <v>23</v>
      </c>
      <c r="F15">
        <v>14</v>
      </c>
      <c r="G15" s="3">
        <f t="shared" si="1"/>
        <v>5319.16</v>
      </c>
      <c r="H15">
        <v>111.5</v>
      </c>
      <c r="J15">
        <v>16.510000000000002</v>
      </c>
      <c r="L15" s="4">
        <f t="shared" si="0"/>
        <v>5.2540000000000013</v>
      </c>
      <c r="M15" s="2"/>
    </row>
    <row r="16" spans="1:21" x14ac:dyDescent="0.45">
      <c r="A16" s="2" t="s">
        <v>9</v>
      </c>
      <c r="B16" s="2">
        <v>2</v>
      </c>
      <c r="C16">
        <v>12</v>
      </c>
      <c r="D16">
        <v>22</v>
      </c>
      <c r="E16">
        <v>22.5</v>
      </c>
      <c r="F16">
        <v>12.5</v>
      </c>
      <c r="G16" s="3">
        <f t="shared" si="1"/>
        <v>4857.80078125</v>
      </c>
      <c r="H16">
        <v>137.6</v>
      </c>
      <c r="J16">
        <v>17.23</v>
      </c>
      <c r="L16" s="4">
        <f t="shared" si="0"/>
        <v>5.9740000000000002</v>
      </c>
      <c r="M16" s="2"/>
    </row>
    <row r="17" spans="1:13" x14ac:dyDescent="0.45">
      <c r="A17" s="2" t="s">
        <v>9</v>
      </c>
      <c r="B17" s="2">
        <v>2</v>
      </c>
      <c r="C17">
        <v>13</v>
      </c>
      <c r="D17">
        <v>23</v>
      </c>
      <c r="E17">
        <v>20.5</v>
      </c>
      <c r="F17">
        <v>12.5</v>
      </c>
      <c r="G17" s="3">
        <f t="shared" si="1"/>
        <v>4641.92578125</v>
      </c>
      <c r="H17">
        <v>103.3</v>
      </c>
      <c r="J17">
        <v>16.77</v>
      </c>
      <c r="L17" s="4">
        <f t="shared" si="0"/>
        <v>5.5139999999999993</v>
      </c>
      <c r="M17" s="2"/>
    </row>
    <row r="18" spans="1:13" x14ac:dyDescent="0.45">
      <c r="A18" s="2" t="s">
        <v>9</v>
      </c>
      <c r="B18" s="2">
        <v>2</v>
      </c>
      <c r="C18">
        <v>14</v>
      </c>
      <c r="D18">
        <v>21.5</v>
      </c>
      <c r="E18">
        <v>22</v>
      </c>
      <c r="F18">
        <v>12.5</v>
      </c>
      <c r="G18" s="3">
        <f t="shared" si="1"/>
        <v>4641.92578125</v>
      </c>
      <c r="H18">
        <v>145.30000000000001</v>
      </c>
      <c r="J18">
        <v>20.67</v>
      </c>
      <c r="L18" s="4">
        <f t="shared" si="0"/>
        <v>9.4140000000000015</v>
      </c>
      <c r="M18" s="2"/>
    </row>
    <row r="19" spans="1:13" x14ac:dyDescent="0.45">
      <c r="A19" s="2" t="s">
        <v>9</v>
      </c>
      <c r="B19" s="2">
        <v>3</v>
      </c>
      <c r="C19">
        <v>15</v>
      </c>
      <c r="D19">
        <v>21.5</v>
      </c>
      <c r="E19">
        <v>21</v>
      </c>
      <c r="F19">
        <v>13.5</v>
      </c>
      <c r="G19" s="3">
        <f t="shared" si="1"/>
        <v>4785.43359375</v>
      </c>
      <c r="H19">
        <v>119.8</v>
      </c>
      <c r="I19">
        <v>213.2</v>
      </c>
      <c r="J19">
        <v>17.73</v>
      </c>
      <c r="K19">
        <v>25.42</v>
      </c>
      <c r="L19" s="4">
        <f t="shared" si="0"/>
        <v>6.4740000000000002</v>
      </c>
      <c r="M19" s="2">
        <f>K19-$O$5</f>
        <v>18.925000000000001</v>
      </c>
    </row>
    <row r="20" spans="1:13" x14ac:dyDescent="0.45">
      <c r="A20" s="2" t="s">
        <v>9</v>
      </c>
      <c r="B20" s="2">
        <v>3</v>
      </c>
      <c r="C20">
        <v>16</v>
      </c>
      <c r="D20">
        <v>20</v>
      </c>
      <c r="E20">
        <v>21</v>
      </c>
      <c r="F20">
        <v>11.5</v>
      </c>
      <c r="G20" s="3">
        <f t="shared" si="1"/>
        <v>3793.8068750000002</v>
      </c>
      <c r="H20">
        <v>89.3</v>
      </c>
      <c r="J20">
        <v>15.24</v>
      </c>
      <c r="L20" s="4">
        <f t="shared" si="0"/>
        <v>3.984</v>
      </c>
      <c r="M20" s="2"/>
    </row>
    <row r="21" spans="1:13" x14ac:dyDescent="0.45">
      <c r="A21" s="2" t="s">
        <v>9</v>
      </c>
      <c r="B21" s="2">
        <v>3</v>
      </c>
      <c r="C21">
        <v>17</v>
      </c>
      <c r="D21">
        <v>16</v>
      </c>
      <c r="E21">
        <v>15.5</v>
      </c>
      <c r="F21">
        <v>8</v>
      </c>
      <c r="G21" s="3">
        <f t="shared" si="1"/>
        <v>1557.8325</v>
      </c>
      <c r="H21">
        <v>45.5</v>
      </c>
      <c r="J21">
        <v>14.22</v>
      </c>
      <c r="L21" s="4">
        <f t="shared" si="0"/>
        <v>2.9640000000000004</v>
      </c>
      <c r="M21" s="2"/>
    </row>
    <row r="22" spans="1:13" x14ac:dyDescent="0.45">
      <c r="A22" s="2" t="s">
        <v>9</v>
      </c>
      <c r="B22" s="2">
        <v>3</v>
      </c>
      <c r="C22">
        <v>18</v>
      </c>
      <c r="D22">
        <v>23</v>
      </c>
      <c r="E22">
        <v>21</v>
      </c>
      <c r="F22">
        <v>12.5</v>
      </c>
      <c r="G22" s="3">
        <f t="shared" si="1"/>
        <v>4749.25</v>
      </c>
      <c r="H22">
        <v>100.1</v>
      </c>
      <c r="J22">
        <v>16.75</v>
      </c>
      <c r="L22" s="4">
        <f t="shared" si="0"/>
        <v>5.4939999999999998</v>
      </c>
      <c r="M22" s="2"/>
    </row>
    <row r="23" spans="1:13" x14ac:dyDescent="0.45">
      <c r="A23" s="2" t="s">
        <v>9</v>
      </c>
      <c r="B23" s="2">
        <v>3</v>
      </c>
      <c r="C23">
        <v>19</v>
      </c>
      <c r="D23">
        <v>21</v>
      </c>
      <c r="E23">
        <v>21</v>
      </c>
      <c r="F23">
        <v>12.5</v>
      </c>
      <c r="G23" s="3">
        <f t="shared" si="1"/>
        <v>4327.3125</v>
      </c>
      <c r="H23">
        <v>103.8</v>
      </c>
      <c r="J23">
        <v>16.579999999999998</v>
      </c>
      <c r="L23" s="4">
        <f t="shared" si="0"/>
        <v>5.3239999999999981</v>
      </c>
      <c r="M23" s="2"/>
    </row>
    <row r="24" spans="1:13" x14ac:dyDescent="0.45">
      <c r="A24" s="2" t="s">
        <v>9</v>
      </c>
      <c r="B24" s="2">
        <v>3</v>
      </c>
      <c r="C24">
        <v>20</v>
      </c>
      <c r="D24">
        <v>23</v>
      </c>
      <c r="E24">
        <v>20</v>
      </c>
      <c r="F24">
        <v>13</v>
      </c>
      <c r="G24" s="3">
        <f t="shared" si="1"/>
        <v>4717.2612500000005</v>
      </c>
      <c r="H24">
        <v>114.2</v>
      </c>
      <c r="J24">
        <v>16.78</v>
      </c>
      <c r="L24" s="4">
        <f t="shared" si="0"/>
        <v>5.5240000000000009</v>
      </c>
      <c r="M24" s="2"/>
    </row>
    <row r="25" spans="1:13" x14ac:dyDescent="0.45">
      <c r="A25" s="2" t="s">
        <v>9</v>
      </c>
      <c r="B25" s="2">
        <v>3</v>
      </c>
      <c r="C25">
        <v>21</v>
      </c>
      <c r="D25">
        <v>21</v>
      </c>
      <c r="E25">
        <v>22</v>
      </c>
      <c r="F25">
        <v>11.5</v>
      </c>
      <c r="G25" s="3">
        <f t="shared" si="1"/>
        <v>4172.9618750000009</v>
      </c>
      <c r="H25">
        <v>104.1</v>
      </c>
      <c r="J25">
        <v>16.05</v>
      </c>
      <c r="L25" s="4">
        <f t="shared" si="0"/>
        <v>4.7940000000000005</v>
      </c>
      <c r="M25" s="2"/>
    </row>
    <row r="26" spans="1:13" x14ac:dyDescent="0.45">
      <c r="A26" s="7" t="s">
        <v>39</v>
      </c>
      <c r="B26" s="2">
        <v>1</v>
      </c>
      <c r="C26">
        <v>1</v>
      </c>
      <c r="D26">
        <v>21</v>
      </c>
      <c r="E26">
        <v>21</v>
      </c>
      <c r="F26">
        <v>14</v>
      </c>
      <c r="G26" s="3">
        <f t="shared" si="1"/>
        <v>4846.59</v>
      </c>
      <c r="H26">
        <v>153.80000000000001</v>
      </c>
      <c r="I26">
        <v>298.7</v>
      </c>
      <c r="J26">
        <v>19.190000000000001</v>
      </c>
      <c r="K26">
        <v>28.25</v>
      </c>
      <c r="L26" s="4">
        <f t="shared" si="0"/>
        <v>7.9340000000000011</v>
      </c>
      <c r="M26" s="2">
        <f>K26-$O$5</f>
        <v>21.754999999999999</v>
      </c>
    </row>
    <row r="27" spans="1:13" x14ac:dyDescent="0.45">
      <c r="A27" s="7" t="s">
        <v>39</v>
      </c>
      <c r="B27" s="2">
        <v>1</v>
      </c>
      <c r="C27">
        <v>2</v>
      </c>
      <c r="D27">
        <v>23</v>
      </c>
      <c r="E27">
        <v>21</v>
      </c>
      <c r="F27">
        <v>13.5</v>
      </c>
      <c r="G27" s="3">
        <f t="shared" si="1"/>
        <v>5129.1899999999996</v>
      </c>
      <c r="H27">
        <v>154.1</v>
      </c>
      <c r="J27">
        <v>17.760000000000002</v>
      </c>
      <c r="L27" s="4">
        <f t="shared" si="0"/>
        <v>6.5040000000000013</v>
      </c>
      <c r="M27" s="2"/>
    </row>
    <row r="28" spans="1:13" x14ac:dyDescent="0.45">
      <c r="A28" s="7" t="s">
        <v>39</v>
      </c>
      <c r="B28" s="2">
        <v>1</v>
      </c>
      <c r="C28">
        <v>3</v>
      </c>
      <c r="D28">
        <v>21</v>
      </c>
      <c r="E28">
        <v>22.5</v>
      </c>
      <c r="F28">
        <v>12</v>
      </c>
      <c r="G28" s="3">
        <f t="shared" si="1"/>
        <v>4456.2487499999997</v>
      </c>
      <c r="H28">
        <v>181.7</v>
      </c>
      <c r="J28">
        <v>19.37</v>
      </c>
      <c r="L28" s="4">
        <f t="shared" si="0"/>
        <v>8.1140000000000008</v>
      </c>
      <c r="M28" s="2"/>
    </row>
    <row r="29" spans="1:13" x14ac:dyDescent="0.45">
      <c r="A29" s="7" t="s">
        <v>39</v>
      </c>
      <c r="B29" s="2">
        <v>1</v>
      </c>
      <c r="C29">
        <v>4</v>
      </c>
      <c r="D29">
        <v>21.5</v>
      </c>
      <c r="E29">
        <v>22</v>
      </c>
      <c r="F29">
        <v>13.5</v>
      </c>
      <c r="G29" s="3">
        <f t="shared" si="1"/>
        <v>5013.2798437499996</v>
      </c>
      <c r="H29">
        <v>160.5</v>
      </c>
      <c r="J29">
        <v>18.91</v>
      </c>
      <c r="L29" s="4">
        <f t="shared" si="0"/>
        <v>7.6539999999999999</v>
      </c>
      <c r="M29" s="2"/>
    </row>
    <row r="30" spans="1:13" x14ac:dyDescent="0.45">
      <c r="A30" s="7" t="s">
        <v>39</v>
      </c>
      <c r="B30" s="2">
        <v>1</v>
      </c>
      <c r="C30">
        <v>5</v>
      </c>
      <c r="D30">
        <v>20.5</v>
      </c>
      <c r="E30">
        <v>22.5</v>
      </c>
      <c r="F30">
        <v>12</v>
      </c>
      <c r="G30" s="3">
        <f t="shared" si="1"/>
        <v>4354.3950000000004</v>
      </c>
      <c r="H30">
        <v>192.2</v>
      </c>
      <c r="J30">
        <v>24.17</v>
      </c>
      <c r="L30" s="4">
        <f t="shared" si="0"/>
        <v>12.914000000000001</v>
      </c>
      <c r="M30" s="2"/>
    </row>
    <row r="31" spans="1:13" x14ac:dyDescent="0.45">
      <c r="A31" s="7" t="s">
        <v>39</v>
      </c>
      <c r="B31" s="2">
        <v>1</v>
      </c>
      <c r="C31">
        <v>6</v>
      </c>
      <c r="D31">
        <v>24.5</v>
      </c>
      <c r="E31">
        <v>24.5</v>
      </c>
      <c r="F31">
        <v>12</v>
      </c>
      <c r="G31" s="3">
        <f t="shared" si="1"/>
        <v>5654.3550000000005</v>
      </c>
      <c r="H31">
        <v>206.4</v>
      </c>
      <c r="J31">
        <v>20.73</v>
      </c>
      <c r="L31" s="4">
        <f t="shared" si="0"/>
        <v>9.4740000000000002</v>
      </c>
      <c r="M31" s="2"/>
    </row>
    <row r="32" spans="1:13" x14ac:dyDescent="0.45">
      <c r="A32" s="7" t="s">
        <v>39</v>
      </c>
      <c r="B32" s="2">
        <v>1</v>
      </c>
      <c r="C32">
        <v>7</v>
      </c>
      <c r="D32">
        <v>22.5</v>
      </c>
      <c r="E32">
        <v>22</v>
      </c>
      <c r="F32">
        <v>11.5</v>
      </c>
      <c r="G32" s="3">
        <f t="shared" si="1"/>
        <v>4469.1767187500009</v>
      </c>
      <c r="H32">
        <v>174.8</v>
      </c>
      <c r="J32">
        <v>20</v>
      </c>
      <c r="L32" s="4">
        <f t="shared" si="0"/>
        <v>8.7439999999999998</v>
      </c>
      <c r="M32" s="2"/>
    </row>
    <row r="33" spans="1:13" x14ac:dyDescent="0.45">
      <c r="A33" s="7" t="s">
        <v>39</v>
      </c>
      <c r="B33" s="2">
        <v>2</v>
      </c>
      <c r="C33">
        <v>8</v>
      </c>
      <c r="D33">
        <v>23.5</v>
      </c>
      <c r="E33">
        <v>21.5</v>
      </c>
      <c r="F33">
        <v>13.5</v>
      </c>
      <c r="G33" s="3">
        <f t="shared" si="1"/>
        <v>5364.984375</v>
      </c>
      <c r="H33">
        <v>164.3</v>
      </c>
      <c r="I33">
        <v>263.89999999999998</v>
      </c>
      <c r="J33">
        <v>20.37</v>
      </c>
      <c r="K33">
        <v>27.4</v>
      </c>
      <c r="L33" s="4">
        <f t="shared" si="0"/>
        <v>9.1140000000000008</v>
      </c>
      <c r="M33" s="2">
        <f>K33-$O$5</f>
        <v>20.904999999999998</v>
      </c>
    </row>
    <row r="34" spans="1:13" x14ac:dyDescent="0.45">
      <c r="A34" s="7" t="s">
        <v>39</v>
      </c>
      <c r="B34" s="2">
        <v>2</v>
      </c>
      <c r="C34">
        <v>9</v>
      </c>
      <c r="D34">
        <v>23</v>
      </c>
      <c r="E34">
        <v>23.5</v>
      </c>
      <c r="F34">
        <v>13</v>
      </c>
      <c r="G34" s="3">
        <f t="shared" si="1"/>
        <v>5516.4403124999999</v>
      </c>
      <c r="H34">
        <v>172.5</v>
      </c>
      <c r="J34">
        <v>18.72</v>
      </c>
      <c r="L34" s="4">
        <f t="shared" si="0"/>
        <v>7.4639999999999986</v>
      </c>
      <c r="M34" s="2"/>
    </row>
    <row r="35" spans="1:13" x14ac:dyDescent="0.45">
      <c r="A35" s="7" t="s">
        <v>39</v>
      </c>
      <c r="B35" s="2">
        <v>2</v>
      </c>
      <c r="C35">
        <v>10</v>
      </c>
      <c r="D35">
        <v>23</v>
      </c>
      <c r="E35">
        <v>20</v>
      </c>
      <c r="F35">
        <v>15</v>
      </c>
      <c r="G35" s="3">
        <f t="shared" si="1"/>
        <v>5442.9937500000005</v>
      </c>
      <c r="H35">
        <v>155.1</v>
      </c>
      <c r="J35">
        <v>19.12</v>
      </c>
      <c r="L35" s="4">
        <f t="shared" si="0"/>
        <v>7.8640000000000008</v>
      </c>
      <c r="M35" s="2"/>
    </row>
    <row r="36" spans="1:13" x14ac:dyDescent="0.45">
      <c r="A36" s="7" t="s">
        <v>39</v>
      </c>
      <c r="B36" s="2">
        <v>2</v>
      </c>
      <c r="C36">
        <v>11</v>
      </c>
      <c r="D36">
        <v>24</v>
      </c>
      <c r="E36">
        <v>24</v>
      </c>
      <c r="F36">
        <v>13.5</v>
      </c>
      <c r="G36" s="3">
        <f t="shared" si="1"/>
        <v>6104.1600000000008</v>
      </c>
      <c r="H36">
        <v>156.4</v>
      </c>
      <c r="J36">
        <v>18.190000000000001</v>
      </c>
      <c r="L36" s="4">
        <f t="shared" si="0"/>
        <v>6.9340000000000011</v>
      </c>
      <c r="M36" s="2"/>
    </row>
    <row r="37" spans="1:13" x14ac:dyDescent="0.45">
      <c r="A37" s="7" t="s">
        <v>39</v>
      </c>
      <c r="B37" s="2">
        <v>2</v>
      </c>
      <c r="C37">
        <v>12</v>
      </c>
      <c r="D37">
        <v>21.5</v>
      </c>
      <c r="E37">
        <v>23</v>
      </c>
      <c r="F37">
        <v>13.5</v>
      </c>
      <c r="G37" s="3">
        <f t="shared" si="1"/>
        <v>5246.4248437500009</v>
      </c>
      <c r="H37">
        <v>119.8</v>
      </c>
      <c r="J37">
        <v>16.46</v>
      </c>
      <c r="L37" s="4">
        <f t="shared" ref="L37:L68" si="2">J37-$P$5</f>
        <v>5.2040000000000006</v>
      </c>
      <c r="M37" s="2"/>
    </row>
    <row r="38" spans="1:13" x14ac:dyDescent="0.45">
      <c r="A38" s="7" t="s">
        <v>39</v>
      </c>
      <c r="B38" s="2">
        <v>2</v>
      </c>
      <c r="C38">
        <v>13</v>
      </c>
      <c r="D38">
        <v>23</v>
      </c>
      <c r="E38">
        <v>23.5</v>
      </c>
      <c r="F38">
        <v>13</v>
      </c>
      <c r="G38" s="3">
        <f t="shared" si="1"/>
        <v>5516.4403124999999</v>
      </c>
      <c r="H38">
        <v>162.4</v>
      </c>
      <c r="J38">
        <v>25.25</v>
      </c>
      <c r="L38" s="4">
        <f t="shared" si="2"/>
        <v>13.994</v>
      </c>
      <c r="M38" s="2"/>
    </row>
    <row r="39" spans="1:13" x14ac:dyDescent="0.45">
      <c r="A39" s="7" t="s">
        <v>39</v>
      </c>
      <c r="B39" s="2">
        <v>2</v>
      </c>
      <c r="C39">
        <v>14</v>
      </c>
      <c r="D39">
        <v>24</v>
      </c>
      <c r="E39">
        <v>21.5</v>
      </c>
      <c r="F39">
        <v>12</v>
      </c>
      <c r="G39" s="3">
        <f t="shared" si="1"/>
        <v>4875.4387500000003</v>
      </c>
      <c r="H39">
        <v>153.4</v>
      </c>
      <c r="J39">
        <v>18.920000000000002</v>
      </c>
      <c r="L39" s="4">
        <f t="shared" si="2"/>
        <v>7.6640000000000015</v>
      </c>
      <c r="M39" s="2"/>
    </row>
    <row r="40" spans="1:13" x14ac:dyDescent="0.45">
      <c r="A40" s="7" t="s">
        <v>39</v>
      </c>
      <c r="B40" s="2">
        <v>3</v>
      </c>
      <c r="C40">
        <v>15</v>
      </c>
      <c r="D40">
        <v>23.5</v>
      </c>
      <c r="E40">
        <v>24.5</v>
      </c>
      <c r="F40">
        <v>12.5</v>
      </c>
      <c r="G40" s="3">
        <f t="shared" si="1"/>
        <v>5652</v>
      </c>
      <c r="H40">
        <v>175.5</v>
      </c>
      <c r="I40">
        <v>283.89999999999998</v>
      </c>
      <c r="J40">
        <v>20.36</v>
      </c>
      <c r="K40">
        <v>28.93</v>
      </c>
      <c r="L40" s="4">
        <f t="shared" si="2"/>
        <v>9.1039999999999992</v>
      </c>
      <c r="M40" s="2">
        <f>K40-$O$5</f>
        <v>22.434999999999999</v>
      </c>
    </row>
    <row r="41" spans="1:13" x14ac:dyDescent="0.45">
      <c r="A41" s="7" t="s">
        <v>39</v>
      </c>
      <c r="B41" s="2">
        <v>3</v>
      </c>
      <c r="C41">
        <v>16</v>
      </c>
      <c r="D41">
        <v>24</v>
      </c>
      <c r="E41">
        <v>21.5</v>
      </c>
      <c r="F41">
        <v>12</v>
      </c>
      <c r="G41" s="3">
        <f t="shared" si="1"/>
        <v>4875.4387500000003</v>
      </c>
      <c r="H41">
        <v>182.1</v>
      </c>
      <c r="J41">
        <v>20.079999999999998</v>
      </c>
      <c r="L41" s="4">
        <f t="shared" si="2"/>
        <v>8.8239999999999981</v>
      </c>
      <c r="M41" s="2"/>
    </row>
    <row r="42" spans="1:13" x14ac:dyDescent="0.45">
      <c r="A42" s="7" t="s">
        <v>39</v>
      </c>
      <c r="B42" s="2">
        <v>3</v>
      </c>
      <c r="C42">
        <v>17</v>
      </c>
      <c r="D42">
        <v>24</v>
      </c>
      <c r="E42">
        <v>24</v>
      </c>
      <c r="F42">
        <v>13</v>
      </c>
      <c r="G42" s="3">
        <f t="shared" si="1"/>
        <v>5878.08</v>
      </c>
      <c r="H42">
        <v>164.4</v>
      </c>
      <c r="J42">
        <v>20.2</v>
      </c>
      <c r="L42" s="4">
        <f t="shared" si="2"/>
        <v>8.9439999999999991</v>
      </c>
      <c r="M42" s="2"/>
    </row>
    <row r="43" spans="1:13" x14ac:dyDescent="0.45">
      <c r="A43" s="7" t="s">
        <v>39</v>
      </c>
      <c r="B43" s="2">
        <v>3</v>
      </c>
      <c r="C43">
        <v>18</v>
      </c>
      <c r="D43">
        <v>21</v>
      </c>
      <c r="E43">
        <v>23</v>
      </c>
      <c r="F43">
        <v>11.5</v>
      </c>
      <c r="G43" s="3">
        <f t="shared" si="1"/>
        <v>4369.3100000000004</v>
      </c>
      <c r="H43">
        <v>172.4</v>
      </c>
      <c r="J43">
        <v>19.62</v>
      </c>
      <c r="L43" s="4">
        <f t="shared" si="2"/>
        <v>8.3640000000000008</v>
      </c>
      <c r="M43" s="2"/>
    </row>
    <row r="44" spans="1:13" x14ac:dyDescent="0.45">
      <c r="A44" s="7" t="s">
        <v>39</v>
      </c>
      <c r="B44" s="2">
        <v>3</v>
      </c>
      <c r="C44">
        <v>19</v>
      </c>
      <c r="D44">
        <v>22.5</v>
      </c>
      <c r="E44">
        <v>25</v>
      </c>
      <c r="F44">
        <v>13</v>
      </c>
      <c r="G44" s="3">
        <f t="shared" si="1"/>
        <v>5756.2578125</v>
      </c>
      <c r="H44">
        <v>165.5</v>
      </c>
      <c r="J44">
        <v>19.28</v>
      </c>
      <c r="L44" s="4">
        <f t="shared" si="2"/>
        <v>8.0240000000000009</v>
      </c>
      <c r="M44" s="2"/>
    </row>
    <row r="45" spans="1:13" x14ac:dyDescent="0.45">
      <c r="A45" s="7" t="s">
        <v>39</v>
      </c>
      <c r="B45" s="2">
        <v>3</v>
      </c>
      <c r="C45">
        <v>20</v>
      </c>
      <c r="D45">
        <v>28</v>
      </c>
      <c r="E45">
        <v>21</v>
      </c>
      <c r="F45">
        <v>14.5</v>
      </c>
      <c r="G45" s="3">
        <f t="shared" si="1"/>
        <v>6832.3456249999999</v>
      </c>
      <c r="H45">
        <v>214.2</v>
      </c>
      <c r="J45">
        <v>19.36</v>
      </c>
      <c r="L45" s="4">
        <f t="shared" si="2"/>
        <v>8.1039999999999992</v>
      </c>
      <c r="M45" s="2"/>
    </row>
    <row r="46" spans="1:13" x14ac:dyDescent="0.45">
      <c r="A46" s="7" t="s">
        <v>39</v>
      </c>
      <c r="B46" s="2">
        <v>3</v>
      </c>
      <c r="C46">
        <v>21</v>
      </c>
      <c r="D46">
        <v>23</v>
      </c>
      <c r="E46">
        <v>24</v>
      </c>
      <c r="F46">
        <v>14</v>
      </c>
      <c r="G46" s="3">
        <f t="shared" si="1"/>
        <v>6069.2275</v>
      </c>
      <c r="H46">
        <v>147.69999999999999</v>
      </c>
      <c r="J46">
        <v>18.27</v>
      </c>
      <c r="L46" s="4">
        <f t="shared" si="2"/>
        <v>7.0139999999999993</v>
      </c>
      <c r="M46" s="2"/>
    </row>
    <row r="47" spans="1:13" x14ac:dyDescent="0.45">
      <c r="A47" s="7" t="s">
        <v>40</v>
      </c>
      <c r="B47" s="2">
        <v>1</v>
      </c>
      <c r="C47">
        <v>1</v>
      </c>
      <c r="D47">
        <v>23</v>
      </c>
      <c r="E47">
        <v>22.5</v>
      </c>
      <c r="F47">
        <v>14</v>
      </c>
      <c r="G47" s="3">
        <f t="shared" si="1"/>
        <v>5688.0118750000001</v>
      </c>
      <c r="H47">
        <v>167.9</v>
      </c>
      <c r="I47">
        <v>302.2</v>
      </c>
      <c r="J47">
        <v>20.309999999999999</v>
      </c>
      <c r="K47">
        <v>29.21</v>
      </c>
      <c r="L47" s="4">
        <f t="shared" si="2"/>
        <v>9.0539999999999985</v>
      </c>
      <c r="M47" s="2">
        <f>K47-$O$5</f>
        <v>22.715</v>
      </c>
    </row>
    <row r="48" spans="1:13" x14ac:dyDescent="0.45">
      <c r="A48" s="7" t="s">
        <v>40</v>
      </c>
      <c r="B48" s="2">
        <v>1</v>
      </c>
      <c r="C48">
        <v>2</v>
      </c>
      <c r="D48">
        <v>21</v>
      </c>
      <c r="E48">
        <v>22</v>
      </c>
      <c r="F48">
        <v>11.5</v>
      </c>
      <c r="G48" s="3">
        <f t="shared" si="1"/>
        <v>4172.9618750000009</v>
      </c>
      <c r="H48">
        <v>184.1</v>
      </c>
      <c r="J48">
        <v>19.95</v>
      </c>
      <c r="L48" s="4">
        <f t="shared" si="2"/>
        <v>8.6939999999999991</v>
      </c>
      <c r="M48" s="2"/>
    </row>
    <row r="49" spans="1:13" x14ac:dyDescent="0.45">
      <c r="A49" s="7" t="s">
        <v>40</v>
      </c>
      <c r="B49" s="2">
        <v>1</v>
      </c>
      <c r="C49">
        <v>3</v>
      </c>
      <c r="D49">
        <v>21.5</v>
      </c>
      <c r="E49">
        <v>23</v>
      </c>
      <c r="F49">
        <v>13</v>
      </c>
      <c r="G49" s="3">
        <f t="shared" si="1"/>
        <v>5052.1128125000005</v>
      </c>
      <c r="H49">
        <v>163.19999999999999</v>
      </c>
      <c r="J49">
        <v>19.21</v>
      </c>
      <c r="L49" s="4">
        <f t="shared" si="2"/>
        <v>7.9540000000000006</v>
      </c>
      <c r="M49" s="2"/>
    </row>
    <row r="50" spans="1:13" x14ac:dyDescent="0.45">
      <c r="A50" s="7" t="s">
        <v>40</v>
      </c>
      <c r="B50" s="2">
        <v>1</v>
      </c>
      <c r="C50">
        <v>4</v>
      </c>
      <c r="D50">
        <v>21.5</v>
      </c>
      <c r="E50">
        <v>21</v>
      </c>
      <c r="F50">
        <v>11.5</v>
      </c>
      <c r="G50" s="3">
        <f t="shared" si="1"/>
        <v>4076.48046875</v>
      </c>
      <c r="H50">
        <v>173.5</v>
      </c>
      <c r="J50">
        <v>19.87</v>
      </c>
      <c r="L50" s="4">
        <f t="shared" si="2"/>
        <v>8.6140000000000008</v>
      </c>
      <c r="M50" s="2"/>
    </row>
    <row r="51" spans="1:13" x14ac:dyDescent="0.45">
      <c r="A51" s="7" t="s">
        <v>40</v>
      </c>
      <c r="B51" s="2">
        <v>1</v>
      </c>
      <c r="C51">
        <v>5</v>
      </c>
      <c r="D51">
        <v>22</v>
      </c>
      <c r="E51">
        <v>23</v>
      </c>
      <c r="F51">
        <v>13</v>
      </c>
      <c r="G51" s="3">
        <f t="shared" si="1"/>
        <v>5166.28125</v>
      </c>
      <c r="H51">
        <v>174.2</v>
      </c>
      <c r="J51">
        <v>18.53</v>
      </c>
      <c r="L51" s="4">
        <f t="shared" si="2"/>
        <v>7.2740000000000009</v>
      </c>
      <c r="M51" s="2"/>
    </row>
    <row r="52" spans="1:13" x14ac:dyDescent="0.45">
      <c r="A52" s="7" t="s">
        <v>40</v>
      </c>
      <c r="B52" s="2">
        <v>1</v>
      </c>
      <c r="C52">
        <v>6</v>
      </c>
      <c r="D52">
        <v>23.5</v>
      </c>
      <c r="E52">
        <v>23</v>
      </c>
      <c r="F52">
        <v>13</v>
      </c>
      <c r="G52" s="3">
        <f t="shared" si="1"/>
        <v>5516.4403124999999</v>
      </c>
      <c r="H52">
        <v>177.1</v>
      </c>
      <c r="J52">
        <v>18.61</v>
      </c>
      <c r="L52" s="4">
        <f t="shared" si="2"/>
        <v>7.3539999999999992</v>
      </c>
      <c r="M52" s="2"/>
    </row>
    <row r="53" spans="1:13" x14ac:dyDescent="0.45">
      <c r="A53" s="7" t="s">
        <v>40</v>
      </c>
      <c r="B53" s="2">
        <v>1</v>
      </c>
      <c r="C53">
        <v>7</v>
      </c>
      <c r="D53">
        <v>25</v>
      </c>
      <c r="E53">
        <v>23</v>
      </c>
      <c r="F53">
        <v>12</v>
      </c>
      <c r="G53" s="3">
        <f t="shared" si="1"/>
        <v>5425.92</v>
      </c>
      <c r="H53">
        <v>212.1</v>
      </c>
      <c r="J53">
        <v>21.4</v>
      </c>
      <c r="L53" s="4">
        <f t="shared" si="2"/>
        <v>10.143999999999998</v>
      </c>
      <c r="M53" s="2"/>
    </row>
    <row r="54" spans="1:13" x14ac:dyDescent="0.45">
      <c r="A54" s="7" t="s">
        <v>40</v>
      </c>
      <c r="B54" s="2">
        <v>2</v>
      </c>
      <c r="C54">
        <v>8</v>
      </c>
      <c r="D54">
        <v>25</v>
      </c>
      <c r="E54">
        <v>23</v>
      </c>
      <c r="F54">
        <v>12.5</v>
      </c>
      <c r="G54" s="3">
        <f t="shared" si="1"/>
        <v>5652</v>
      </c>
      <c r="H54">
        <v>179.6</v>
      </c>
      <c r="I54">
        <v>334.5</v>
      </c>
      <c r="J54">
        <v>20.63</v>
      </c>
      <c r="K54">
        <v>30.24</v>
      </c>
      <c r="L54" s="4">
        <f t="shared" si="2"/>
        <v>9.3739999999999988</v>
      </c>
      <c r="M54" s="2">
        <f>K54-$O$5</f>
        <v>23.744999999999997</v>
      </c>
    </row>
    <row r="55" spans="1:13" x14ac:dyDescent="0.45">
      <c r="A55" s="7" t="s">
        <v>40</v>
      </c>
      <c r="B55" s="2">
        <v>2</v>
      </c>
      <c r="C55">
        <v>9</v>
      </c>
      <c r="D55">
        <v>23</v>
      </c>
      <c r="E55">
        <v>22</v>
      </c>
      <c r="F55">
        <v>13</v>
      </c>
      <c r="G55" s="3">
        <f t="shared" si="1"/>
        <v>5166.28125</v>
      </c>
      <c r="H55">
        <v>203.1</v>
      </c>
      <c r="J55">
        <v>21.3</v>
      </c>
      <c r="L55" s="4">
        <f t="shared" si="2"/>
        <v>10.044</v>
      </c>
      <c r="M55" s="2"/>
    </row>
    <row r="56" spans="1:13" x14ac:dyDescent="0.45">
      <c r="A56" s="7" t="s">
        <v>40</v>
      </c>
      <c r="B56" s="2">
        <v>2</v>
      </c>
      <c r="C56">
        <v>10</v>
      </c>
      <c r="D56">
        <v>24</v>
      </c>
      <c r="E56">
        <v>22.5</v>
      </c>
      <c r="F56">
        <v>13</v>
      </c>
      <c r="G56" s="3">
        <f t="shared" si="1"/>
        <v>5516.4403124999999</v>
      </c>
      <c r="H56">
        <v>196.8</v>
      </c>
      <c r="J56">
        <v>20.059999999999999</v>
      </c>
      <c r="L56" s="4">
        <f t="shared" si="2"/>
        <v>8.8039999999999985</v>
      </c>
      <c r="M56" s="2"/>
    </row>
    <row r="57" spans="1:13" x14ac:dyDescent="0.45">
      <c r="A57" s="7" t="s">
        <v>40</v>
      </c>
      <c r="B57" s="2">
        <v>2</v>
      </c>
      <c r="C57">
        <v>11</v>
      </c>
      <c r="D57">
        <v>24</v>
      </c>
      <c r="E57">
        <v>24</v>
      </c>
      <c r="F57">
        <v>15</v>
      </c>
      <c r="G57" s="3">
        <f t="shared" si="1"/>
        <v>6782.4000000000005</v>
      </c>
      <c r="H57">
        <v>210.8</v>
      </c>
      <c r="J57">
        <v>21.55</v>
      </c>
      <c r="L57" s="4">
        <f t="shared" si="2"/>
        <v>10.294</v>
      </c>
      <c r="M57" s="2"/>
    </row>
    <row r="58" spans="1:13" x14ac:dyDescent="0.45">
      <c r="A58" s="7" t="s">
        <v>40</v>
      </c>
      <c r="B58" s="2">
        <v>2</v>
      </c>
      <c r="C58">
        <v>12</v>
      </c>
      <c r="D58">
        <v>22.5</v>
      </c>
      <c r="E58">
        <v>25</v>
      </c>
      <c r="F58">
        <v>14.5</v>
      </c>
      <c r="G58" s="3">
        <f t="shared" si="1"/>
        <v>6420.44140625</v>
      </c>
      <c r="H58">
        <v>184.3</v>
      </c>
      <c r="J58">
        <v>20.47</v>
      </c>
      <c r="L58" s="4">
        <f t="shared" si="2"/>
        <v>9.2139999999999986</v>
      </c>
      <c r="M58" s="2"/>
    </row>
    <row r="59" spans="1:13" x14ac:dyDescent="0.45">
      <c r="A59" s="7" t="s">
        <v>40</v>
      </c>
      <c r="B59" s="2">
        <v>2</v>
      </c>
      <c r="C59">
        <v>13</v>
      </c>
      <c r="D59">
        <v>21.5</v>
      </c>
      <c r="E59">
        <v>24</v>
      </c>
      <c r="F59">
        <v>13</v>
      </c>
      <c r="G59" s="3">
        <f t="shared" si="1"/>
        <v>5281.7253124999997</v>
      </c>
      <c r="H59">
        <v>186.2</v>
      </c>
      <c r="J59">
        <v>33.83</v>
      </c>
      <c r="L59" s="4">
        <f t="shared" si="2"/>
        <v>22.573999999999998</v>
      </c>
      <c r="M59" s="2"/>
    </row>
    <row r="60" spans="1:13" x14ac:dyDescent="0.45">
      <c r="A60" s="7" t="s">
        <v>40</v>
      </c>
      <c r="B60" s="2">
        <v>2</v>
      </c>
      <c r="C60">
        <v>14</v>
      </c>
      <c r="D60">
        <v>23</v>
      </c>
      <c r="E60">
        <v>23</v>
      </c>
      <c r="F60">
        <v>11.5</v>
      </c>
      <c r="G60" s="3">
        <f t="shared" si="1"/>
        <v>4775.5475000000006</v>
      </c>
      <c r="H60">
        <v>178.8</v>
      </c>
      <c r="J60">
        <v>21.12</v>
      </c>
      <c r="L60" s="4">
        <f t="shared" si="2"/>
        <v>9.8640000000000008</v>
      </c>
      <c r="M60" s="2"/>
    </row>
    <row r="61" spans="1:13" x14ac:dyDescent="0.45">
      <c r="A61" s="7" t="s">
        <v>40</v>
      </c>
      <c r="B61" s="2">
        <v>3</v>
      </c>
      <c r="C61">
        <v>15</v>
      </c>
      <c r="D61">
        <v>24.5</v>
      </c>
      <c r="E61">
        <v>24</v>
      </c>
      <c r="F61">
        <v>12.5</v>
      </c>
      <c r="G61" s="3">
        <f t="shared" si="1"/>
        <v>5770.36328125</v>
      </c>
      <c r="H61">
        <v>153.6</v>
      </c>
      <c r="I61">
        <v>263.89999999999998</v>
      </c>
      <c r="J61">
        <v>17.87</v>
      </c>
      <c r="K61">
        <v>26.71</v>
      </c>
      <c r="L61" s="4">
        <f t="shared" si="2"/>
        <v>6.6140000000000008</v>
      </c>
      <c r="M61" s="2">
        <f>K61-$O$5</f>
        <v>20.215</v>
      </c>
    </row>
    <row r="62" spans="1:13" x14ac:dyDescent="0.45">
      <c r="A62" s="7" t="s">
        <v>40</v>
      </c>
      <c r="B62" s="2">
        <v>3</v>
      </c>
      <c r="C62">
        <v>16</v>
      </c>
      <c r="D62">
        <v>21</v>
      </c>
      <c r="E62">
        <v>23</v>
      </c>
      <c r="F62">
        <v>12.5</v>
      </c>
      <c r="G62" s="3">
        <f t="shared" si="1"/>
        <v>4749.25</v>
      </c>
      <c r="H62">
        <v>162.30000000000001</v>
      </c>
      <c r="J62">
        <v>17.88</v>
      </c>
      <c r="L62" s="4">
        <f t="shared" si="2"/>
        <v>6.6239999999999988</v>
      </c>
      <c r="M62" s="2"/>
    </row>
    <row r="63" spans="1:13" x14ac:dyDescent="0.45">
      <c r="A63" s="7" t="s">
        <v>40</v>
      </c>
      <c r="B63" s="2">
        <v>3</v>
      </c>
      <c r="C63">
        <v>17</v>
      </c>
      <c r="D63">
        <v>20</v>
      </c>
      <c r="E63">
        <v>24</v>
      </c>
      <c r="F63">
        <v>12</v>
      </c>
      <c r="G63" s="3">
        <f t="shared" si="1"/>
        <v>4559.28</v>
      </c>
      <c r="H63">
        <v>184.2</v>
      </c>
      <c r="J63">
        <v>18.420000000000002</v>
      </c>
      <c r="L63" s="4">
        <f t="shared" si="2"/>
        <v>7.1640000000000015</v>
      </c>
      <c r="M63" s="2"/>
    </row>
    <row r="64" spans="1:13" x14ac:dyDescent="0.45">
      <c r="A64" s="7" t="s">
        <v>40</v>
      </c>
      <c r="B64" s="2">
        <v>3</v>
      </c>
      <c r="C64">
        <v>18</v>
      </c>
      <c r="D64">
        <v>23.5</v>
      </c>
      <c r="E64">
        <v>25</v>
      </c>
      <c r="F64">
        <v>13</v>
      </c>
      <c r="G64" s="3">
        <f t="shared" si="1"/>
        <v>6001.1778125000001</v>
      </c>
      <c r="H64">
        <v>177.3</v>
      </c>
      <c r="J64">
        <v>20.329999999999998</v>
      </c>
      <c r="L64" s="4">
        <f t="shared" si="2"/>
        <v>9.0739999999999981</v>
      </c>
      <c r="M64" s="2"/>
    </row>
    <row r="65" spans="1:13" x14ac:dyDescent="0.45">
      <c r="A65" s="7" t="s">
        <v>40</v>
      </c>
      <c r="B65" s="2">
        <v>3</v>
      </c>
      <c r="C65">
        <v>19</v>
      </c>
      <c r="D65">
        <v>24</v>
      </c>
      <c r="E65">
        <v>24</v>
      </c>
      <c r="F65">
        <v>15</v>
      </c>
      <c r="G65" s="3">
        <f t="shared" si="1"/>
        <v>6782.4000000000005</v>
      </c>
      <c r="H65">
        <v>171.1</v>
      </c>
      <c r="J65">
        <v>21.14</v>
      </c>
      <c r="L65" s="4">
        <f t="shared" si="2"/>
        <v>9.8840000000000003</v>
      </c>
      <c r="M65" s="2"/>
    </row>
    <row r="66" spans="1:13" x14ac:dyDescent="0.45">
      <c r="A66" s="7" t="s">
        <v>40</v>
      </c>
      <c r="B66" s="2">
        <v>3</v>
      </c>
      <c r="C66">
        <v>20</v>
      </c>
      <c r="D66">
        <v>19.5</v>
      </c>
      <c r="E66">
        <v>25</v>
      </c>
      <c r="F66">
        <v>14.5</v>
      </c>
      <c r="G66" s="3">
        <f t="shared" si="1"/>
        <v>5635.0489062500001</v>
      </c>
      <c r="H66">
        <v>178.9</v>
      </c>
      <c r="J66">
        <v>19.16</v>
      </c>
      <c r="L66" s="4">
        <f t="shared" si="2"/>
        <v>7.9039999999999999</v>
      </c>
      <c r="M66" s="2"/>
    </row>
    <row r="67" spans="1:13" x14ac:dyDescent="0.45">
      <c r="A67" s="7" t="s">
        <v>40</v>
      </c>
      <c r="B67" s="2">
        <v>3</v>
      </c>
      <c r="C67">
        <v>21</v>
      </c>
      <c r="D67">
        <v>22</v>
      </c>
      <c r="E67">
        <v>21</v>
      </c>
      <c r="F67">
        <v>14</v>
      </c>
      <c r="G67" s="3">
        <f t="shared" si="1"/>
        <v>5080.1275000000005</v>
      </c>
      <c r="H67">
        <v>195.3</v>
      </c>
      <c r="J67">
        <v>23.36</v>
      </c>
      <c r="L67" s="4">
        <f t="shared" si="2"/>
        <v>12.103999999999999</v>
      </c>
      <c r="M67" s="2"/>
    </row>
    <row r="68" spans="1:13" x14ac:dyDescent="0.45">
      <c r="A68" s="7" t="s">
        <v>42</v>
      </c>
      <c r="B68" s="2">
        <v>1</v>
      </c>
      <c r="C68">
        <v>1</v>
      </c>
      <c r="D68">
        <v>23</v>
      </c>
      <c r="E68">
        <v>24</v>
      </c>
      <c r="F68">
        <v>12</v>
      </c>
      <c r="G68" s="3">
        <f t="shared" ref="G68:G88" si="3">(((D68+E68)/4)^2)*(3.14)*(F68)</f>
        <v>5202.1949999999997</v>
      </c>
      <c r="H68">
        <v>165.2</v>
      </c>
      <c r="I68">
        <v>280.3</v>
      </c>
      <c r="J68">
        <v>19.75</v>
      </c>
      <c r="K68">
        <v>27.23</v>
      </c>
      <c r="L68" s="4">
        <f t="shared" si="2"/>
        <v>8.4939999999999998</v>
      </c>
      <c r="M68" s="2">
        <f>K68-$O$5</f>
        <v>20.734999999999999</v>
      </c>
    </row>
    <row r="69" spans="1:13" x14ac:dyDescent="0.45">
      <c r="A69" s="7" t="s">
        <v>42</v>
      </c>
      <c r="B69" s="2">
        <v>1</v>
      </c>
      <c r="C69">
        <v>2</v>
      </c>
      <c r="D69">
        <v>24</v>
      </c>
      <c r="E69">
        <v>22</v>
      </c>
      <c r="F69">
        <v>14</v>
      </c>
      <c r="G69" s="3">
        <f t="shared" si="3"/>
        <v>5813.7100000000009</v>
      </c>
      <c r="H69">
        <v>196.6</v>
      </c>
      <c r="J69">
        <v>19.75</v>
      </c>
      <c r="L69" s="4">
        <f t="shared" ref="L69:L88" si="4">J69-$P$5</f>
        <v>8.4939999999999998</v>
      </c>
      <c r="M69" s="2"/>
    </row>
    <row r="70" spans="1:13" x14ac:dyDescent="0.45">
      <c r="A70" s="7" t="s">
        <v>42</v>
      </c>
      <c r="B70" s="2">
        <v>1</v>
      </c>
      <c r="C70">
        <v>3</v>
      </c>
      <c r="D70">
        <v>22</v>
      </c>
      <c r="E70">
        <v>25</v>
      </c>
      <c r="F70">
        <v>13.5</v>
      </c>
      <c r="G70" s="3">
        <f t="shared" si="3"/>
        <v>5852.4693750000006</v>
      </c>
      <c r="H70">
        <v>196.5</v>
      </c>
      <c r="J70">
        <v>19.95</v>
      </c>
      <c r="L70" s="4">
        <f t="shared" si="4"/>
        <v>8.6939999999999991</v>
      </c>
      <c r="M70" s="2"/>
    </row>
    <row r="71" spans="1:13" x14ac:dyDescent="0.45">
      <c r="A71" s="7" t="s">
        <v>42</v>
      </c>
      <c r="B71" s="2">
        <v>1</v>
      </c>
      <c r="C71">
        <v>4</v>
      </c>
      <c r="D71">
        <v>25</v>
      </c>
      <c r="E71">
        <v>23</v>
      </c>
      <c r="F71">
        <v>12</v>
      </c>
      <c r="G71" s="3">
        <f t="shared" si="3"/>
        <v>5425.92</v>
      </c>
      <c r="H71">
        <v>200.1</v>
      </c>
      <c r="J71">
        <v>21.09</v>
      </c>
      <c r="L71" s="4">
        <f t="shared" si="4"/>
        <v>9.8339999999999996</v>
      </c>
      <c r="M71" s="2"/>
    </row>
    <row r="72" spans="1:13" x14ac:dyDescent="0.45">
      <c r="A72" s="7" t="s">
        <v>42</v>
      </c>
      <c r="B72" s="2">
        <v>1</v>
      </c>
      <c r="C72">
        <v>5</v>
      </c>
      <c r="D72">
        <v>23.5</v>
      </c>
      <c r="E72">
        <v>22</v>
      </c>
      <c r="F72">
        <v>13</v>
      </c>
      <c r="G72" s="3">
        <f t="shared" si="3"/>
        <v>5281.7253124999997</v>
      </c>
      <c r="H72">
        <v>183.4</v>
      </c>
      <c r="J72">
        <v>19.579999999999998</v>
      </c>
      <c r="L72" s="4">
        <f t="shared" si="4"/>
        <v>8.3239999999999981</v>
      </c>
      <c r="M72" s="2"/>
    </row>
    <row r="73" spans="1:13" x14ac:dyDescent="0.45">
      <c r="A73" s="7" t="s">
        <v>42</v>
      </c>
      <c r="B73" s="2">
        <v>1</v>
      </c>
      <c r="C73">
        <v>6</v>
      </c>
      <c r="D73">
        <v>23</v>
      </c>
      <c r="E73">
        <v>21.5</v>
      </c>
      <c r="F73">
        <v>12.5</v>
      </c>
      <c r="G73" s="3">
        <f t="shared" si="3"/>
        <v>4857.80078125</v>
      </c>
      <c r="H73">
        <v>186.4</v>
      </c>
      <c r="J73">
        <v>19.059999999999999</v>
      </c>
      <c r="L73" s="4">
        <f t="shared" si="4"/>
        <v>7.8039999999999985</v>
      </c>
      <c r="M73" s="2"/>
    </row>
    <row r="74" spans="1:13" x14ac:dyDescent="0.45">
      <c r="A74" s="7" t="s">
        <v>42</v>
      </c>
      <c r="B74" s="2">
        <v>1</v>
      </c>
      <c r="C74">
        <v>7</v>
      </c>
      <c r="D74">
        <v>24</v>
      </c>
      <c r="E74">
        <v>23</v>
      </c>
      <c r="F74">
        <v>11.5</v>
      </c>
      <c r="G74" s="3">
        <f t="shared" si="3"/>
        <v>4985.4368750000003</v>
      </c>
      <c r="H74">
        <v>203.2</v>
      </c>
      <c r="J74">
        <v>21.68</v>
      </c>
      <c r="L74" s="4">
        <f t="shared" si="4"/>
        <v>10.423999999999999</v>
      </c>
      <c r="M74" s="2"/>
    </row>
    <row r="75" spans="1:13" x14ac:dyDescent="0.45">
      <c r="A75" s="7" t="s">
        <v>42</v>
      </c>
      <c r="B75" s="2">
        <v>2</v>
      </c>
      <c r="C75">
        <v>8</v>
      </c>
      <c r="D75">
        <v>22.5</v>
      </c>
      <c r="E75">
        <v>23</v>
      </c>
      <c r="F75">
        <v>14</v>
      </c>
      <c r="G75" s="3">
        <f t="shared" si="3"/>
        <v>5688.0118750000001</v>
      </c>
      <c r="H75">
        <v>191.9</v>
      </c>
      <c r="I75">
        <v>317.10000000000002</v>
      </c>
      <c r="J75">
        <v>24.38</v>
      </c>
      <c r="K75">
        <v>28.28</v>
      </c>
      <c r="L75" s="4">
        <f t="shared" si="4"/>
        <v>13.123999999999999</v>
      </c>
      <c r="M75" s="2">
        <f>K75-$O$5</f>
        <v>21.785</v>
      </c>
    </row>
    <row r="76" spans="1:13" x14ac:dyDescent="0.45">
      <c r="A76" s="7" t="s">
        <v>42</v>
      </c>
      <c r="B76" s="2">
        <v>2</v>
      </c>
      <c r="C76">
        <v>9</v>
      </c>
      <c r="D76">
        <v>21.5</v>
      </c>
      <c r="E76">
        <v>22</v>
      </c>
      <c r="F76">
        <v>12.5</v>
      </c>
      <c r="G76" s="3">
        <f t="shared" si="3"/>
        <v>4641.92578125</v>
      </c>
      <c r="H76">
        <v>184.5</v>
      </c>
      <c r="J76">
        <v>19.5</v>
      </c>
      <c r="L76" s="4">
        <f t="shared" si="4"/>
        <v>8.2439999999999998</v>
      </c>
      <c r="M76" s="2"/>
    </row>
    <row r="77" spans="1:13" x14ac:dyDescent="0.45">
      <c r="A77" s="7" t="s">
        <v>42</v>
      </c>
      <c r="B77" s="2">
        <v>2</v>
      </c>
      <c r="C77">
        <v>10</v>
      </c>
      <c r="D77">
        <v>21.5</v>
      </c>
      <c r="E77">
        <v>23</v>
      </c>
      <c r="F77">
        <v>12.5</v>
      </c>
      <c r="G77" s="3">
        <f t="shared" si="3"/>
        <v>4857.80078125</v>
      </c>
      <c r="H77">
        <v>206.5</v>
      </c>
      <c r="J77">
        <v>22.22</v>
      </c>
      <c r="L77" s="4">
        <f t="shared" si="4"/>
        <v>10.963999999999999</v>
      </c>
      <c r="M77" s="2"/>
    </row>
    <row r="78" spans="1:13" x14ac:dyDescent="0.45">
      <c r="A78" s="7" t="s">
        <v>42</v>
      </c>
      <c r="B78" s="2">
        <v>2</v>
      </c>
      <c r="C78">
        <v>11</v>
      </c>
      <c r="D78">
        <v>23</v>
      </c>
      <c r="E78">
        <v>22.5</v>
      </c>
      <c r="F78">
        <v>13</v>
      </c>
      <c r="G78" s="3">
        <f t="shared" si="3"/>
        <v>5281.7253124999997</v>
      </c>
      <c r="H78">
        <v>191.8</v>
      </c>
      <c r="J78">
        <v>20.100000000000001</v>
      </c>
      <c r="L78" s="4">
        <f t="shared" si="4"/>
        <v>8.8440000000000012</v>
      </c>
      <c r="M78" s="2"/>
    </row>
    <row r="79" spans="1:13" x14ac:dyDescent="0.45">
      <c r="A79" s="7" t="s">
        <v>42</v>
      </c>
      <c r="B79" s="2">
        <v>2</v>
      </c>
      <c r="C79">
        <v>12</v>
      </c>
      <c r="D79">
        <v>23.5</v>
      </c>
      <c r="E79">
        <v>22</v>
      </c>
      <c r="F79">
        <v>12</v>
      </c>
      <c r="G79" s="3">
        <f t="shared" si="3"/>
        <v>4875.4387500000003</v>
      </c>
      <c r="H79">
        <v>191.1</v>
      </c>
      <c r="J79">
        <v>21.82</v>
      </c>
      <c r="L79" s="4">
        <f t="shared" si="4"/>
        <v>10.564</v>
      </c>
      <c r="M79" s="2"/>
    </row>
    <row r="80" spans="1:13" x14ac:dyDescent="0.45">
      <c r="A80" s="7" t="s">
        <v>42</v>
      </c>
      <c r="B80" s="2">
        <v>2</v>
      </c>
      <c r="C80">
        <v>13</v>
      </c>
      <c r="D80">
        <v>23</v>
      </c>
      <c r="E80">
        <v>23.5</v>
      </c>
      <c r="F80">
        <v>12</v>
      </c>
      <c r="G80" s="3">
        <f t="shared" si="3"/>
        <v>5092.0987500000001</v>
      </c>
      <c r="H80">
        <v>195.4</v>
      </c>
      <c r="J80">
        <v>22.6</v>
      </c>
      <c r="L80" s="4">
        <f t="shared" si="4"/>
        <v>11.344000000000001</v>
      </c>
      <c r="M80" s="2"/>
    </row>
    <row r="81" spans="1:13" x14ac:dyDescent="0.45">
      <c r="A81" s="7" t="s">
        <v>42</v>
      </c>
      <c r="B81" s="2">
        <v>2</v>
      </c>
      <c r="C81">
        <v>14</v>
      </c>
      <c r="D81">
        <v>23</v>
      </c>
      <c r="E81">
        <v>21</v>
      </c>
      <c r="F81">
        <v>11.5</v>
      </c>
      <c r="G81" s="3">
        <f t="shared" si="3"/>
        <v>4369.3100000000004</v>
      </c>
      <c r="H81">
        <v>194.1</v>
      </c>
      <c r="J81">
        <v>20.23</v>
      </c>
      <c r="L81" s="4">
        <f t="shared" si="4"/>
        <v>8.9740000000000002</v>
      </c>
      <c r="M81" s="2"/>
    </row>
    <row r="82" spans="1:13" x14ac:dyDescent="0.45">
      <c r="A82" s="7" t="s">
        <v>42</v>
      </c>
      <c r="B82" s="2">
        <v>3</v>
      </c>
      <c r="C82">
        <v>15</v>
      </c>
      <c r="D82">
        <v>24</v>
      </c>
      <c r="E82">
        <v>22</v>
      </c>
      <c r="F82">
        <v>12.5</v>
      </c>
      <c r="G82" s="3">
        <f t="shared" si="3"/>
        <v>5190.8125000000009</v>
      </c>
      <c r="H82">
        <v>185.1</v>
      </c>
      <c r="I82">
        <v>268.39999999999998</v>
      </c>
      <c r="J82">
        <v>19.239999999999998</v>
      </c>
      <c r="K82">
        <v>26.07</v>
      </c>
      <c r="L82" s="4">
        <f t="shared" si="4"/>
        <v>7.9839999999999982</v>
      </c>
      <c r="M82" s="2">
        <f>K82-$O$5</f>
        <v>19.574999999999999</v>
      </c>
    </row>
    <row r="83" spans="1:13" x14ac:dyDescent="0.45">
      <c r="A83" s="7" t="s">
        <v>42</v>
      </c>
      <c r="B83" s="2">
        <v>3</v>
      </c>
      <c r="C83">
        <v>16</v>
      </c>
      <c r="D83">
        <v>22.5</v>
      </c>
      <c r="E83">
        <v>22.5</v>
      </c>
      <c r="F83">
        <v>13.5</v>
      </c>
      <c r="G83" s="3">
        <f t="shared" si="3"/>
        <v>5364.984375</v>
      </c>
      <c r="H83">
        <v>188.9</v>
      </c>
      <c r="J83">
        <v>18.940000000000001</v>
      </c>
      <c r="L83" s="4">
        <f t="shared" si="4"/>
        <v>7.6840000000000011</v>
      </c>
      <c r="M83" s="2"/>
    </row>
    <row r="84" spans="1:13" x14ac:dyDescent="0.45">
      <c r="A84" s="7" t="s">
        <v>42</v>
      </c>
      <c r="B84" s="2">
        <v>3</v>
      </c>
      <c r="C84">
        <v>17</v>
      </c>
      <c r="D84">
        <v>21.5</v>
      </c>
      <c r="E84">
        <v>24</v>
      </c>
      <c r="F84">
        <v>12.5</v>
      </c>
      <c r="G84" s="3">
        <f t="shared" si="3"/>
        <v>5078.58203125</v>
      </c>
      <c r="H84">
        <v>184.2</v>
      </c>
      <c r="J84">
        <v>18.739999999999998</v>
      </c>
      <c r="L84" s="4">
        <f t="shared" si="4"/>
        <v>7.4839999999999982</v>
      </c>
      <c r="M84" s="2"/>
    </row>
    <row r="85" spans="1:13" x14ac:dyDescent="0.45">
      <c r="A85" s="7" t="s">
        <v>42</v>
      </c>
      <c r="B85" s="2">
        <v>3</v>
      </c>
      <c r="C85">
        <v>18</v>
      </c>
      <c r="D85">
        <v>22.5</v>
      </c>
      <c r="E85">
        <v>21.5</v>
      </c>
      <c r="F85">
        <v>12.5</v>
      </c>
      <c r="G85" s="3">
        <f t="shared" si="3"/>
        <v>4749.25</v>
      </c>
      <c r="H85">
        <v>167.1</v>
      </c>
      <c r="J85">
        <v>25.91</v>
      </c>
      <c r="L85" s="4">
        <f t="shared" si="4"/>
        <v>14.654</v>
      </c>
      <c r="M85" s="2"/>
    </row>
    <row r="86" spans="1:13" x14ac:dyDescent="0.45">
      <c r="A86" s="7" t="s">
        <v>42</v>
      </c>
      <c r="B86" s="2">
        <v>3</v>
      </c>
      <c r="C86">
        <v>19</v>
      </c>
      <c r="D86">
        <v>21.5</v>
      </c>
      <c r="E86">
        <v>22</v>
      </c>
      <c r="F86">
        <v>13</v>
      </c>
      <c r="G86" s="3">
        <f t="shared" si="3"/>
        <v>4827.6028125000003</v>
      </c>
      <c r="H86">
        <v>162.69999999999999</v>
      </c>
      <c r="J86">
        <v>17.829999999999998</v>
      </c>
      <c r="L86" s="4">
        <f t="shared" si="4"/>
        <v>6.5739999999999981</v>
      </c>
      <c r="M86" s="2"/>
    </row>
    <row r="87" spans="1:13" x14ac:dyDescent="0.45">
      <c r="A87" s="7" t="s">
        <v>42</v>
      </c>
      <c r="B87" s="2">
        <v>3</v>
      </c>
      <c r="C87">
        <v>20</v>
      </c>
      <c r="D87">
        <v>20</v>
      </c>
      <c r="E87">
        <v>20.5</v>
      </c>
      <c r="F87">
        <v>14.5</v>
      </c>
      <c r="G87" s="3">
        <f t="shared" si="3"/>
        <v>4667.5364062500003</v>
      </c>
      <c r="H87">
        <v>163.1</v>
      </c>
      <c r="J87">
        <v>22.84</v>
      </c>
      <c r="L87" s="4">
        <f t="shared" si="4"/>
        <v>11.584</v>
      </c>
      <c r="M87" s="2"/>
    </row>
    <row r="88" spans="1:13" x14ac:dyDescent="0.45">
      <c r="A88" s="7" t="s">
        <v>42</v>
      </c>
      <c r="B88" s="2">
        <v>3</v>
      </c>
      <c r="C88">
        <v>21</v>
      </c>
      <c r="D88">
        <v>24</v>
      </c>
      <c r="E88">
        <v>23.5</v>
      </c>
      <c r="F88">
        <v>13</v>
      </c>
      <c r="G88" s="3">
        <f t="shared" si="3"/>
        <v>5756.2578125</v>
      </c>
      <c r="H88">
        <v>150.4</v>
      </c>
      <c r="J88">
        <v>17.260000000000002</v>
      </c>
      <c r="L88" s="4">
        <f t="shared" si="4"/>
        <v>6.0040000000000013</v>
      </c>
      <c r="M88" s="2"/>
    </row>
    <row r="89" spans="1:13" x14ac:dyDescent="0.45">
      <c r="G89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E0A7-9E37-453D-84B4-E3516F050AD9}">
  <dimension ref="A1:Q86"/>
  <sheetViews>
    <sheetView topLeftCell="A33" workbookViewId="0">
      <selection activeCell="A23" sqref="A23"/>
    </sheetView>
  </sheetViews>
  <sheetFormatPr defaultRowHeight="14.25" x14ac:dyDescent="0.45"/>
  <cols>
    <col min="1" max="1" width="12.53125" customWidth="1"/>
    <col min="2" max="2" width="10.46484375" customWidth="1"/>
    <col min="3" max="4" width="10.19921875" customWidth="1"/>
    <col min="5" max="5" width="10.46484375" customWidth="1"/>
    <col min="6" max="6" width="8.59765625" customWidth="1"/>
    <col min="7" max="7" width="16.6640625" customWidth="1"/>
    <col min="8" max="9" width="17.33203125" customWidth="1"/>
    <col min="10" max="10" width="16.3984375" customWidth="1"/>
    <col min="11" max="11" width="14.9296875" customWidth="1"/>
    <col min="12" max="12" width="10.19921875" customWidth="1"/>
    <col min="17" max="17" width="12.53125" customWidth="1"/>
  </cols>
  <sheetData>
    <row r="1" spans="1:17" x14ac:dyDescent="0.45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14</v>
      </c>
      <c r="J1" t="s">
        <v>7</v>
      </c>
      <c r="K1" t="s">
        <v>8</v>
      </c>
    </row>
    <row r="2" spans="1:17" x14ac:dyDescent="0.45">
      <c r="A2" s="2" t="s">
        <v>9</v>
      </c>
      <c r="B2" s="2">
        <v>1</v>
      </c>
      <c r="C2">
        <v>1</v>
      </c>
      <c r="D2">
        <v>23</v>
      </c>
      <c r="E2">
        <v>21</v>
      </c>
      <c r="F2">
        <v>14.5</v>
      </c>
      <c r="G2" s="3">
        <f>(((D2+E2)/4)^2)*(3.14)*(F2)</f>
        <v>5509.13</v>
      </c>
      <c r="H2">
        <v>128.9</v>
      </c>
      <c r="I2">
        <v>200.1</v>
      </c>
      <c r="J2">
        <v>15.11</v>
      </c>
      <c r="K2">
        <v>21.75</v>
      </c>
    </row>
    <row r="3" spans="1:17" x14ac:dyDescent="0.45">
      <c r="A3" s="2" t="s">
        <v>9</v>
      </c>
      <c r="B3" s="2">
        <v>1</v>
      </c>
      <c r="C3">
        <v>2</v>
      </c>
      <c r="D3">
        <v>25</v>
      </c>
      <c r="E3">
        <v>22.5</v>
      </c>
      <c r="F3">
        <v>13.5</v>
      </c>
      <c r="G3" s="3">
        <f t="shared" ref="G3:G66" si="0">(((D3+E3)/4)^2)*(3.14)*(F3)</f>
        <v>5977.65234375</v>
      </c>
      <c r="H3">
        <v>107.5</v>
      </c>
      <c r="J3">
        <v>16.05</v>
      </c>
    </row>
    <row r="4" spans="1:17" x14ac:dyDescent="0.45">
      <c r="A4" s="2" t="s">
        <v>9</v>
      </c>
      <c r="B4" s="2">
        <v>1</v>
      </c>
      <c r="C4">
        <v>3</v>
      </c>
      <c r="D4">
        <v>22.5</v>
      </c>
      <c r="E4">
        <v>23.5</v>
      </c>
      <c r="F4">
        <v>13.5</v>
      </c>
      <c r="G4" s="3">
        <f t="shared" si="0"/>
        <v>5606.0775000000003</v>
      </c>
      <c r="H4">
        <v>105.1</v>
      </c>
      <c r="J4">
        <v>15.58</v>
      </c>
      <c r="O4" t="s">
        <v>38</v>
      </c>
      <c r="Q4">
        <v>36.729999999999997</v>
      </c>
    </row>
    <row r="5" spans="1:17" x14ac:dyDescent="0.45">
      <c r="A5" s="2" t="s">
        <v>9</v>
      </c>
      <c r="B5" s="2">
        <v>1</v>
      </c>
      <c r="C5">
        <v>4</v>
      </c>
      <c r="D5">
        <v>21</v>
      </c>
      <c r="E5">
        <v>22</v>
      </c>
      <c r="F5">
        <v>13</v>
      </c>
      <c r="G5" s="3">
        <f t="shared" si="0"/>
        <v>4717.2612500000005</v>
      </c>
      <c r="H5">
        <v>86</v>
      </c>
      <c r="J5">
        <v>15.46</v>
      </c>
      <c r="O5">
        <v>5</v>
      </c>
    </row>
    <row r="6" spans="1:17" x14ac:dyDescent="0.45">
      <c r="A6" s="2" t="s">
        <v>9</v>
      </c>
      <c r="B6" s="2">
        <v>1</v>
      </c>
      <c r="C6">
        <v>5</v>
      </c>
      <c r="D6">
        <v>21.5</v>
      </c>
      <c r="E6">
        <v>22.5</v>
      </c>
      <c r="F6">
        <v>12.5</v>
      </c>
      <c r="G6" s="3">
        <f t="shared" si="0"/>
        <v>4749.25</v>
      </c>
      <c r="H6">
        <v>95</v>
      </c>
      <c r="J6">
        <v>15.45</v>
      </c>
      <c r="O6" t="s">
        <v>30</v>
      </c>
      <c r="Q6" s="1">
        <f>Q4/5</f>
        <v>7.3459999999999992</v>
      </c>
    </row>
    <row r="7" spans="1:17" x14ac:dyDescent="0.45">
      <c r="A7" s="2" t="s">
        <v>9</v>
      </c>
      <c r="B7" s="2">
        <v>1</v>
      </c>
      <c r="C7">
        <v>6</v>
      </c>
      <c r="D7">
        <v>21.5</v>
      </c>
      <c r="E7">
        <v>20.5</v>
      </c>
      <c r="F7">
        <v>14</v>
      </c>
      <c r="G7" s="3">
        <f t="shared" si="0"/>
        <v>4846.59</v>
      </c>
      <c r="H7">
        <v>130.30000000000001</v>
      </c>
      <c r="J7">
        <v>14.78</v>
      </c>
    </row>
    <row r="8" spans="1:17" x14ac:dyDescent="0.45">
      <c r="A8" s="2" t="s">
        <v>9</v>
      </c>
      <c r="B8" s="2">
        <v>1</v>
      </c>
      <c r="C8">
        <v>7</v>
      </c>
      <c r="D8">
        <v>22</v>
      </c>
      <c r="E8">
        <v>24</v>
      </c>
      <c r="F8">
        <v>12</v>
      </c>
      <c r="G8" s="3">
        <f t="shared" si="0"/>
        <v>4983.18</v>
      </c>
      <c r="H8">
        <v>137</v>
      </c>
      <c r="J8">
        <v>14.79</v>
      </c>
    </row>
    <row r="9" spans="1:17" x14ac:dyDescent="0.45">
      <c r="A9" s="2" t="s">
        <v>9</v>
      </c>
      <c r="B9" s="2">
        <v>2</v>
      </c>
      <c r="C9">
        <v>8</v>
      </c>
      <c r="D9">
        <v>25</v>
      </c>
      <c r="E9">
        <v>24.5</v>
      </c>
      <c r="F9">
        <v>12</v>
      </c>
      <c r="G9" s="3">
        <f t="shared" si="0"/>
        <v>5770.3387499999999</v>
      </c>
      <c r="H9">
        <v>148.80000000000001</v>
      </c>
      <c r="I9">
        <v>217.3</v>
      </c>
      <c r="J9">
        <v>15.21</v>
      </c>
      <c r="K9">
        <v>22.68</v>
      </c>
    </row>
    <row r="10" spans="1:17" x14ac:dyDescent="0.45">
      <c r="A10" s="2" t="s">
        <v>9</v>
      </c>
      <c r="B10" s="2">
        <v>2</v>
      </c>
      <c r="C10">
        <v>9</v>
      </c>
      <c r="D10">
        <v>21</v>
      </c>
      <c r="E10">
        <v>24</v>
      </c>
      <c r="F10">
        <v>12.5</v>
      </c>
      <c r="G10" s="3">
        <f t="shared" si="0"/>
        <v>4967.578125</v>
      </c>
      <c r="H10">
        <v>136.80000000000001</v>
      </c>
      <c r="J10">
        <v>12.5</v>
      </c>
    </row>
    <row r="11" spans="1:17" x14ac:dyDescent="0.45">
      <c r="A11" s="2" t="s">
        <v>9</v>
      </c>
      <c r="B11" s="2">
        <v>2</v>
      </c>
      <c r="C11">
        <v>10</v>
      </c>
      <c r="D11">
        <v>18</v>
      </c>
      <c r="E11">
        <v>20</v>
      </c>
      <c r="F11">
        <v>11.5</v>
      </c>
      <c r="G11" s="3">
        <f t="shared" si="0"/>
        <v>3258.9274999999998</v>
      </c>
      <c r="H11">
        <v>71.8</v>
      </c>
      <c r="J11">
        <v>15.61</v>
      </c>
    </row>
    <row r="12" spans="1:17" x14ac:dyDescent="0.45">
      <c r="A12" s="2" t="s">
        <v>9</v>
      </c>
      <c r="B12" s="2">
        <v>2</v>
      </c>
      <c r="C12">
        <v>11</v>
      </c>
      <c r="D12">
        <v>23</v>
      </c>
      <c r="E12">
        <v>22</v>
      </c>
      <c r="F12">
        <v>12</v>
      </c>
      <c r="G12" s="3">
        <f t="shared" si="0"/>
        <v>4768.875</v>
      </c>
      <c r="H12">
        <v>124.7</v>
      </c>
      <c r="J12">
        <v>15.23</v>
      </c>
    </row>
    <row r="13" spans="1:17" x14ac:dyDescent="0.45">
      <c r="A13" s="2" t="s">
        <v>9</v>
      </c>
      <c r="B13" s="2">
        <v>2</v>
      </c>
      <c r="C13">
        <v>12</v>
      </c>
      <c r="D13">
        <v>22.5</v>
      </c>
      <c r="E13">
        <v>24</v>
      </c>
      <c r="F13">
        <v>13</v>
      </c>
      <c r="G13" s="3">
        <f t="shared" si="0"/>
        <v>5516.4403124999999</v>
      </c>
      <c r="H13">
        <v>138</v>
      </c>
      <c r="J13">
        <v>15.7</v>
      </c>
    </row>
    <row r="14" spans="1:17" x14ac:dyDescent="0.45">
      <c r="A14" s="2" t="s">
        <v>9</v>
      </c>
      <c r="B14" s="2">
        <v>2</v>
      </c>
      <c r="C14">
        <v>13</v>
      </c>
      <c r="D14">
        <v>23</v>
      </c>
      <c r="E14">
        <v>23</v>
      </c>
      <c r="F14">
        <v>11.5</v>
      </c>
      <c r="G14" s="3">
        <f t="shared" si="0"/>
        <v>4775.5475000000006</v>
      </c>
      <c r="H14">
        <v>146.1</v>
      </c>
      <c r="J14">
        <v>14.92</v>
      </c>
    </row>
    <row r="15" spans="1:17" x14ac:dyDescent="0.45">
      <c r="A15" s="2" t="s">
        <v>9</v>
      </c>
      <c r="B15" s="2">
        <v>2</v>
      </c>
      <c r="C15">
        <v>14</v>
      </c>
      <c r="D15">
        <v>23</v>
      </c>
      <c r="E15">
        <v>21</v>
      </c>
      <c r="F15">
        <v>13</v>
      </c>
      <c r="G15" s="3">
        <f t="shared" si="0"/>
        <v>4939.22</v>
      </c>
      <c r="H15">
        <v>127.9</v>
      </c>
      <c r="J15">
        <v>16.03</v>
      </c>
    </row>
    <row r="16" spans="1:17" x14ac:dyDescent="0.45">
      <c r="A16" s="2" t="s">
        <v>9</v>
      </c>
      <c r="B16" s="2">
        <v>3</v>
      </c>
      <c r="C16">
        <v>15</v>
      </c>
      <c r="D16">
        <v>23</v>
      </c>
      <c r="E16">
        <v>22</v>
      </c>
      <c r="F16">
        <v>13</v>
      </c>
      <c r="G16" s="3">
        <f t="shared" si="0"/>
        <v>5166.28125</v>
      </c>
      <c r="H16">
        <v>136.30000000000001</v>
      </c>
      <c r="I16">
        <v>228.2</v>
      </c>
      <c r="J16">
        <v>15.39</v>
      </c>
      <c r="K16">
        <v>22.54</v>
      </c>
    </row>
    <row r="17" spans="1:11" x14ac:dyDescent="0.45">
      <c r="A17" s="2" t="s">
        <v>9</v>
      </c>
      <c r="B17" s="2">
        <v>3</v>
      </c>
      <c r="C17">
        <v>16</v>
      </c>
      <c r="D17">
        <v>21.5</v>
      </c>
      <c r="E17">
        <v>22.5</v>
      </c>
      <c r="F17">
        <v>13.5</v>
      </c>
      <c r="G17" s="3">
        <f t="shared" si="0"/>
        <v>5129.1899999999996</v>
      </c>
      <c r="H17">
        <v>143.4</v>
      </c>
      <c r="J17">
        <v>17.440000000000001</v>
      </c>
    </row>
    <row r="18" spans="1:11" x14ac:dyDescent="0.45">
      <c r="A18" s="2" t="s">
        <v>9</v>
      </c>
      <c r="B18" s="2">
        <v>3</v>
      </c>
      <c r="C18">
        <v>17</v>
      </c>
      <c r="D18">
        <v>22</v>
      </c>
      <c r="E18">
        <v>23</v>
      </c>
      <c r="F18">
        <v>12</v>
      </c>
      <c r="G18" s="3">
        <f t="shared" si="0"/>
        <v>4768.875</v>
      </c>
      <c r="H18">
        <v>147.1</v>
      </c>
      <c r="J18">
        <v>16.38</v>
      </c>
    </row>
    <row r="19" spans="1:11" x14ac:dyDescent="0.45">
      <c r="A19" s="2" t="s">
        <v>9</v>
      </c>
      <c r="B19" s="2">
        <v>3</v>
      </c>
      <c r="C19">
        <v>18</v>
      </c>
      <c r="D19">
        <v>24</v>
      </c>
      <c r="E19">
        <v>23</v>
      </c>
      <c r="F19">
        <v>13.5</v>
      </c>
      <c r="G19" s="3">
        <f t="shared" si="0"/>
        <v>5852.4693750000006</v>
      </c>
      <c r="H19">
        <v>176</v>
      </c>
      <c r="J19">
        <v>16.149999999999999</v>
      </c>
    </row>
    <row r="20" spans="1:11" x14ac:dyDescent="0.45">
      <c r="A20" s="2" t="s">
        <v>9</v>
      </c>
      <c r="B20" s="2">
        <v>3</v>
      </c>
      <c r="C20">
        <v>19</v>
      </c>
      <c r="D20">
        <v>22</v>
      </c>
      <c r="E20">
        <v>23</v>
      </c>
      <c r="F20">
        <v>13</v>
      </c>
      <c r="G20" s="3">
        <f t="shared" si="0"/>
        <v>5166.28125</v>
      </c>
      <c r="H20">
        <v>134.5</v>
      </c>
      <c r="J20">
        <v>15.88</v>
      </c>
    </row>
    <row r="21" spans="1:11" x14ac:dyDescent="0.45">
      <c r="A21" s="2" t="s">
        <v>9</v>
      </c>
      <c r="B21" s="2">
        <v>3</v>
      </c>
      <c r="C21">
        <v>20</v>
      </c>
      <c r="D21">
        <v>20</v>
      </c>
      <c r="E21">
        <v>21</v>
      </c>
      <c r="F21">
        <v>13.5</v>
      </c>
      <c r="G21" s="3">
        <f t="shared" si="0"/>
        <v>4453.5993749999998</v>
      </c>
      <c r="H21">
        <v>143.69999999999999</v>
      </c>
      <c r="J21">
        <v>15.38</v>
      </c>
    </row>
    <row r="22" spans="1:11" x14ac:dyDescent="0.45">
      <c r="A22" s="2" t="s">
        <v>9</v>
      </c>
      <c r="B22" s="2">
        <v>3</v>
      </c>
      <c r="C22">
        <v>21</v>
      </c>
      <c r="D22">
        <v>20.5</v>
      </c>
      <c r="E22">
        <v>22</v>
      </c>
      <c r="F22">
        <v>13.5</v>
      </c>
      <c r="G22" s="3">
        <f t="shared" si="0"/>
        <v>4785.43359375</v>
      </c>
      <c r="H22">
        <v>137.1</v>
      </c>
      <c r="J22">
        <v>16.170000000000002</v>
      </c>
    </row>
    <row r="23" spans="1:11" x14ac:dyDescent="0.45">
      <c r="A23" s="7" t="s">
        <v>39</v>
      </c>
      <c r="B23" s="2">
        <v>1</v>
      </c>
      <c r="C23">
        <v>1</v>
      </c>
      <c r="D23">
        <v>23</v>
      </c>
      <c r="E23">
        <v>21.5</v>
      </c>
      <c r="F23">
        <v>15.5</v>
      </c>
      <c r="G23" s="3">
        <f t="shared" si="0"/>
        <v>6023.672968750001</v>
      </c>
      <c r="H23">
        <v>98.7</v>
      </c>
      <c r="I23">
        <v>198.7</v>
      </c>
      <c r="J23">
        <v>14.8</v>
      </c>
      <c r="K23">
        <v>20.85</v>
      </c>
    </row>
    <row r="24" spans="1:11" x14ac:dyDescent="0.45">
      <c r="A24" s="7" t="s">
        <v>39</v>
      </c>
      <c r="B24" s="2">
        <v>1</v>
      </c>
      <c r="C24">
        <v>2</v>
      </c>
      <c r="D24">
        <v>21</v>
      </c>
      <c r="E24">
        <v>23</v>
      </c>
      <c r="F24">
        <v>14</v>
      </c>
      <c r="G24" s="3">
        <f t="shared" si="0"/>
        <v>5319.16</v>
      </c>
      <c r="H24">
        <v>110</v>
      </c>
      <c r="J24">
        <v>15.15</v>
      </c>
    </row>
    <row r="25" spans="1:11" x14ac:dyDescent="0.45">
      <c r="A25" s="7" t="s">
        <v>39</v>
      </c>
      <c r="B25" s="2">
        <v>1</v>
      </c>
      <c r="C25">
        <v>3</v>
      </c>
      <c r="D25">
        <v>21</v>
      </c>
      <c r="E25">
        <v>21</v>
      </c>
      <c r="F25">
        <v>14.5</v>
      </c>
      <c r="G25" s="3">
        <f t="shared" si="0"/>
        <v>5019.6824999999999</v>
      </c>
      <c r="H25">
        <v>128.69999999999999</v>
      </c>
      <c r="J25">
        <v>14.08</v>
      </c>
    </row>
    <row r="26" spans="1:11" x14ac:dyDescent="0.45">
      <c r="A26" s="7" t="s">
        <v>39</v>
      </c>
      <c r="B26" s="2">
        <v>1</v>
      </c>
      <c r="C26">
        <v>4</v>
      </c>
      <c r="D26">
        <v>24.5</v>
      </c>
      <c r="E26">
        <v>21</v>
      </c>
      <c r="F26">
        <v>15.5</v>
      </c>
      <c r="G26" s="3">
        <f t="shared" si="0"/>
        <v>6297.4417187500003</v>
      </c>
      <c r="H26">
        <v>117</v>
      </c>
      <c r="J26">
        <v>14.82</v>
      </c>
    </row>
    <row r="27" spans="1:11" x14ac:dyDescent="0.45">
      <c r="A27" s="7" t="s">
        <v>39</v>
      </c>
      <c r="B27" s="2">
        <v>1</v>
      </c>
      <c r="C27">
        <v>5</v>
      </c>
      <c r="D27">
        <v>21</v>
      </c>
      <c r="E27">
        <v>21</v>
      </c>
      <c r="F27">
        <v>13</v>
      </c>
      <c r="G27" s="3">
        <f t="shared" si="0"/>
        <v>4500.4049999999997</v>
      </c>
      <c r="H27">
        <v>124.7</v>
      </c>
      <c r="J27">
        <v>16.18</v>
      </c>
    </row>
    <row r="28" spans="1:11" x14ac:dyDescent="0.45">
      <c r="A28" s="7" t="s">
        <v>39</v>
      </c>
      <c r="B28" s="2">
        <v>1</v>
      </c>
      <c r="C28">
        <v>6</v>
      </c>
      <c r="D28">
        <v>22</v>
      </c>
      <c r="E28">
        <v>23</v>
      </c>
      <c r="F28">
        <v>16</v>
      </c>
      <c r="G28" s="3">
        <f t="shared" si="0"/>
        <v>6358.5</v>
      </c>
      <c r="H28">
        <v>145.30000000000001</v>
      </c>
      <c r="J28">
        <v>14.04</v>
      </c>
    </row>
    <row r="29" spans="1:11" x14ac:dyDescent="0.45">
      <c r="A29" s="7" t="s">
        <v>39</v>
      </c>
      <c r="B29" s="2">
        <v>1</v>
      </c>
      <c r="C29">
        <v>7</v>
      </c>
      <c r="D29">
        <v>21.5</v>
      </c>
      <c r="E29">
        <v>24</v>
      </c>
      <c r="F29">
        <v>12.5</v>
      </c>
      <c r="G29" s="3">
        <f t="shared" si="0"/>
        <v>5078.58203125</v>
      </c>
      <c r="H29">
        <v>122.5</v>
      </c>
      <c r="J29">
        <v>15.01</v>
      </c>
    </row>
    <row r="30" spans="1:11" x14ac:dyDescent="0.45">
      <c r="A30" s="7" t="s">
        <v>39</v>
      </c>
      <c r="B30" s="2">
        <v>2</v>
      </c>
      <c r="C30">
        <v>8</v>
      </c>
      <c r="D30">
        <v>21</v>
      </c>
      <c r="E30">
        <v>20</v>
      </c>
      <c r="F30">
        <v>13.5</v>
      </c>
      <c r="G30" s="3">
        <f t="shared" si="0"/>
        <v>4453.5993749999998</v>
      </c>
      <c r="H30">
        <v>106.2</v>
      </c>
      <c r="I30">
        <v>203</v>
      </c>
      <c r="J30">
        <v>15.75</v>
      </c>
      <c r="K30">
        <v>19.350000000000001</v>
      </c>
    </row>
    <row r="31" spans="1:11" x14ac:dyDescent="0.45">
      <c r="A31" s="7" t="s">
        <v>39</v>
      </c>
      <c r="B31" s="2">
        <v>2</v>
      </c>
      <c r="C31">
        <v>9</v>
      </c>
      <c r="D31">
        <v>20</v>
      </c>
      <c r="E31">
        <v>19.5</v>
      </c>
      <c r="F31">
        <v>12</v>
      </c>
      <c r="G31" s="3">
        <f t="shared" si="0"/>
        <v>3674.3887500000001</v>
      </c>
      <c r="H31">
        <v>117</v>
      </c>
      <c r="J31">
        <v>15.54</v>
      </c>
    </row>
    <row r="32" spans="1:11" x14ac:dyDescent="0.45">
      <c r="A32" s="7" t="s">
        <v>39</v>
      </c>
      <c r="B32" s="2">
        <v>2</v>
      </c>
      <c r="C32">
        <v>10</v>
      </c>
      <c r="D32">
        <v>23</v>
      </c>
      <c r="E32">
        <v>21</v>
      </c>
      <c r="F32">
        <v>13</v>
      </c>
      <c r="G32" s="3">
        <f t="shared" si="0"/>
        <v>4939.22</v>
      </c>
      <c r="H32">
        <v>132.5</v>
      </c>
      <c r="J32">
        <v>15.48</v>
      </c>
    </row>
    <row r="33" spans="1:11" x14ac:dyDescent="0.45">
      <c r="A33" s="7" t="s">
        <v>39</v>
      </c>
      <c r="B33" s="2">
        <v>2</v>
      </c>
      <c r="C33">
        <v>11</v>
      </c>
      <c r="D33">
        <v>21</v>
      </c>
      <c r="E33">
        <v>21</v>
      </c>
      <c r="F33">
        <v>13</v>
      </c>
      <c r="G33" s="3">
        <f t="shared" si="0"/>
        <v>4500.4049999999997</v>
      </c>
      <c r="H33">
        <v>132.19999999999999</v>
      </c>
      <c r="J33">
        <v>14.45</v>
      </c>
    </row>
    <row r="34" spans="1:11" x14ac:dyDescent="0.45">
      <c r="A34" s="7" t="s">
        <v>39</v>
      </c>
      <c r="B34" s="2">
        <v>2</v>
      </c>
      <c r="C34">
        <v>12</v>
      </c>
      <c r="D34">
        <v>23</v>
      </c>
      <c r="E34">
        <v>22.5</v>
      </c>
      <c r="F34">
        <v>14</v>
      </c>
      <c r="G34" s="3">
        <f t="shared" si="0"/>
        <v>5688.0118750000001</v>
      </c>
      <c r="H34">
        <v>132.4</v>
      </c>
      <c r="J34">
        <v>15.46</v>
      </c>
    </row>
    <row r="35" spans="1:11" x14ac:dyDescent="0.45">
      <c r="A35" s="7" t="s">
        <v>39</v>
      </c>
      <c r="B35" s="2">
        <v>2</v>
      </c>
      <c r="C35">
        <v>13</v>
      </c>
      <c r="D35">
        <v>23</v>
      </c>
      <c r="E35">
        <v>22</v>
      </c>
      <c r="F35">
        <v>14</v>
      </c>
      <c r="G35" s="3">
        <f t="shared" si="0"/>
        <v>5563.6875</v>
      </c>
      <c r="H35">
        <v>130.9</v>
      </c>
      <c r="J35">
        <v>16.010000000000002</v>
      </c>
    </row>
    <row r="36" spans="1:11" x14ac:dyDescent="0.45">
      <c r="A36" s="7" t="s">
        <v>39</v>
      </c>
      <c r="B36" s="2">
        <v>2</v>
      </c>
      <c r="C36">
        <v>14</v>
      </c>
      <c r="D36">
        <v>24</v>
      </c>
      <c r="E36">
        <v>20</v>
      </c>
      <c r="F36">
        <v>13.5</v>
      </c>
      <c r="G36" s="3">
        <f t="shared" si="0"/>
        <v>5129.1899999999996</v>
      </c>
      <c r="H36">
        <v>105.3</v>
      </c>
      <c r="J36">
        <v>14.97</v>
      </c>
    </row>
    <row r="37" spans="1:11" x14ac:dyDescent="0.45">
      <c r="A37" s="7" t="s">
        <v>39</v>
      </c>
      <c r="B37" s="2">
        <v>3</v>
      </c>
      <c r="C37">
        <v>15</v>
      </c>
      <c r="D37">
        <v>22</v>
      </c>
      <c r="E37">
        <v>21</v>
      </c>
      <c r="F37">
        <v>13</v>
      </c>
      <c r="G37" s="3">
        <f t="shared" si="0"/>
        <v>4717.2612500000005</v>
      </c>
      <c r="H37">
        <v>141.1</v>
      </c>
      <c r="I37">
        <v>216.3</v>
      </c>
      <c r="J37">
        <v>15.23</v>
      </c>
      <c r="K37">
        <v>21.41</v>
      </c>
    </row>
    <row r="38" spans="1:11" x14ac:dyDescent="0.45">
      <c r="A38" s="7" t="s">
        <v>39</v>
      </c>
      <c r="B38" s="2">
        <v>3</v>
      </c>
      <c r="C38">
        <v>16</v>
      </c>
      <c r="D38">
        <v>20</v>
      </c>
      <c r="E38">
        <v>23</v>
      </c>
      <c r="F38">
        <v>13</v>
      </c>
      <c r="G38" s="3">
        <f t="shared" si="0"/>
        <v>4717.2612500000005</v>
      </c>
      <c r="H38">
        <v>159.19999999999999</v>
      </c>
      <c r="J38">
        <v>15</v>
      </c>
    </row>
    <row r="39" spans="1:11" x14ac:dyDescent="0.45">
      <c r="A39" s="7" t="s">
        <v>39</v>
      </c>
      <c r="B39" s="2">
        <v>3</v>
      </c>
      <c r="C39">
        <v>17</v>
      </c>
      <c r="D39">
        <v>21</v>
      </c>
      <c r="E39">
        <v>22</v>
      </c>
      <c r="F39">
        <v>13.5</v>
      </c>
      <c r="G39" s="3">
        <f t="shared" si="0"/>
        <v>4898.6943750000009</v>
      </c>
      <c r="H39">
        <v>123.3</v>
      </c>
      <c r="J39">
        <v>14.69</v>
      </c>
    </row>
    <row r="40" spans="1:11" x14ac:dyDescent="0.45">
      <c r="A40" s="7" t="s">
        <v>39</v>
      </c>
      <c r="B40" s="2">
        <v>3</v>
      </c>
      <c r="C40">
        <v>18</v>
      </c>
      <c r="D40">
        <v>24</v>
      </c>
      <c r="E40">
        <v>22</v>
      </c>
      <c r="F40">
        <v>14</v>
      </c>
      <c r="G40" s="3">
        <f t="shared" si="0"/>
        <v>5813.7100000000009</v>
      </c>
      <c r="H40">
        <v>129.30000000000001</v>
      </c>
      <c r="J40">
        <v>15.53</v>
      </c>
    </row>
    <row r="41" spans="1:11" x14ac:dyDescent="0.45">
      <c r="A41" s="7" t="s">
        <v>39</v>
      </c>
      <c r="B41" s="2">
        <v>3</v>
      </c>
      <c r="C41">
        <v>19</v>
      </c>
      <c r="D41">
        <v>22</v>
      </c>
      <c r="E41">
        <v>21</v>
      </c>
      <c r="F41">
        <v>13</v>
      </c>
      <c r="G41" s="3">
        <f t="shared" si="0"/>
        <v>4717.2612500000005</v>
      </c>
      <c r="H41">
        <v>141.1</v>
      </c>
      <c r="J41">
        <v>14.34</v>
      </c>
    </row>
    <row r="42" spans="1:11" x14ac:dyDescent="0.45">
      <c r="A42" s="7" t="s">
        <v>39</v>
      </c>
      <c r="B42" s="2">
        <v>3</v>
      </c>
      <c r="C42">
        <v>20</v>
      </c>
      <c r="D42">
        <v>21</v>
      </c>
      <c r="E42">
        <v>22</v>
      </c>
      <c r="F42">
        <v>13</v>
      </c>
      <c r="G42" s="3">
        <f t="shared" si="0"/>
        <v>4717.2612500000005</v>
      </c>
      <c r="H42">
        <v>129.5</v>
      </c>
      <c r="J42">
        <v>16.350000000000001</v>
      </c>
    </row>
    <row r="43" spans="1:11" x14ac:dyDescent="0.45">
      <c r="A43" s="7" t="s">
        <v>39</v>
      </c>
      <c r="B43" s="2">
        <v>3</v>
      </c>
      <c r="C43">
        <v>21</v>
      </c>
      <c r="D43">
        <v>21</v>
      </c>
      <c r="E43">
        <v>21</v>
      </c>
      <c r="F43">
        <v>13</v>
      </c>
      <c r="G43" s="3">
        <f t="shared" si="0"/>
        <v>4500.4049999999997</v>
      </c>
      <c r="H43">
        <v>132.9</v>
      </c>
      <c r="J43">
        <v>16.11</v>
      </c>
    </row>
    <row r="44" spans="1:11" x14ac:dyDescent="0.45">
      <c r="A44" s="7" t="s">
        <v>41</v>
      </c>
      <c r="B44" s="2">
        <v>1</v>
      </c>
      <c r="C44">
        <v>1</v>
      </c>
      <c r="D44">
        <v>24</v>
      </c>
      <c r="E44">
        <v>22.5</v>
      </c>
      <c r="F44">
        <v>16</v>
      </c>
      <c r="G44" s="3">
        <f t="shared" si="0"/>
        <v>6789.4650000000001</v>
      </c>
      <c r="H44">
        <v>102.9</v>
      </c>
      <c r="I44">
        <v>199.5</v>
      </c>
      <c r="J44">
        <v>16.14</v>
      </c>
      <c r="K44">
        <v>20.399999999999999</v>
      </c>
    </row>
    <row r="45" spans="1:11" x14ac:dyDescent="0.45">
      <c r="A45" s="7" t="s">
        <v>41</v>
      </c>
      <c r="B45" s="2">
        <v>1</v>
      </c>
      <c r="C45">
        <v>2</v>
      </c>
      <c r="D45">
        <v>22</v>
      </c>
      <c r="E45">
        <v>22</v>
      </c>
      <c r="F45">
        <v>14</v>
      </c>
      <c r="G45" s="3">
        <f t="shared" si="0"/>
        <v>5319.16</v>
      </c>
      <c r="H45">
        <v>107.2</v>
      </c>
      <c r="J45">
        <v>14.86</v>
      </c>
    </row>
    <row r="46" spans="1:11" x14ac:dyDescent="0.45">
      <c r="A46" s="7" t="s">
        <v>41</v>
      </c>
      <c r="B46" s="2">
        <v>1</v>
      </c>
      <c r="C46">
        <v>3</v>
      </c>
      <c r="D46">
        <v>21.5</v>
      </c>
      <c r="E46">
        <v>21</v>
      </c>
      <c r="F46">
        <v>16</v>
      </c>
      <c r="G46" s="3">
        <f t="shared" si="0"/>
        <v>5671.625</v>
      </c>
      <c r="H46">
        <v>126.3</v>
      </c>
      <c r="J46">
        <v>16.32</v>
      </c>
    </row>
    <row r="47" spans="1:11" x14ac:dyDescent="0.45">
      <c r="A47" s="7" t="s">
        <v>41</v>
      </c>
      <c r="B47" s="2">
        <v>1</v>
      </c>
      <c r="C47">
        <v>4</v>
      </c>
      <c r="D47">
        <v>24.5</v>
      </c>
      <c r="E47">
        <v>21.5</v>
      </c>
      <c r="F47">
        <v>13</v>
      </c>
      <c r="G47" s="3">
        <f t="shared" si="0"/>
        <v>5398.4450000000006</v>
      </c>
      <c r="H47">
        <v>112.6</v>
      </c>
      <c r="J47">
        <v>15.58</v>
      </c>
    </row>
    <row r="48" spans="1:11" x14ac:dyDescent="0.45">
      <c r="A48" s="7" t="s">
        <v>41</v>
      </c>
      <c r="B48" s="2">
        <v>1</v>
      </c>
      <c r="C48">
        <v>5</v>
      </c>
      <c r="D48">
        <v>22.5</v>
      </c>
      <c r="E48">
        <v>24</v>
      </c>
      <c r="F48">
        <v>12</v>
      </c>
      <c r="G48" s="3">
        <f t="shared" si="0"/>
        <v>5092.0987500000001</v>
      </c>
      <c r="H48">
        <v>123</v>
      </c>
      <c r="J48">
        <v>16.989999999999998</v>
      </c>
    </row>
    <row r="49" spans="1:11" x14ac:dyDescent="0.45">
      <c r="A49" s="7" t="s">
        <v>41</v>
      </c>
      <c r="B49" s="2">
        <v>1</v>
      </c>
      <c r="C49">
        <v>6</v>
      </c>
      <c r="D49">
        <v>22</v>
      </c>
      <c r="E49">
        <v>23</v>
      </c>
      <c r="F49">
        <v>14.5</v>
      </c>
      <c r="G49" s="3">
        <f t="shared" si="0"/>
        <v>5762.390625</v>
      </c>
      <c r="H49">
        <v>135.4</v>
      </c>
      <c r="J49">
        <v>16.45</v>
      </c>
    </row>
    <row r="50" spans="1:11" x14ac:dyDescent="0.45">
      <c r="A50" s="7" t="s">
        <v>41</v>
      </c>
      <c r="B50" s="2">
        <v>1</v>
      </c>
      <c r="C50">
        <v>7</v>
      </c>
      <c r="D50">
        <v>22</v>
      </c>
      <c r="E50">
        <v>23</v>
      </c>
      <c r="F50">
        <v>15</v>
      </c>
      <c r="G50" s="3">
        <f t="shared" si="0"/>
        <v>5961.09375</v>
      </c>
      <c r="H50">
        <v>123.4</v>
      </c>
      <c r="J50">
        <v>15.92</v>
      </c>
    </row>
    <row r="51" spans="1:11" x14ac:dyDescent="0.45">
      <c r="A51" s="7" t="s">
        <v>41</v>
      </c>
      <c r="B51" s="2">
        <v>2</v>
      </c>
      <c r="C51">
        <v>8</v>
      </c>
      <c r="D51">
        <v>24.5</v>
      </c>
      <c r="E51">
        <v>21</v>
      </c>
      <c r="F51">
        <v>14</v>
      </c>
      <c r="G51" s="3">
        <f t="shared" si="0"/>
        <v>5688.0118750000001</v>
      </c>
      <c r="H51">
        <v>105.6</v>
      </c>
      <c r="I51">
        <v>194.2</v>
      </c>
      <c r="J51">
        <v>14.21</v>
      </c>
      <c r="K51">
        <v>20.329999999999998</v>
      </c>
    </row>
    <row r="52" spans="1:11" x14ac:dyDescent="0.45">
      <c r="A52" s="7" t="s">
        <v>41</v>
      </c>
      <c r="B52" s="2">
        <v>2</v>
      </c>
      <c r="C52">
        <v>9</v>
      </c>
      <c r="D52">
        <v>22</v>
      </c>
      <c r="E52">
        <v>22</v>
      </c>
      <c r="F52">
        <v>13.5</v>
      </c>
      <c r="G52" s="3">
        <f t="shared" si="0"/>
        <v>5129.1899999999996</v>
      </c>
      <c r="H52">
        <v>103.8</v>
      </c>
      <c r="J52">
        <v>14.89</v>
      </c>
    </row>
    <row r="53" spans="1:11" x14ac:dyDescent="0.45">
      <c r="A53" s="7" t="s">
        <v>41</v>
      </c>
      <c r="B53" s="2">
        <v>2</v>
      </c>
      <c r="C53">
        <v>10</v>
      </c>
      <c r="D53">
        <v>22</v>
      </c>
      <c r="E53">
        <v>21.5</v>
      </c>
      <c r="F53">
        <v>12.5</v>
      </c>
      <c r="G53" s="3">
        <f t="shared" si="0"/>
        <v>4641.92578125</v>
      </c>
      <c r="H53">
        <v>106.7</v>
      </c>
      <c r="J53">
        <v>15.18</v>
      </c>
    </row>
    <row r="54" spans="1:11" x14ac:dyDescent="0.45">
      <c r="A54" s="7" t="s">
        <v>41</v>
      </c>
      <c r="B54" s="2">
        <v>2</v>
      </c>
      <c r="C54">
        <v>11</v>
      </c>
      <c r="D54">
        <v>21.5</v>
      </c>
      <c r="E54">
        <v>23</v>
      </c>
      <c r="F54">
        <v>15</v>
      </c>
      <c r="G54" s="3">
        <f t="shared" si="0"/>
        <v>5829.3609375000005</v>
      </c>
      <c r="H54">
        <v>120.1</v>
      </c>
      <c r="J54">
        <v>14.76</v>
      </c>
    </row>
    <row r="55" spans="1:11" x14ac:dyDescent="0.45">
      <c r="A55" s="7" t="s">
        <v>41</v>
      </c>
      <c r="B55" s="2">
        <v>2</v>
      </c>
      <c r="C55">
        <v>12</v>
      </c>
      <c r="D55">
        <v>21</v>
      </c>
      <c r="E55">
        <v>22</v>
      </c>
      <c r="F55">
        <v>13.5</v>
      </c>
      <c r="G55" s="3">
        <f t="shared" si="0"/>
        <v>4898.6943750000009</v>
      </c>
      <c r="H55">
        <v>130.1</v>
      </c>
      <c r="J55">
        <v>15.2</v>
      </c>
    </row>
    <row r="56" spans="1:11" x14ac:dyDescent="0.45">
      <c r="A56" s="7" t="s">
        <v>41</v>
      </c>
      <c r="B56" s="2">
        <v>2</v>
      </c>
      <c r="C56">
        <v>13</v>
      </c>
      <c r="D56">
        <v>22.5</v>
      </c>
      <c r="E56">
        <v>21.5</v>
      </c>
      <c r="F56">
        <v>14</v>
      </c>
      <c r="G56" s="3">
        <f t="shared" si="0"/>
        <v>5319.16</v>
      </c>
      <c r="H56">
        <v>126.3</v>
      </c>
      <c r="J56">
        <v>14.64</v>
      </c>
    </row>
    <row r="57" spans="1:11" x14ac:dyDescent="0.45">
      <c r="A57" s="7" t="s">
        <v>41</v>
      </c>
      <c r="B57" s="2">
        <v>2</v>
      </c>
      <c r="C57">
        <v>14</v>
      </c>
      <c r="D57">
        <v>23</v>
      </c>
      <c r="E57">
        <v>23.5</v>
      </c>
      <c r="F57">
        <v>14</v>
      </c>
      <c r="G57" s="3">
        <f t="shared" si="0"/>
        <v>5940.7818750000006</v>
      </c>
      <c r="H57">
        <v>124.3</v>
      </c>
      <c r="J57">
        <v>14.31</v>
      </c>
    </row>
    <row r="58" spans="1:11" x14ac:dyDescent="0.45">
      <c r="A58" s="7" t="s">
        <v>41</v>
      </c>
      <c r="B58" s="2">
        <v>3</v>
      </c>
      <c r="C58">
        <v>15</v>
      </c>
      <c r="D58">
        <v>23.5</v>
      </c>
      <c r="E58">
        <v>21.5</v>
      </c>
      <c r="F58">
        <v>13</v>
      </c>
      <c r="G58" s="3">
        <f t="shared" si="0"/>
        <v>5166.28125</v>
      </c>
      <c r="H58">
        <v>130.1</v>
      </c>
      <c r="I58">
        <v>212.6</v>
      </c>
      <c r="J58">
        <v>15.61</v>
      </c>
      <c r="K58">
        <v>20.170000000000002</v>
      </c>
    </row>
    <row r="59" spans="1:11" x14ac:dyDescent="0.45">
      <c r="A59" s="7" t="s">
        <v>41</v>
      </c>
      <c r="B59" s="2">
        <v>3</v>
      </c>
      <c r="C59">
        <v>16</v>
      </c>
      <c r="D59">
        <v>22</v>
      </c>
      <c r="E59">
        <v>22</v>
      </c>
      <c r="F59">
        <v>12.5</v>
      </c>
      <c r="G59" s="3">
        <f t="shared" si="0"/>
        <v>4749.25</v>
      </c>
      <c r="H59">
        <v>119.9</v>
      </c>
      <c r="J59">
        <v>15.18</v>
      </c>
    </row>
    <row r="60" spans="1:11" x14ac:dyDescent="0.45">
      <c r="A60" s="7" t="s">
        <v>41</v>
      </c>
      <c r="B60" s="2">
        <v>3</v>
      </c>
      <c r="C60">
        <v>17</v>
      </c>
      <c r="D60">
        <v>24</v>
      </c>
      <c r="E60">
        <v>23</v>
      </c>
      <c r="F60">
        <v>13</v>
      </c>
      <c r="G60" s="3">
        <f t="shared" si="0"/>
        <v>5635.7112500000003</v>
      </c>
      <c r="H60">
        <v>144.6</v>
      </c>
      <c r="J60">
        <v>15.11</v>
      </c>
    </row>
    <row r="61" spans="1:11" x14ac:dyDescent="0.45">
      <c r="A61" s="7" t="s">
        <v>41</v>
      </c>
      <c r="B61" s="2">
        <v>3</v>
      </c>
      <c r="C61">
        <v>18</v>
      </c>
      <c r="D61">
        <v>22.5</v>
      </c>
      <c r="E61">
        <v>23</v>
      </c>
      <c r="F61">
        <v>12</v>
      </c>
      <c r="G61" s="3">
        <f t="shared" si="0"/>
        <v>4875.4387500000003</v>
      </c>
      <c r="H61">
        <v>144.5</v>
      </c>
      <c r="J61">
        <v>14.98</v>
      </c>
    </row>
    <row r="62" spans="1:11" x14ac:dyDescent="0.45">
      <c r="A62" s="7" t="s">
        <v>41</v>
      </c>
      <c r="B62" s="2">
        <v>3</v>
      </c>
      <c r="C62">
        <v>19</v>
      </c>
      <c r="D62">
        <v>24</v>
      </c>
      <c r="E62">
        <v>23</v>
      </c>
      <c r="F62">
        <v>12.5</v>
      </c>
      <c r="G62" s="3">
        <f t="shared" si="0"/>
        <v>5418.953125</v>
      </c>
      <c r="H62">
        <v>133.69999999999999</v>
      </c>
      <c r="J62">
        <v>15.31</v>
      </c>
    </row>
    <row r="63" spans="1:11" x14ac:dyDescent="0.45">
      <c r="A63" s="7" t="s">
        <v>41</v>
      </c>
      <c r="B63" s="2">
        <v>3</v>
      </c>
      <c r="C63">
        <v>20</v>
      </c>
      <c r="D63">
        <v>22.5</v>
      </c>
      <c r="E63">
        <v>20</v>
      </c>
      <c r="F63">
        <v>14</v>
      </c>
      <c r="G63" s="3">
        <f t="shared" si="0"/>
        <v>4962.671875</v>
      </c>
      <c r="H63">
        <v>149.80000000000001</v>
      </c>
      <c r="J63">
        <v>14.94</v>
      </c>
    </row>
    <row r="64" spans="1:11" x14ac:dyDescent="0.45">
      <c r="A64" s="7" t="s">
        <v>41</v>
      </c>
      <c r="B64" s="2">
        <v>3</v>
      </c>
      <c r="C64">
        <v>21</v>
      </c>
      <c r="D64">
        <v>22</v>
      </c>
      <c r="E64">
        <v>22</v>
      </c>
      <c r="F64">
        <v>13.5</v>
      </c>
      <c r="G64" s="3">
        <f t="shared" si="0"/>
        <v>5129.1899999999996</v>
      </c>
      <c r="H64">
        <v>129.80000000000001</v>
      </c>
      <c r="J64">
        <v>15.76</v>
      </c>
    </row>
    <row r="65" spans="1:11" x14ac:dyDescent="0.45">
      <c r="A65" s="7" t="s">
        <v>43</v>
      </c>
      <c r="B65" s="2">
        <v>1</v>
      </c>
      <c r="C65">
        <v>1</v>
      </c>
      <c r="D65">
        <v>21</v>
      </c>
      <c r="E65">
        <v>22</v>
      </c>
      <c r="F65">
        <v>14.5</v>
      </c>
      <c r="G65" s="3">
        <f t="shared" si="0"/>
        <v>5261.5606250000001</v>
      </c>
      <c r="H65">
        <v>115.1</v>
      </c>
      <c r="I65">
        <v>183.3</v>
      </c>
      <c r="J65">
        <v>15.06</v>
      </c>
      <c r="K65">
        <v>19.37</v>
      </c>
    </row>
    <row r="66" spans="1:11" x14ac:dyDescent="0.45">
      <c r="A66" s="7" t="s">
        <v>43</v>
      </c>
      <c r="B66" s="2">
        <v>1</v>
      </c>
      <c r="C66">
        <v>2</v>
      </c>
      <c r="D66">
        <v>24</v>
      </c>
      <c r="E66">
        <v>24</v>
      </c>
      <c r="F66">
        <v>15</v>
      </c>
      <c r="G66" s="3">
        <f t="shared" si="0"/>
        <v>6782.4000000000005</v>
      </c>
      <c r="H66">
        <v>111.2</v>
      </c>
      <c r="J66">
        <v>15.43</v>
      </c>
    </row>
    <row r="67" spans="1:11" x14ac:dyDescent="0.45">
      <c r="A67" s="7" t="s">
        <v>43</v>
      </c>
      <c r="B67" s="2">
        <v>1</v>
      </c>
      <c r="C67">
        <v>3</v>
      </c>
      <c r="D67">
        <v>21.5</v>
      </c>
      <c r="E67">
        <v>23.5</v>
      </c>
      <c r="F67">
        <v>10.5</v>
      </c>
      <c r="G67" s="3">
        <f t="shared" ref="G67:G85" si="1">(((D67+E67)/4)^2)*(3.14)*(F67)</f>
        <v>4172.765625</v>
      </c>
      <c r="H67">
        <v>104.6</v>
      </c>
      <c r="J67">
        <v>15.68</v>
      </c>
    </row>
    <row r="68" spans="1:11" x14ac:dyDescent="0.45">
      <c r="A68" s="7" t="s">
        <v>43</v>
      </c>
      <c r="B68" s="2">
        <v>1</v>
      </c>
      <c r="C68">
        <v>4</v>
      </c>
      <c r="D68">
        <v>22</v>
      </c>
      <c r="E68">
        <v>23</v>
      </c>
      <c r="F68">
        <v>14.5</v>
      </c>
      <c r="G68" s="3">
        <f t="shared" si="1"/>
        <v>5762.390625</v>
      </c>
      <c r="H68">
        <v>114.1</v>
      </c>
      <c r="J68">
        <v>15.18</v>
      </c>
    </row>
    <row r="69" spans="1:11" x14ac:dyDescent="0.45">
      <c r="A69" s="7" t="s">
        <v>43</v>
      </c>
      <c r="B69" s="2">
        <v>1</v>
      </c>
      <c r="C69">
        <v>5</v>
      </c>
      <c r="D69">
        <v>21</v>
      </c>
      <c r="E69">
        <v>23</v>
      </c>
      <c r="F69">
        <v>13</v>
      </c>
      <c r="G69" s="3">
        <f t="shared" si="1"/>
        <v>4939.22</v>
      </c>
      <c r="H69">
        <v>118.2</v>
      </c>
      <c r="J69">
        <v>15.15</v>
      </c>
    </row>
    <row r="70" spans="1:11" x14ac:dyDescent="0.45">
      <c r="A70" s="7" t="s">
        <v>43</v>
      </c>
      <c r="B70" s="2">
        <v>1</v>
      </c>
      <c r="C70">
        <v>6</v>
      </c>
      <c r="D70">
        <v>19.5</v>
      </c>
      <c r="E70">
        <v>19</v>
      </c>
      <c r="F70">
        <v>11</v>
      </c>
      <c r="G70" s="3">
        <f t="shared" si="1"/>
        <v>3199.8071875000001</v>
      </c>
      <c r="H70">
        <v>100.9</v>
      </c>
      <c r="J70">
        <v>14.85</v>
      </c>
    </row>
    <row r="71" spans="1:11" x14ac:dyDescent="0.45">
      <c r="A71" s="7" t="s">
        <v>43</v>
      </c>
      <c r="B71" s="2">
        <v>1</v>
      </c>
      <c r="C71">
        <v>7</v>
      </c>
      <c r="D71">
        <v>21</v>
      </c>
      <c r="E71">
        <v>24</v>
      </c>
      <c r="F71">
        <v>12.5</v>
      </c>
      <c r="G71" s="3">
        <f t="shared" si="1"/>
        <v>4967.578125</v>
      </c>
      <c r="H71">
        <v>119.3</v>
      </c>
      <c r="J71">
        <v>15.49</v>
      </c>
    </row>
    <row r="72" spans="1:11" x14ac:dyDescent="0.45">
      <c r="A72" s="7" t="s">
        <v>43</v>
      </c>
      <c r="B72" s="2">
        <v>2</v>
      </c>
      <c r="C72">
        <v>8</v>
      </c>
      <c r="D72">
        <v>22</v>
      </c>
      <c r="E72">
        <v>23</v>
      </c>
      <c r="F72">
        <v>15</v>
      </c>
      <c r="G72" s="3">
        <f t="shared" si="1"/>
        <v>5961.09375</v>
      </c>
      <c r="H72">
        <v>107.2</v>
      </c>
      <c r="I72">
        <v>206.1</v>
      </c>
      <c r="J72">
        <v>14.48</v>
      </c>
      <c r="K72">
        <v>21.14</v>
      </c>
    </row>
    <row r="73" spans="1:11" x14ac:dyDescent="0.45">
      <c r="A73" s="7" t="s">
        <v>43</v>
      </c>
      <c r="B73" s="2">
        <v>2</v>
      </c>
      <c r="C73">
        <v>9</v>
      </c>
      <c r="D73">
        <v>23</v>
      </c>
      <c r="E73">
        <v>23</v>
      </c>
      <c r="F73">
        <v>14.5</v>
      </c>
      <c r="G73" s="3">
        <f t="shared" si="1"/>
        <v>6021.3425000000007</v>
      </c>
      <c r="H73">
        <v>120</v>
      </c>
      <c r="J73">
        <v>15.4</v>
      </c>
    </row>
    <row r="74" spans="1:11" x14ac:dyDescent="0.45">
      <c r="A74" s="7" t="s">
        <v>43</v>
      </c>
      <c r="B74" s="2">
        <v>2</v>
      </c>
      <c r="C74">
        <v>10</v>
      </c>
      <c r="D74">
        <v>25.5</v>
      </c>
      <c r="E74">
        <v>23.5</v>
      </c>
      <c r="F74">
        <v>15</v>
      </c>
      <c r="G74" s="3">
        <f t="shared" si="1"/>
        <v>7067.9437500000004</v>
      </c>
      <c r="H74">
        <v>127.6</v>
      </c>
      <c r="J74">
        <v>13.97</v>
      </c>
    </row>
    <row r="75" spans="1:11" x14ac:dyDescent="0.45">
      <c r="A75" s="7" t="s">
        <v>43</v>
      </c>
      <c r="B75" s="2">
        <v>2</v>
      </c>
      <c r="C75">
        <v>11</v>
      </c>
      <c r="D75">
        <v>22.5</v>
      </c>
      <c r="E75">
        <v>23</v>
      </c>
      <c r="F75">
        <v>15</v>
      </c>
      <c r="G75" s="3">
        <f t="shared" si="1"/>
        <v>6094.2984374999996</v>
      </c>
      <c r="H75">
        <v>139.9</v>
      </c>
      <c r="J75">
        <v>14.05</v>
      </c>
    </row>
    <row r="76" spans="1:11" x14ac:dyDescent="0.45">
      <c r="A76" s="7" t="s">
        <v>43</v>
      </c>
      <c r="B76" s="2">
        <v>2</v>
      </c>
      <c r="C76">
        <v>12</v>
      </c>
      <c r="D76">
        <v>21</v>
      </c>
      <c r="E76">
        <v>20</v>
      </c>
      <c r="F76">
        <v>13.5</v>
      </c>
      <c r="G76" s="3">
        <f t="shared" si="1"/>
        <v>4453.5993749999998</v>
      </c>
      <c r="H76">
        <v>109.8</v>
      </c>
      <c r="J76">
        <v>14.9</v>
      </c>
    </row>
    <row r="77" spans="1:11" x14ac:dyDescent="0.45">
      <c r="A77" s="7" t="s">
        <v>43</v>
      </c>
      <c r="B77" s="2">
        <v>2</v>
      </c>
      <c r="C77">
        <v>13</v>
      </c>
      <c r="D77">
        <v>23</v>
      </c>
      <c r="E77">
        <v>23</v>
      </c>
      <c r="F77">
        <v>15.5</v>
      </c>
      <c r="G77" s="3">
        <f t="shared" si="1"/>
        <v>6436.607500000001</v>
      </c>
      <c r="H77">
        <v>131.30000000000001</v>
      </c>
      <c r="J77">
        <v>14.21</v>
      </c>
    </row>
    <row r="78" spans="1:11" x14ac:dyDescent="0.45">
      <c r="A78" s="7" t="s">
        <v>43</v>
      </c>
      <c r="B78" s="2">
        <v>2</v>
      </c>
      <c r="C78">
        <v>14</v>
      </c>
      <c r="D78">
        <v>23</v>
      </c>
      <c r="E78">
        <v>25</v>
      </c>
      <c r="F78">
        <v>14</v>
      </c>
      <c r="G78" s="3">
        <f t="shared" si="1"/>
        <v>6330.2400000000007</v>
      </c>
      <c r="H78">
        <v>129.1</v>
      </c>
      <c r="J78">
        <v>14.69</v>
      </c>
    </row>
    <row r="79" spans="1:11" x14ac:dyDescent="0.45">
      <c r="A79" s="7" t="s">
        <v>43</v>
      </c>
      <c r="B79" s="2">
        <v>3</v>
      </c>
      <c r="C79">
        <v>15</v>
      </c>
      <c r="D79">
        <v>23</v>
      </c>
      <c r="E79">
        <v>23</v>
      </c>
      <c r="F79">
        <v>14</v>
      </c>
      <c r="G79" s="3">
        <f t="shared" si="1"/>
        <v>5813.7100000000009</v>
      </c>
      <c r="H79">
        <v>144.69999999999999</v>
      </c>
      <c r="I79">
        <v>229.4</v>
      </c>
      <c r="J79">
        <v>14.98</v>
      </c>
      <c r="K79">
        <v>21.14</v>
      </c>
    </row>
    <row r="80" spans="1:11" x14ac:dyDescent="0.45">
      <c r="A80" s="7" t="s">
        <v>43</v>
      </c>
      <c r="B80" s="2">
        <v>3</v>
      </c>
      <c r="C80">
        <v>16</v>
      </c>
      <c r="D80">
        <v>23</v>
      </c>
      <c r="E80">
        <v>21.5</v>
      </c>
      <c r="F80">
        <v>15.5</v>
      </c>
      <c r="G80" s="3">
        <f t="shared" si="1"/>
        <v>6023.672968750001</v>
      </c>
      <c r="H80">
        <v>142</v>
      </c>
      <c r="J80">
        <v>15.41</v>
      </c>
    </row>
    <row r="81" spans="1:10" x14ac:dyDescent="0.45">
      <c r="A81" s="7" t="s">
        <v>43</v>
      </c>
      <c r="B81" s="2">
        <v>3</v>
      </c>
      <c r="C81">
        <v>17</v>
      </c>
      <c r="D81">
        <v>19.5</v>
      </c>
      <c r="E81">
        <v>20</v>
      </c>
      <c r="F81">
        <v>13</v>
      </c>
      <c r="G81" s="3">
        <f t="shared" si="1"/>
        <v>3980.5878125000004</v>
      </c>
      <c r="H81">
        <v>130.9</v>
      </c>
      <c r="J81">
        <v>15.08</v>
      </c>
    </row>
    <row r="82" spans="1:10" x14ac:dyDescent="0.45">
      <c r="A82" s="7" t="s">
        <v>43</v>
      </c>
      <c r="B82" s="2">
        <v>3</v>
      </c>
      <c r="C82">
        <v>18</v>
      </c>
      <c r="D82">
        <v>23</v>
      </c>
      <c r="E82">
        <v>22</v>
      </c>
      <c r="F82">
        <v>12.5</v>
      </c>
      <c r="G82" s="3">
        <f t="shared" si="1"/>
        <v>4967.578125</v>
      </c>
      <c r="H82">
        <v>131</v>
      </c>
      <c r="J82">
        <v>16.13</v>
      </c>
    </row>
    <row r="83" spans="1:10" x14ac:dyDescent="0.45">
      <c r="A83" s="7" t="s">
        <v>43</v>
      </c>
      <c r="B83" s="2">
        <v>3</v>
      </c>
      <c r="C83">
        <v>19</v>
      </c>
      <c r="D83">
        <v>24</v>
      </c>
      <c r="E83">
        <v>24</v>
      </c>
      <c r="F83">
        <v>14.5</v>
      </c>
      <c r="G83" s="3">
        <f t="shared" si="1"/>
        <v>6556.3200000000006</v>
      </c>
      <c r="H83">
        <v>131.5</v>
      </c>
      <c r="J83">
        <v>14.21</v>
      </c>
    </row>
    <row r="84" spans="1:10" x14ac:dyDescent="0.45">
      <c r="A84" s="7" t="s">
        <v>43</v>
      </c>
      <c r="B84" s="2">
        <v>3</v>
      </c>
      <c r="C84">
        <v>20</v>
      </c>
      <c r="D84">
        <v>22.5</v>
      </c>
      <c r="E84">
        <v>22</v>
      </c>
      <c r="F84">
        <v>14.5</v>
      </c>
      <c r="G84" s="3">
        <f t="shared" si="1"/>
        <v>5635.0489062500001</v>
      </c>
      <c r="H84">
        <v>137.30000000000001</v>
      </c>
      <c r="J84">
        <v>15.47</v>
      </c>
    </row>
    <row r="85" spans="1:10" x14ac:dyDescent="0.45">
      <c r="A85" s="7" t="s">
        <v>43</v>
      </c>
      <c r="B85" s="2">
        <v>3</v>
      </c>
      <c r="C85">
        <v>21</v>
      </c>
      <c r="D85">
        <v>22</v>
      </c>
      <c r="E85">
        <v>19</v>
      </c>
      <c r="F85">
        <v>13</v>
      </c>
      <c r="G85" s="3">
        <f t="shared" si="1"/>
        <v>4288.6512499999999</v>
      </c>
      <c r="H85">
        <v>132.6</v>
      </c>
      <c r="J85">
        <v>16.489999999999998</v>
      </c>
    </row>
    <row r="86" spans="1:10" x14ac:dyDescent="0.45">
      <c r="G8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5CEF-5865-4B46-9098-2EC7304B23A9}">
  <dimension ref="A1:O86"/>
  <sheetViews>
    <sheetView topLeftCell="A6" workbookViewId="0">
      <selection activeCell="A6" sqref="A1:A1048576"/>
    </sheetView>
  </sheetViews>
  <sheetFormatPr defaultRowHeight="14.25" x14ac:dyDescent="0.45"/>
  <cols>
    <col min="1" max="1" width="12.53125" customWidth="1"/>
    <col min="2" max="2" width="10.46484375" customWidth="1"/>
    <col min="3" max="4" width="10.19921875" customWidth="1"/>
    <col min="5" max="5" width="10.46484375" customWidth="1"/>
    <col min="6" max="6" width="8.59765625" customWidth="1"/>
    <col min="7" max="7" width="16.6640625" customWidth="1"/>
    <col min="8" max="9" width="17.33203125" customWidth="1"/>
    <col min="10" max="10" width="16.3984375" customWidth="1"/>
    <col min="11" max="11" width="14.9296875" customWidth="1"/>
    <col min="12" max="12" width="10.19921875" customWidth="1"/>
    <col min="17" max="17" width="12.53125" customWidth="1"/>
  </cols>
  <sheetData>
    <row r="1" spans="1:15" x14ac:dyDescent="0.45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14</v>
      </c>
      <c r="J1" t="s">
        <v>7</v>
      </c>
      <c r="K1" t="s">
        <v>8</v>
      </c>
    </row>
    <row r="2" spans="1:15" x14ac:dyDescent="0.45">
      <c r="A2" s="2" t="s">
        <v>9</v>
      </c>
      <c r="B2" s="2">
        <v>1</v>
      </c>
      <c r="C2">
        <v>1</v>
      </c>
      <c r="D2">
        <v>26</v>
      </c>
      <c r="E2">
        <v>23.5</v>
      </c>
      <c r="F2">
        <v>12.5</v>
      </c>
      <c r="G2" s="3">
        <f>(((D2+E2)/4)^2)*(3.14)*(F2)</f>
        <v>6010.76953125</v>
      </c>
      <c r="H2">
        <v>99.13</v>
      </c>
      <c r="I2">
        <v>254.52</v>
      </c>
      <c r="J2">
        <v>12.44</v>
      </c>
      <c r="K2">
        <v>23.24</v>
      </c>
    </row>
    <row r="3" spans="1:15" x14ac:dyDescent="0.45">
      <c r="A3" s="2" t="s">
        <v>9</v>
      </c>
      <c r="B3" s="2">
        <v>1</v>
      </c>
      <c r="C3">
        <v>2</v>
      </c>
      <c r="D3">
        <v>21</v>
      </c>
      <c r="E3">
        <v>22</v>
      </c>
      <c r="F3">
        <v>11</v>
      </c>
      <c r="G3" s="3">
        <f t="shared" ref="G3:G66" si="0">(((D3+E3)/4)^2)*(3.14)*(F3)</f>
        <v>3991.5287500000004</v>
      </c>
      <c r="H3">
        <v>111.54</v>
      </c>
      <c r="J3">
        <v>11.67</v>
      </c>
    </row>
    <row r="4" spans="1:15" x14ac:dyDescent="0.45">
      <c r="A4" s="2" t="s">
        <v>9</v>
      </c>
      <c r="B4" s="2">
        <v>1</v>
      </c>
      <c r="C4">
        <v>3</v>
      </c>
      <c r="D4">
        <v>24</v>
      </c>
      <c r="E4">
        <v>24</v>
      </c>
      <c r="F4">
        <v>11.5</v>
      </c>
      <c r="G4" s="3">
        <f>(((D5+E5)/4)^2)*(3.14)*(F4)</f>
        <v>4775.5475000000006</v>
      </c>
      <c r="H4">
        <v>106.88</v>
      </c>
      <c r="J4">
        <v>11.91</v>
      </c>
      <c r="M4" t="s">
        <v>29</v>
      </c>
      <c r="O4">
        <v>36</v>
      </c>
    </row>
    <row r="5" spans="1:15" x14ac:dyDescent="0.45">
      <c r="A5" s="2" t="s">
        <v>9</v>
      </c>
      <c r="B5" s="2">
        <v>1</v>
      </c>
      <c r="C5">
        <v>4</v>
      </c>
      <c r="D5">
        <v>23</v>
      </c>
      <c r="E5">
        <v>23</v>
      </c>
      <c r="F5">
        <v>12</v>
      </c>
      <c r="G5" s="3">
        <f>(((D6+E6)/4)^2)*(3.14)*(F5)</f>
        <v>4663.4887500000004</v>
      </c>
      <c r="H5">
        <v>109.32</v>
      </c>
      <c r="J5">
        <v>11.3</v>
      </c>
      <c r="M5">
        <v>5</v>
      </c>
    </row>
    <row r="6" spans="1:15" x14ac:dyDescent="0.45">
      <c r="A6" s="2" t="s">
        <v>9</v>
      </c>
      <c r="B6" s="2">
        <v>1</v>
      </c>
      <c r="C6">
        <v>5</v>
      </c>
      <c r="D6">
        <v>21</v>
      </c>
      <c r="E6">
        <v>23.5</v>
      </c>
      <c r="F6">
        <v>11.5</v>
      </c>
      <c r="G6" s="3">
        <f>(((D7+E7)/4)^2)*(3.14)*(F6)</f>
        <v>4672.2954687499996</v>
      </c>
      <c r="H6">
        <v>113.29</v>
      </c>
      <c r="J6">
        <v>11.81</v>
      </c>
      <c r="M6" t="s">
        <v>30</v>
      </c>
      <c r="O6" s="1">
        <f>O4/5</f>
        <v>7.2</v>
      </c>
    </row>
    <row r="7" spans="1:15" x14ac:dyDescent="0.45">
      <c r="A7" s="2" t="s">
        <v>9</v>
      </c>
      <c r="B7" s="2">
        <v>1</v>
      </c>
      <c r="C7">
        <v>6</v>
      </c>
      <c r="D7">
        <v>23</v>
      </c>
      <c r="E7">
        <v>22.5</v>
      </c>
      <c r="F7">
        <v>13</v>
      </c>
      <c r="G7" s="3">
        <f>(((D8+E8)/4)^2)*(3.14)*(F7)</f>
        <v>5398.4450000000006</v>
      </c>
      <c r="H7">
        <v>119.46</v>
      </c>
      <c r="J7">
        <v>11.33</v>
      </c>
    </row>
    <row r="8" spans="1:15" x14ac:dyDescent="0.45">
      <c r="A8" s="2" t="s">
        <v>9</v>
      </c>
      <c r="B8" s="2">
        <v>1</v>
      </c>
      <c r="C8">
        <v>7</v>
      </c>
      <c r="D8">
        <v>22</v>
      </c>
      <c r="E8">
        <v>24</v>
      </c>
      <c r="F8">
        <v>12.5</v>
      </c>
      <c r="G8" s="3">
        <f>(((D9+E9)/4)^2)*(3.14)*(F8)</f>
        <v>4967.578125</v>
      </c>
      <c r="H8">
        <v>140.63</v>
      </c>
      <c r="J8">
        <v>13.02</v>
      </c>
    </row>
    <row r="9" spans="1:15" x14ac:dyDescent="0.45">
      <c r="A9" s="2" t="s">
        <v>9</v>
      </c>
      <c r="B9" s="2">
        <v>2</v>
      </c>
      <c r="C9">
        <v>8</v>
      </c>
      <c r="D9">
        <v>22</v>
      </c>
      <c r="E9">
        <v>23</v>
      </c>
      <c r="F9">
        <v>12</v>
      </c>
      <c r="G9" s="3">
        <f t="shared" si="0"/>
        <v>4768.875</v>
      </c>
      <c r="H9">
        <v>100.42</v>
      </c>
      <c r="I9">
        <v>246.21</v>
      </c>
      <c r="J9">
        <v>12</v>
      </c>
      <c r="K9">
        <v>24.65</v>
      </c>
    </row>
    <row r="10" spans="1:15" x14ac:dyDescent="0.45">
      <c r="A10" s="2" t="s">
        <v>9</v>
      </c>
      <c r="B10" s="2">
        <v>2</v>
      </c>
      <c r="C10">
        <v>9</v>
      </c>
      <c r="D10">
        <v>23</v>
      </c>
      <c r="E10">
        <v>24</v>
      </c>
      <c r="F10">
        <v>12.5</v>
      </c>
      <c r="G10" s="3">
        <f t="shared" si="0"/>
        <v>5418.953125</v>
      </c>
      <c r="H10">
        <v>120.49</v>
      </c>
      <c r="J10">
        <v>11.78</v>
      </c>
    </row>
    <row r="11" spans="1:15" x14ac:dyDescent="0.45">
      <c r="A11" s="2" t="s">
        <v>9</v>
      </c>
      <c r="B11" s="2">
        <v>2</v>
      </c>
      <c r="C11">
        <v>10</v>
      </c>
      <c r="D11">
        <v>23</v>
      </c>
      <c r="E11">
        <v>21</v>
      </c>
      <c r="F11">
        <v>13.5</v>
      </c>
      <c r="G11" s="3">
        <f t="shared" si="0"/>
        <v>5129.1899999999996</v>
      </c>
      <c r="H11">
        <v>121.45</v>
      </c>
      <c r="J11">
        <v>11.32</v>
      </c>
    </row>
    <row r="12" spans="1:15" x14ac:dyDescent="0.45">
      <c r="A12" s="2" t="s">
        <v>9</v>
      </c>
      <c r="B12" s="2">
        <v>2</v>
      </c>
      <c r="C12">
        <v>11</v>
      </c>
      <c r="D12">
        <v>23</v>
      </c>
      <c r="E12">
        <v>24</v>
      </c>
      <c r="F12">
        <v>13</v>
      </c>
      <c r="G12" s="3">
        <f t="shared" si="0"/>
        <v>5635.7112500000003</v>
      </c>
      <c r="H12">
        <v>131.22999999999999</v>
      </c>
      <c r="J12">
        <v>11.69</v>
      </c>
    </row>
    <row r="13" spans="1:15" x14ac:dyDescent="0.45">
      <c r="A13" s="2" t="s">
        <v>9</v>
      </c>
      <c r="B13" s="2">
        <v>2</v>
      </c>
      <c r="C13">
        <v>12</v>
      </c>
      <c r="D13">
        <v>23</v>
      </c>
      <c r="E13">
        <v>22</v>
      </c>
      <c r="F13">
        <v>12.5</v>
      </c>
      <c r="G13" s="3">
        <f t="shared" si="0"/>
        <v>4967.578125</v>
      </c>
      <c r="H13">
        <v>123.45</v>
      </c>
      <c r="J13">
        <v>11.1</v>
      </c>
    </row>
    <row r="14" spans="1:15" x14ac:dyDescent="0.45">
      <c r="A14" s="2" t="s">
        <v>9</v>
      </c>
      <c r="B14" s="2">
        <v>2</v>
      </c>
      <c r="C14">
        <v>13</v>
      </c>
      <c r="D14">
        <v>21</v>
      </c>
      <c r="E14">
        <v>22</v>
      </c>
      <c r="F14">
        <v>11</v>
      </c>
      <c r="G14" s="3">
        <f t="shared" si="0"/>
        <v>3991.5287500000004</v>
      </c>
      <c r="H14">
        <v>117.65</v>
      </c>
      <c r="J14">
        <v>11.85</v>
      </c>
    </row>
    <row r="15" spans="1:15" x14ac:dyDescent="0.45">
      <c r="A15" s="2" t="s">
        <v>9</v>
      </c>
      <c r="B15" s="2">
        <v>2</v>
      </c>
      <c r="C15">
        <v>14</v>
      </c>
      <c r="D15">
        <v>22</v>
      </c>
      <c r="E15">
        <v>19</v>
      </c>
      <c r="F15">
        <v>10.5</v>
      </c>
      <c r="G15" s="3">
        <f t="shared" si="0"/>
        <v>3463.910625</v>
      </c>
      <c r="H15">
        <v>86.07</v>
      </c>
      <c r="J15">
        <v>10.91</v>
      </c>
    </row>
    <row r="16" spans="1:15" x14ac:dyDescent="0.45">
      <c r="A16" s="2" t="s">
        <v>9</v>
      </c>
      <c r="B16" s="2">
        <v>3</v>
      </c>
      <c r="C16">
        <v>15</v>
      </c>
      <c r="D16">
        <v>20</v>
      </c>
      <c r="E16">
        <v>23</v>
      </c>
      <c r="F16">
        <v>12</v>
      </c>
      <c r="G16" s="3">
        <f t="shared" si="0"/>
        <v>4354.3950000000004</v>
      </c>
      <c r="H16">
        <v>125.18</v>
      </c>
      <c r="I16">
        <v>273.95</v>
      </c>
      <c r="J16">
        <v>13.35</v>
      </c>
      <c r="K16">
        <v>25.68</v>
      </c>
    </row>
    <row r="17" spans="1:11" x14ac:dyDescent="0.45">
      <c r="A17" s="2" t="s">
        <v>9</v>
      </c>
      <c r="B17" s="2">
        <v>3</v>
      </c>
      <c r="C17">
        <v>16</v>
      </c>
      <c r="D17">
        <v>24</v>
      </c>
      <c r="E17">
        <v>23</v>
      </c>
      <c r="F17">
        <v>11</v>
      </c>
      <c r="G17" s="3">
        <f t="shared" si="0"/>
        <v>4768.67875</v>
      </c>
      <c r="H17">
        <v>132.49</v>
      </c>
      <c r="J17">
        <v>12.83</v>
      </c>
    </row>
    <row r="18" spans="1:11" x14ac:dyDescent="0.45">
      <c r="A18" s="2" t="s">
        <v>9</v>
      </c>
      <c r="B18" s="2">
        <v>3</v>
      </c>
      <c r="C18">
        <v>17</v>
      </c>
      <c r="D18">
        <v>23</v>
      </c>
      <c r="E18">
        <v>23</v>
      </c>
      <c r="F18">
        <v>12.5</v>
      </c>
      <c r="G18" s="3">
        <f t="shared" si="0"/>
        <v>5190.8125000000009</v>
      </c>
      <c r="H18">
        <v>149.91999999999999</v>
      </c>
      <c r="J18">
        <v>12.98</v>
      </c>
    </row>
    <row r="19" spans="1:11" x14ac:dyDescent="0.45">
      <c r="A19" s="2" t="s">
        <v>9</v>
      </c>
      <c r="B19" s="2">
        <v>3</v>
      </c>
      <c r="C19">
        <v>18</v>
      </c>
      <c r="D19">
        <v>21.5</v>
      </c>
      <c r="E19">
        <v>21.5</v>
      </c>
      <c r="F19">
        <v>10.5</v>
      </c>
      <c r="G19" s="3">
        <f t="shared" si="0"/>
        <v>3810.0956250000004</v>
      </c>
      <c r="H19">
        <v>123.35</v>
      </c>
      <c r="J19">
        <v>13.05</v>
      </c>
    </row>
    <row r="20" spans="1:11" x14ac:dyDescent="0.45">
      <c r="A20" s="2" t="s">
        <v>9</v>
      </c>
      <c r="B20" s="2">
        <v>3</v>
      </c>
      <c r="C20">
        <v>19</v>
      </c>
      <c r="D20">
        <v>22.5</v>
      </c>
      <c r="E20">
        <v>22</v>
      </c>
      <c r="F20">
        <v>11.5</v>
      </c>
      <c r="G20" s="3">
        <f t="shared" si="0"/>
        <v>4469.1767187500009</v>
      </c>
      <c r="H20">
        <v>133.61000000000001</v>
      </c>
      <c r="J20">
        <v>12.89</v>
      </c>
    </row>
    <row r="21" spans="1:11" x14ac:dyDescent="0.45">
      <c r="A21" s="2" t="s">
        <v>9</v>
      </c>
      <c r="B21" s="2">
        <v>3</v>
      </c>
      <c r="C21">
        <v>20</v>
      </c>
      <c r="D21">
        <v>21</v>
      </c>
      <c r="E21">
        <v>21.5</v>
      </c>
      <c r="F21">
        <v>11.5</v>
      </c>
      <c r="G21" s="3">
        <f t="shared" si="0"/>
        <v>4076.48046875</v>
      </c>
      <c r="H21">
        <v>132.59</v>
      </c>
      <c r="J21">
        <v>12.08</v>
      </c>
    </row>
    <row r="22" spans="1:11" x14ac:dyDescent="0.45">
      <c r="A22" s="2" t="s">
        <v>9</v>
      </c>
      <c r="B22" s="2">
        <v>3</v>
      </c>
      <c r="C22">
        <v>21</v>
      </c>
      <c r="D22">
        <v>24</v>
      </c>
      <c r="E22">
        <v>22.5</v>
      </c>
      <c r="F22">
        <v>10.5</v>
      </c>
      <c r="G22" s="3">
        <f t="shared" si="0"/>
        <v>4455.5864062500004</v>
      </c>
      <c r="H22">
        <v>125.97</v>
      </c>
      <c r="J22">
        <v>12.22</v>
      </c>
    </row>
    <row r="23" spans="1:11" x14ac:dyDescent="0.45">
      <c r="A23" s="7" t="s">
        <v>39</v>
      </c>
      <c r="B23" s="2">
        <v>1</v>
      </c>
      <c r="C23">
        <v>22</v>
      </c>
      <c r="D23">
        <v>19</v>
      </c>
      <c r="E23">
        <v>21</v>
      </c>
      <c r="F23">
        <v>15</v>
      </c>
      <c r="G23" s="3">
        <f t="shared" si="0"/>
        <v>4710</v>
      </c>
      <c r="H23">
        <v>94.4</v>
      </c>
      <c r="I23">
        <v>236.14</v>
      </c>
      <c r="J23">
        <v>11.1</v>
      </c>
      <c r="K23">
        <v>22.84</v>
      </c>
    </row>
    <row r="24" spans="1:11" x14ac:dyDescent="0.45">
      <c r="A24" s="7" t="s">
        <v>39</v>
      </c>
      <c r="B24" s="2">
        <v>1</v>
      </c>
      <c r="C24">
        <v>23</v>
      </c>
      <c r="D24">
        <v>24.5</v>
      </c>
      <c r="E24">
        <v>23</v>
      </c>
      <c r="F24">
        <v>12</v>
      </c>
      <c r="G24" s="3">
        <f t="shared" si="0"/>
        <v>5313.46875</v>
      </c>
      <c r="H24">
        <v>100.6</v>
      </c>
      <c r="J24">
        <v>11.89</v>
      </c>
    </row>
    <row r="25" spans="1:11" x14ac:dyDescent="0.45">
      <c r="A25" s="7" t="s">
        <v>39</v>
      </c>
      <c r="B25" s="2">
        <v>1</v>
      </c>
      <c r="C25">
        <v>24</v>
      </c>
      <c r="D25">
        <v>23.5</v>
      </c>
      <c r="E25">
        <v>24</v>
      </c>
      <c r="F25">
        <v>13</v>
      </c>
      <c r="G25" s="3">
        <f t="shared" si="0"/>
        <v>5756.2578125</v>
      </c>
      <c r="H25">
        <v>118.16</v>
      </c>
      <c r="J25">
        <v>11.89</v>
      </c>
    </row>
    <row r="26" spans="1:11" x14ac:dyDescent="0.45">
      <c r="A26" s="7" t="s">
        <v>39</v>
      </c>
      <c r="B26" s="2">
        <v>1</v>
      </c>
      <c r="C26">
        <v>25</v>
      </c>
      <c r="D26">
        <v>23.5</v>
      </c>
      <c r="E26">
        <v>21</v>
      </c>
      <c r="F26">
        <v>12</v>
      </c>
      <c r="G26" s="3">
        <f t="shared" si="0"/>
        <v>4663.4887500000004</v>
      </c>
      <c r="H26">
        <v>96.29</v>
      </c>
      <c r="J26">
        <v>10.5</v>
      </c>
    </row>
    <row r="27" spans="1:11" x14ac:dyDescent="0.45">
      <c r="A27" s="7" t="s">
        <v>39</v>
      </c>
      <c r="B27" s="2">
        <v>1</v>
      </c>
      <c r="C27">
        <v>26</v>
      </c>
      <c r="D27">
        <v>23.5</v>
      </c>
      <c r="E27">
        <v>24.5</v>
      </c>
      <c r="F27">
        <v>12</v>
      </c>
      <c r="G27" s="3">
        <f t="shared" si="0"/>
        <v>5425.92</v>
      </c>
      <c r="H27">
        <v>130.11000000000001</v>
      </c>
      <c r="J27">
        <v>11.83</v>
      </c>
    </row>
    <row r="28" spans="1:11" x14ac:dyDescent="0.45">
      <c r="A28" s="7" t="s">
        <v>39</v>
      </c>
      <c r="B28" s="2">
        <v>1</v>
      </c>
      <c r="C28">
        <v>27</v>
      </c>
      <c r="D28">
        <v>22.5</v>
      </c>
      <c r="E28">
        <v>21</v>
      </c>
      <c r="F28">
        <v>12</v>
      </c>
      <c r="G28" s="3">
        <f t="shared" si="0"/>
        <v>4456.2487499999997</v>
      </c>
      <c r="H28">
        <v>98.89</v>
      </c>
      <c r="J28">
        <v>11.57</v>
      </c>
    </row>
    <row r="29" spans="1:11" x14ac:dyDescent="0.45">
      <c r="A29" s="7" t="s">
        <v>39</v>
      </c>
      <c r="B29" s="2">
        <v>1</v>
      </c>
      <c r="C29">
        <v>28</v>
      </c>
      <c r="D29">
        <v>22</v>
      </c>
      <c r="E29">
        <v>25</v>
      </c>
      <c r="F29">
        <v>12</v>
      </c>
      <c r="G29" s="3">
        <f t="shared" si="0"/>
        <v>5202.1949999999997</v>
      </c>
      <c r="H29">
        <v>103.1</v>
      </c>
      <c r="J29">
        <v>12.2</v>
      </c>
    </row>
    <row r="30" spans="1:11" x14ac:dyDescent="0.45">
      <c r="A30" s="7" t="s">
        <v>39</v>
      </c>
      <c r="B30" s="2">
        <v>2</v>
      </c>
      <c r="C30">
        <v>29</v>
      </c>
      <c r="D30">
        <v>25</v>
      </c>
      <c r="E30">
        <v>21</v>
      </c>
      <c r="F30">
        <v>13</v>
      </c>
      <c r="G30" s="3">
        <f t="shared" si="0"/>
        <v>5398.4450000000006</v>
      </c>
      <c r="H30">
        <v>126.16</v>
      </c>
      <c r="I30">
        <v>246.65</v>
      </c>
      <c r="J30">
        <v>12.01</v>
      </c>
      <c r="K30">
        <v>24.25</v>
      </c>
    </row>
    <row r="31" spans="1:11" x14ac:dyDescent="0.45">
      <c r="A31" s="7" t="s">
        <v>39</v>
      </c>
      <c r="B31" s="2">
        <v>2</v>
      </c>
      <c r="C31">
        <v>30</v>
      </c>
      <c r="D31">
        <v>22.5</v>
      </c>
      <c r="E31">
        <v>24</v>
      </c>
      <c r="F31">
        <v>13</v>
      </c>
      <c r="G31" s="3">
        <f t="shared" si="0"/>
        <v>5516.4403124999999</v>
      </c>
      <c r="H31">
        <v>102.85</v>
      </c>
      <c r="J31">
        <v>11.44</v>
      </c>
    </row>
    <row r="32" spans="1:11" x14ac:dyDescent="0.45">
      <c r="A32" s="7" t="s">
        <v>39</v>
      </c>
      <c r="B32" s="2">
        <v>2</v>
      </c>
      <c r="C32">
        <v>31</v>
      </c>
      <c r="D32">
        <v>25</v>
      </c>
      <c r="E32">
        <v>25</v>
      </c>
      <c r="F32">
        <v>14</v>
      </c>
      <c r="G32" s="3">
        <f t="shared" si="0"/>
        <v>6868.75</v>
      </c>
      <c r="H32">
        <v>138.69</v>
      </c>
      <c r="J32">
        <v>11.91</v>
      </c>
    </row>
    <row r="33" spans="1:11" x14ac:dyDescent="0.45">
      <c r="A33" s="7" t="s">
        <v>39</v>
      </c>
      <c r="B33" s="2">
        <v>2</v>
      </c>
      <c r="C33">
        <v>32</v>
      </c>
      <c r="D33">
        <v>22.5</v>
      </c>
      <c r="E33">
        <v>22</v>
      </c>
      <c r="F33">
        <v>12</v>
      </c>
      <c r="G33" s="3">
        <f t="shared" si="0"/>
        <v>4663.4887500000004</v>
      </c>
      <c r="H33">
        <v>97.56</v>
      </c>
      <c r="J33">
        <v>10.79</v>
      </c>
    </row>
    <row r="34" spans="1:11" x14ac:dyDescent="0.45">
      <c r="A34" s="7" t="s">
        <v>39</v>
      </c>
      <c r="B34" s="2">
        <v>2</v>
      </c>
      <c r="C34">
        <v>33</v>
      </c>
      <c r="D34">
        <v>24</v>
      </c>
      <c r="E34">
        <v>23</v>
      </c>
      <c r="F34">
        <v>12</v>
      </c>
      <c r="G34" s="3">
        <f t="shared" si="0"/>
        <v>5202.1949999999997</v>
      </c>
      <c r="H34">
        <v>112.75</v>
      </c>
      <c r="J34">
        <v>11.4</v>
      </c>
    </row>
    <row r="35" spans="1:11" x14ac:dyDescent="0.45">
      <c r="A35" s="7" t="s">
        <v>39</v>
      </c>
      <c r="B35" s="2">
        <v>2</v>
      </c>
      <c r="C35">
        <v>34</v>
      </c>
      <c r="D35">
        <v>22</v>
      </c>
      <c r="E35">
        <v>22</v>
      </c>
      <c r="F35">
        <v>12</v>
      </c>
      <c r="G35" s="3">
        <f t="shared" si="0"/>
        <v>4559.28</v>
      </c>
      <c r="H35">
        <v>128.69999999999999</v>
      </c>
      <c r="J35">
        <v>11.15</v>
      </c>
    </row>
    <row r="36" spans="1:11" x14ac:dyDescent="0.45">
      <c r="A36" s="7" t="s">
        <v>39</v>
      </c>
      <c r="B36" s="2">
        <v>2</v>
      </c>
      <c r="C36">
        <v>35</v>
      </c>
      <c r="D36">
        <v>23</v>
      </c>
      <c r="E36">
        <v>22</v>
      </c>
      <c r="F36">
        <v>13.5</v>
      </c>
      <c r="G36" s="3">
        <f t="shared" si="0"/>
        <v>5364.984375</v>
      </c>
      <c r="H36">
        <v>132.91</v>
      </c>
      <c r="J36">
        <v>12.84</v>
      </c>
    </row>
    <row r="37" spans="1:11" x14ac:dyDescent="0.45">
      <c r="A37" s="7" t="s">
        <v>39</v>
      </c>
      <c r="B37" s="2">
        <v>3</v>
      </c>
      <c r="C37">
        <v>36</v>
      </c>
      <c r="D37">
        <v>23</v>
      </c>
      <c r="E37">
        <v>21.5</v>
      </c>
      <c r="F37">
        <v>13</v>
      </c>
      <c r="G37" s="3">
        <f t="shared" si="0"/>
        <v>5052.1128125000005</v>
      </c>
      <c r="H37">
        <v>137.5</v>
      </c>
      <c r="I37">
        <v>261.52999999999997</v>
      </c>
      <c r="J37">
        <v>13.48</v>
      </c>
      <c r="K37">
        <v>23.04</v>
      </c>
    </row>
    <row r="38" spans="1:11" x14ac:dyDescent="0.45">
      <c r="A38" s="7" t="s">
        <v>39</v>
      </c>
      <c r="B38" s="2">
        <v>3</v>
      </c>
      <c r="C38">
        <v>37</v>
      </c>
      <c r="D38">
        <v>22</v>
      </c>
      <c r="E38">
        <v>23.5</v>
      </c>
      <c r="F38">
        <v>12.5</v>
      </c>
      <c r="G38" s="3">
        <f t="shared" si="0"/>
        <v>5078.58203125</v>
      </c>
      <c r="H38">
        <v>145</v>
      </c>
      <c r="J38">
        <v>12.89</v>
      </c>
    </row>
    <row r="39" spans="1:11" x14ac:dyDescent="0.45">
      <c r="A39" s="7" t="s">
        <v>39</v>
      </c>
      <c r="B39" s="2">
        <v>3</v>
      </c>
      <c r="C39">
        <v>38</v>
      </c>
      <c r="D39">
        <v>23.5</v>
      </c>
      <c r="E39">
        <v>21</v>
      </c>
      <c r="F39">
        <v>11.5</v>
      </c>
      <c r="G39" s="3">
        <f t="shared" si="0"/>
        <v>4469.1767187500009</v>
      </c>
      <c r="H39">
        <v>136.6</v>
      </c>
      <c r="J39">
        <v>12.54</v>
      </c>
    </row>
    <row r="40" spans="1:11" x14ac:dyDescent="0.45">
      <c r="A40" s="7" t="s">
        <v>39</v>
      </c>
      <c r="B40" s="2">
        <v>3</v>
      </c>
      <c r="C40">
        <v>39</v>
      </c>
      <c r="D40">
        <v>22</v>
      </c>
      <c r="E40">
        <v>23</v>
      </c>
      <c r="F40">
        <v>11.5</v>
      </c>
      <c r="G40" s="3">
        <f t="shared" si="0"/>
        <v>4570.171875</v>
      </c>
      <c r="H40">
        <v>140.80000000000001</v>
      </c>
      <c r="J40">
        <v>11.97</v>
      </c>
    </row>
    <row r="41" spans="1:11" x14ac:dyDescent="0.45">
      <c r="A41" s="7" t="s">
        <v>39</v>
      </c>
      <c r="B41" s="2">
        <v>3</v>
      </c>
      <c r="C41">
        <v>40</v>
      </c>
      <c r="D41">
        <v>22.5</v>
      </c>
      <c r="E41">
        <v>21</v>
      </c>
      <c r="F41">
        <v>12</v>
      </c>
      <c r="G41" s="3">
        <f t="shared" si="0"/>
        <v>4456.2487499999997</v>
      </c>
      <c r="H41">
        <v>128.47999999999999</v>
      </c>
      <c r="J41">
        <v>12.06</v>
      </c>
    </row>
    <row r="42" spans="1:11" x14ac:dyDescent="0.45">
      <c r="A42" s="7" t="s">
        <v>39</v>
      </c>
      <c r="B42" s="2">
        <v>3</v>
      </c>
      <c r="C42">
        <v>41</v>
      </c>
      <c r="D42">
        <v>22</v>
      </c>
      <c r="E42">
        <v>23</v>
      </c>
      <c r="F42">
        <v>12.5</v>
      </c>
      <c r="G42" s="3">
        <f t="shared" si="0"/>
        <v>4967.578125</v>
      </c>
      <c r="H42">
        <v>134.96</v>
      </c>
      <c r="J42">
        <v>12.3</v>
      </c>
    </row>
    <row r="43" spans="1:11" x14ac:dyDescent="0.45">
      <c r="A43" s="7" t="s">
        <v>39</v>
      </c>
      <c r="B43" s="2">
        <v>3</v>
      </c>
      <c r="C43">
        <v>42</v>
      </c>
      <c r="D43">
        <v>22</v>
      </c>
      <c r="E43">
        <v>22.5</v>
      </c>
      <c r="F43">
        <v>13</v>
      </c>
      <c r="G43" s="3">
        <f t="shared" si="0"/>
        <v>5052.1128125000005</v>
      </c>
      <c r="H43">
        <v>129.35</v>
      </c>
      <c r="J43">
        <v>11.9</v>
      </c>
    </row>
    <row r="44" spans="1:11" x14ac:dyDescent="0.45">
      <c r="A44" s="7" t="s">
        <v>41</v>
      </c>
      <c r="B44" s="2">
        <v>1</v>
      </c>
      <c r="C44">
        <v>43</v>
      </c>
      <c r="D44">
        <v>23</v>
      </c>
      <c r="E44">
        <v>22.5</v>
      </c>
      <c r="F44">
        <v>14</v>
      </c>
      <c r="G44" s="3">
        <f t="shared" si="0"/>
        <v>5688.0118750000001</v>
      </c>
      <c r="H44">
        <v>125.44</v>
      </c>
      <c r="I44">
        <v>229.77</v>
      </c>
      <c r="J44">
        <v>11.44</v>
      </c>
      <c r="K44">
        <v>22.92</v>
      </c>
    </row>
    <row r="45" spans="1:11" x14ac:dyDescent="0.45">
      <c r="A45" s="7" t="s">
        <v>41</v>
      </c>
      <c r="B45" s="2">
        <v>1</v>
      </c>
      <c r="C45">
        <v>44</v>
      </c>
      <c r="D45">
        <v>22.5</v>
      </c>
      <c r="E45">
        <v>24</v>
      </c>
      <c r="F45">
        <v>12.5</v>
      </c>
      <c r="G45" s="3">
        <f t="shared" si="0"/>
        <v>5304.26953125</v>
      </c>
      <c r="H45">
        <v>95.15</v>
      </c>
      <c r="J45">
        <v>10.72</v>
      </c>
    </row>
    <row r="46" spans="1:11" x14ac:dyDescent="0.45">
      <c r="A46" s="7" t="s">
        <v>41</v>
      </c>
      <c r="B46" s="2">
        <v>1</v>
      </c>
      <c r="C46">
        <v>45</v>
      </c>
      <c r="D46">
        <v>22</v>
      </c>
      <c r="E46">
        <v>21.5</v>
      </c>
      <c r="F46">
        <v>12</v>
      </c>
      <c r="G46" s="3">
        <f t="shared" si="0"/>
        <v>4456.2487499999997</v>
      </c>
      <c r="H46">
        <v>94.83</v>
      </c>
      <c r="J46">
        <v>10.67</v>
      </c>
    </row>
    <row r="47" spans="1:11" x14ac:dyDescent="0.45">
      <c r="A47" s="7" t="s">
        <v>41</v>
      </c>
      <c r="B47" s="2">
        <v>1</v>
      </c>
      <c r="C47">
        <v>46</v>
      </c>
      <c r="D47">
        <v>22</v>
      </c>
      <c r="E47">
        <v>23</v>
      </c>
      <c r="F47">
        <v>13</v>
      </c>
      <c r="G47" s="3">
        <f t="shared" si="0"/>
        <v>5166.28125</v>
      </c>
      <c r="H47">
        <v>135.66999999999999</v>
      </c>
      <c r="J47">
        <v>11.45</v>
      </c>
    </row>
    <row r="48" spans="1:11" x14ac:dyDescent="0.45">
      <c r="A48" s="7" t="s">
        <v>41</v>
      </c>
      <c r="B48" s="2">
        <v>1</v>
      </c>
      <c r="C48">
        <v>47</v>
      </c>
      <c r="D48">
        <v>23.5</v>
      </c>
      <c r="E48">
        <v>25</v>
      </c>
      <c r="F48">
        <v>13</v>
      </c>
      <c r="G48" s="3">
        <f t="shared" si="0"/>
        <v>6001.1778125000001</v>
      </c>
      <c r="H48">
        <v>140.63</v>
      </c>
      <c r="J48">
        <v>11.67</v>
      </c>
    </row>
    <row r="49" spans="1:11" x14ac:dyDescent="0.45">
      <c r="A49" s="7" t="s">
        <v>41</v>
      </c>
      <c r="B49" s="2">
        <v>1</v>
      </c>
      <c r="C49">
        <v>48</v>
      </c>
      <c r="D49">
        <v>22.5</v>
      </c>
      <c r="E49">
        <v>23.5</v>
      </c>
      <c r="F49">
        <v>13</v>
      </c>
      <c r="G49" s="3">
        <f t="shared" si="0"/>
        <v>5398.4450000000006</v>
      </c>
      <c r="H49">
        <v>116.18</v>
      </c>
      <c r="J49">
        <v>11.44</v>
      </c>
    </row>
    <row r="50" spans="1:11" x14ac:dyDescent="0.45">
      <c r="A50" s="7" t="s">
        <v>41</v>
      </c>
      <c r="B50" s="2">
        <v>1</v>
      </c>
      <c r="C50">
        <v>49</v>
      </c>
      <c r="D50">
        <v>22</v>
      </c>
      <c r="E50">
        <v>23</v>
      </c>
      <c r="F50">
        <v>11.5</v>
      </c>
      <c r="G50" s="3">
        <f t="shared" si="0"/>
        <v>4570.171875</v>
      </c>
      <c r="H50">
        <v>111.37</v>
      </c>
      <c r="J50">
        <v>12.25</v>
      </c>
    </row>
    <row r="51" spans="1:11" x14ac:dyDescent="0.45">
      <c r="A51" s="7" t="s">
        <v>41</v>
      </c>
      <c r="B51" s="2">
        <v>2</v>
      </c>
      <c r="C51">
        <v>50</v>
      </c>
      <c r="D51">
        <v>21</v>
      </c>
      <c r="E51">
        <v>21</v>
      </c>
      <c r="F51">
        <v>11.5</v>
      </c>
      <c r="G51" s="3">
        <f t="shared" si="0"/>
        <v>3981.1275000000001</v>
      </c>
      <c r="H51">
        <v>130.94</v>
      </c>
      <c r="I51">
        <v>252.77</v>
      </c>
      <c r="J51">
        <v>12.34</v>
      </c>
      <c r="K51">
        <v>24.39</v>
      </c>
    </row>
    <row r="52" spans="1:11" x14ac:dyDescent="0.45">
      <c r="A52" s="7" t="s">
        <v>41</v>
      </c>
      <c r="B52" s="2">
        <v>2</v>
      </c>
      <c r="C52">
        <v>51</v>
      </c>
      <c r="D52">
        <v>21</v>
      </c>
      <c r="E52">
        <v>21</v>
      </c>
      <c r="F52">
        <v>13.5</v>
      </c>
      <c r="G52" s="3">
        <f t="shared" si="0"/>
        <v>4673.4975000000004</v>
      </c>
      <c r="H52">
        <v>159.12</v>
      </c>
      <c r="J52">
        <v>12.51</v>
      </c>
    </row>
    <row r="53" spans="1:11" x14ac:dyDescent="0.45">
      <c r="A53" s="7" t="s">
        <v>41</v>
      </c>
      <c r="B53" s="2">
        <v>2</v>
      </c>
      <c r="C53">
        <v>52</v>
      </c>
      <c r="D53">
        <v>21</v>
      </c>
      <c r="E53">
        <v>22</v>
      </c>
      <c r="F53">
        <v>12</v>
      </c>
      <c r="G53" s="3">
        <f t="shared" si="0"/>
        <v>4354.3950000000004</v>
      </c>
      <c r="H53">
        <v>133.22</v>
      </c>
      <c r="J53">
        <v>13.24</v>
      </c>
    </row>
    <row r="54" spans="1:11" x14ac:dyDescent="0.45">
      <c r="A54" s="7" t="s">
        <v>41</v>
      </c>
      <c r="B54" s="2">
        <v>2</v>
      </c>
      <c r="C54">
        <v>53</v>
      </c>
      <c r="D54">
        <v>21</v>
      </c>
      <c r="E54">
        <v>23</v>
      </c>
      <c r="F54">
        <v>10.5</v>
      </c>
      <c r="G54" s="3">
        <f t="shared" si="0"/>
        <v>3989.37</v>
      </c>
      <c r="H54">
        <v>89.21</v>
      </c>
      <c r="J54">
        <v>10.52</v>
      </c>
    </row>
    <row r="55" spans="1:11" x14ac:dyDescent="0.45">
      <c r="A55" s="7" t="s">
        <v>41</v>
      </c>
      <c r="B55" s="2">
        <v>2</v>
      </c>
      <c r="C55">
        <v>54</v>
      </c>
      <c r="D55">
        <v>21</v>
      </c>
      <c r="E55">
        <v>24</v>
      </c>
      <c r="F55">
        <v>12.5</v>
      </c>
      <c r="G55" s="3">
        <f t="shared" si="0"/>
        <v>4967.578125</v>
      </c>
      <c r="H55">
        <v>130.72999999999999</v>
      </c>
      <c r="J55">
        <v>13.29</v>
      </c>
    </row>
    <row r="56" spans="1:11" x14ac:dyDescent="0.45">
      <c r="A56" s="7" t="s">
        <v>41</v>
      </c>
      <c r="B56" s="2">
        <v>2</v>
      </c>
      <c r="C56">
        <v>55</v>
      </c>
      <c r="D56">
        <v>22</v>
      </c>
      <c r="E56">
        <v>23</v>
      </c>
      <c r="F56">
        <v>12.5</v>
      </c>
      <c r="G56" s="3">
        <f t="shared" si="0"/>
        <v>4967.578125</v>
      </c>
      <c r="H56">
        <v>139.84</v>
      </c>
      <c r="J56">
        <v>11.93</v>
      </c>
    </row>
    <row r="57" spans="1:11" x14ac:dyDescent="0.45">
      <c r="A57" s="7" t="s">
        <v>41</v>
      </c>
      <c r="B57" s="2">
        <v>2</v>
      </c>
      <c r="C57">
        <v>56</v>
      </c>
      <c r="D57">
        <v>23</v>
      </c>
      <c r="E57">
        <v>19</v>
      </c>
      <c r="F57">
        <v>11</v>
      </c>
      <c r="G57" s="3">
        <f t="shared" si="0"/>
        <v>3808.0349999999999</v>
      </c>
      <c r="H57">
        <v>128.79</v>
      </c>
      <c r="J57">
        <v>12.93</v>
      </c>
    </row>
    <row r="58" spans="1:11" x14ac:dyDescent="0.45">
      <c r="A58" s="7" t="s">
        <v>41</v>
      </c>
      <c r="B58" s="2">
        <v>3</v>
      </c>
      <c r="C58">
        <v>57</v>
      </c>
      <c r="D58">
        <v>23</v>
      </c>
      <c r="E58">
        <v>24</v>
      </c>
      <c r="F58">
        <v>12.5</v>
      </c>
      <c r="G58" s="3">
        <f t="shared" si="0"/>
        <v>5418.953125</v>
      </c>
      <c r="H58">
        <v>144.22999999999999</v>
      </c>
      <c r="I58">
        <v>258.17</v>
      </c>
      <c r="J58">
        <v>12.69</v>
      </c>
      <c r="K58">
        <v>22.64</v>
      </c>
    </row>
    <row r="59" spans="1:11" x14ac:dyDescent="0.45">
      <c r="A59" s="7" t="s">
        <v>41</v>
      </c>
      <c r="B59" s="2">
        <v>3</v>
      </c>
      <c r="C59">
        <v>58</v>
      </c>
      <c r="D59">
        <v>21</v>
      </c>
      <c r="E59">
        <v>22</v>
      </c>
      <c r="F59">
        <v>12.5</v>
      </c>
      <c r="G59" s="3">
        <f t="shared" si="0"/>
        <v>4535.828125</v>
      </c>
      <c r="H59">
        <v>109.84</v>
      </c>
      <c r="J59">
        <v>10.7</v>
      </c>
    </row>
    <row r="60" spans="1:11" x14ac:dyDescent="0.45">
      <c r="A60" s="7" t="s">
        <v>41</v>
      </c>
      <c r="B60" s="2">
        <v>3</v>
      </c>
      <c r="C60">
        <v>59</v>
      </c>
      <c r="D60">
        <v>25</v>
      </c>
      <c r="E60">
        <v>21.5</v>
      </c>
      <c r="F60">
        <v>13.5</v>
      </c>
      <c r="G60" s="3">
        <f t="shared" si="0"/>
        <v>5728.6110937499998</v>
      </c>
      <c r="H60">
        <v>148.63</v>
      </c>
      <c r="J60">
        <v>12.04</v>
      </c>
    </row>
    <row r="61" spans="1:11" x14ac:dyDescent="0.45">
      <c r="A61" s="7" t="s">
        <v>41</v>
      </c>
      <c r="B61" s="2">
        <v>3</v>
      </c>
      <c r="C61">
        <v>60</v>
      </c>
      <c r="D61">
        <v>23</v>
      </c>
      <c r="E61">
        <v>22</v>
      </c>
      <c r="F61">
        <v>11</v>
      </c>
      <c r="G61" s="3">
        <f t="shared" si="0"/>
        <v>4371.46875</v>
      </c>
      <c r="H61">
        <v>140.11000000000001</v>
      </c>
      <c r="J61">
        <v>12.25</v>
      </c>
    </row>
    <row r="62" spans="1:11" x14ac:dyDescent="0.45">
      <c r="A62" s="7" t="s">
        <v>41</v>
      </c>
      <c r="B62" s="2">
        <v>3</v>
      </c>
      <c r="C62">
        <v>61</v>
      </c>
      <c r="D62">
        <v>23</v>
      </c>
      <c r="E62">
        <v>23</v>
      </c>
      <c r="F62">
        <v>13.5</v>
      </c>
      <c r="G62" s="3">
        <f t="shared" si="0"/>
        <v>5606.0775000000003</v>
      </c>
      <c r="H62">
        <v>144.83000000000001</v>
      </c>
      <c r="J62">
        <v>12.13</v>
      </c>
    </row>
    <row r="63" spans="1:11" x14ac:dyDescent="0.45">
      <c r="A63" s="7" t="s">
        <v>41</v>
      </c>
      <c r="B63" s="2">
        <v>3</v>
      </c>
      <c r="C63">
        <v>62</v>
      </c>
      <c r="D63">
        <v>23.5</v>
      </c>
      <c r="E63">
        <v>22</v>
      </c>
      <c r="F63">
        <v>12.5</v>
      </c>
      <c r="G63" s="3">
        <f t="shared" si="0"/>
        <v>5078.58203125</v>
      </c>
      <c r="H63">
        <v>127.71</v>
      </c>
      <c r="J63">
        <v>12.76</v>
      </c>
    </row>
    <row r="64" spans="1:11" x14ac:dyDescent="0.45">
      <c r="A64" s="7" t="s">
        <v>41</v>
      </c>
      <c r="B64" s="2">
        <v>3</v>
      </c>
      <c r="C64">
        <v>63</v>
      </c>
      <c r="D64">
        <v>25</v>
      </c>
      <c r="E64">
        <v>22</v>
      </c>
      <c r="F64">
        <v>12.5</v>
      </c>
      <c r="G64" s="3">
        <f t="shared" si="0"/>
        <v>5418.953125</v>
      </c>
      <c r="H64">
        <v>112.67</v>
      </c>
      <c r="J64">
        <v>12.46</v>
      </c>
    </row>
    <row r="65" spans="1:11" x14ac:dyDescent="0.45">
      <c r="A65" s="7" t="s">
        <v>43</v>
      </c>
      <c r="B65" s="2">
        <v>1</v>
      </c>
      <c r="C65">
        <v>64</v>
      </c>
      <c r="D65">
        <v>20.5</v>
      </c>
      <c r="E65">
        <v>24</v>
      </c>
      <c r="F65">
        <v>14</v>
      </c>
      <c r="G65" s="3">
        <f t="shared" si="0"/>
        <v>5440.7368750000005</v>
      </c>
      <c r="H65">
        <v>119.79</v>
      </c>
      <c r="I65">
        <v>232.16</v>
      </c>
      <c r="J65">
        <v>11.43</v>
      </c>
      <c r="K65">
        <v>22.56</v>
      </c>
    </row>
    <row r="66" spans="1:11" x14ac:dyDescent="0.45">
      <c r="A66" s="7" t="s">
        <v>43</v>
      </c>
      <c r="B66" s="2">
        <v>1</v>
      </c>
      <c r="C66">
        <v>65</v>
      </c>
      <c r="D66">
        <v>24</v>
      </c>
      <c r="E66">
        <v>24</v>
      </c>
      <c r="F66">
        <v>13</v>
      </c>
      <c r="G66" s="3">
        <f t="shared" si="0"/>
        <v>5878.08</v>
      </c>
      <c r="H66">
        <v>123.32</v>
      </c>
      <c r="J66">
        <v>11.07</v>
      </c>
    </row>
    <row r="67" spans="1:11" x14ac:dyDescent="0.45">
      <c r="A67" s="7" t="s">
        <v>43</v>
      </c>
      <c r="B67" s="2">
        <v>1</v>
      </c>
      <c r="C67">
        <v>66</v>
      </c>
      <c r="D67">
        <v>22.5</v>
      </c>
      <c r="E67">
        <v>23</v>
      </c>
      <c r="F67">
        <v>13</v>
      </c>
      <c r="G67" s="3">
        <f t="shared" ref="G67:G85" si="1">(((D67+E67)/4)^2)*(3.14)*(F67)</f>
        <v>5281.7253124999997</v>
      </c>
      <c r="H67">
        <v>114.18</v>
      </c>
      <c r="J67">
        <v>11.51</v>
      </c>
    </row>
    <row r="68" spans="1:11" x14ac:dyDescent="0.45">
      <c r="A68" s="7" t="s">
        <v>43</v>
      </c>
      <c r="B68" s="2">
        <v>1</v>
      </c>
      <c r="C68">
        <v>67</v>
      </c>
      <c r="D68">
        <v>23</v>
      </c>
      <c r="E68">
        <v>21</v>
      </c>
      <c r="F68">
        <v>13</v>
      </c>
      <c r="G68" s="3">
        <f t="shared" si="1"/>
        <v>4939.22</v>
      </c>
      <c r="H68">
        <v>108.49</v>
      </c>
      <c r="J68">
        <v>10.99</v>
      </c>
    </row>
    <row r="69" spans="1:11" x14ac:dyDescent="0.45">
      <c r="A69" s="7" t="s">
        <v>43</v>
      </c>
      <c r="B69" s="2">
        <v>1</v>
      </c>
      <c r="C69">
        <v>68</v>
      </c>
      <c r="D69">
        <v>23</v>
      </c>
      <c r="E69">
        <v>24</v>
      </c>
      <c r="F69">
        <v>12</v>
      </c>
      <c r="G69" s="3">
        <f t="shared" si="1"/>
        <v>5202.1949999999997</v>
      </c>
      <c r="H69">
        <v>116.31</v>
      </c>
      <c r="J69">
        <v>12.22</v>
      </c>
    </row>
    <row r="70" spans="1:11" x14ac:dyDescent="0.45">
      <c r="A70" s="7" t="s">
        <v>43</v>
      </c>
      <c r="B70" s="2">
        <v>1</v>
      </c>
      <c r="C70">
        <v>69</v>
      </c>
      <c r="D70">
        <v>22</v>
      </c>
      <c r="E70">
        <v>22</v>
      </c>
      <c r="F70">
        <v>13</v>
      </c>
      <c r="G70" s="3">
        <f t="shared" si="1"/>
        <v>4939.22</v>
      </c>
      <c r="H70">
        <v>106.19</v>
      </c>
      <c r="J70">
        <v>11.46</v>
      </c>
    </row>
    <row r="71" spans="1:11" x14ac:dyDescent="0.45">
      <c r="A71" s="7" t="s">
        <v>43</v>
      </c>
      <c r="B71" s="2">
        <v>1</v>
      </c>
      <c r="C71">
        <v>70</v>
      </c>
      <c r="D71">
        <v>21</v>
      </c>
      <c r="E71">
        <v>22</v>
      </c>
      <c r="F71">
        <v>12.5</v>
      </c>
      <c r="G71" s="3">
        <f t="shared" si="1"/>
        <v>4535.828125</v>
      </c>
      <c r="H71">
        <v>110.91</v>
      </c>
      <c r="J71">
        <v>12.35</v>
      </c>
    </row>
    <row r="72" spans="1:11" x14ac:dyDescent="0.45">
      <c r="A72" s="7" t="s">
        <v>43</v>
      </c>
      <c r="B72" s="2">
        <v>2</v>
      </c>
      <c r="C72">
        <v>71</v>
      </c>
      <c r="D72">
        <v>20</v>
      </c>
      <c r="E72">
        <v>21</v>
      </c>
      <c r="F72">
        <v>11.5</v>
      </c>
      <c r="G72" s="3">
        <f t="shared" si="1"/>
        <v>3793.8068750000002</v>
      </c>
      <c r="H72">
        <v>119.69</v>
      </c>
      <c r="I72">
        <v>262.38</v>
      </c>
      <c r="J72">
        <v>11.56</v>
      </c>
      <c r="K72">
        <v>24.6</v>
      </c>
    </row>
    <row r="73" spans="1:11" x14ac:dyDescent="0.45">
      <c r="A73" s="7" t="s">
        <v>43</v>
      </c>
      <c r="B73" s="2">
        <v>2</v>
      </c>
      <c r="C73">
        <v>72</v>
      </c>
      <c r="D73">
        <v>23</v>
      </c>
      <c r="E73">
        <v>24.5</v>
      </c>
      <c r="F73">
        <v>12.5</v>
      </c>
      <c r="G73" s="3">
        <f t="shared" si="1"/>
        <v>5534.86328125</v>
      </c>
      <c r="H73">
        <v>154.05000000000001</v>
      </c>
      <c r="J73">
        <v>12.07</v>
      </c>
    </row>
    <row r="74" spans="1:11" x14ac:dyDescent="0.45">
      <c r="A74" s="7" t="s">
        <v>43</v>
      </c>
      <c r="B74" s="2">
        <v>2</v>
      </c>
      <c r="C74">
        <v>73</v>
      </c>
      <c r="D74">
        <v>22</v>
      </c>
      <c r="E74">
        <v>23.5</v>
      </c>
      <c r="F74">
        <v>12.5</v>
      </c>
      <c r="G74" s="3">
        <f t="shared" si="1"/>
        <v>5078.58203125</v>
      </c>
      <c r="H74">
        <v>144.84</v>
      </c>
      <c r="J74">
        <v>11.63</v>
      </c>
    </row>
    <row r="75" spans="1:11" x14ac:dyDescent="0.45">
      <c r="A75" s="7" t="s">
        <v>43</v>
      </c>
      <c r="B75" s="2">
        <v>2</v>
      </c>
      <c r="C75">
        <v>74</v>
      </c>
      <c r="D75">
        <v>23</v>
      </c>
      <c r="E75">
        <v>23.5</v>
      </c>
      <c r="F75">
        <v>14</v>
      </c>
      <c r="G75" s="3">
        <f t="shared" si="1"/>
        <v>5940.7818750000006</v>
      </c>
      <c r="H75">
        <v>149.86000000000001</v>
      </c>
      <c r="J75">
        <v>12.34</v>
      </c>
    </row>
    <row r="76" spans="1:11" x14ac:dyDescent="0.45">
      <c r="A76" s="7" t="s">
        <v>43</v>
      </c>
      <c r="B76" s="2">
        <v>2</v>
      </c>
      <c r="C76">
        <v>75</v>
      </c>
      <c r="D76">
        <v>24</v>
      </c>
      <c r="E76">
        <v>23</v>
      </c>
      <c r="F76">
        <v>11.5</v>
      </c>
      <c r="G76" s="3">
        <f t="shared" si="1"/>
        <v>4985.4368750000003</v>
      </c>
      <c r="H76">
        <v>144.63999999999999</v>
      </c>
      <c r="J76">
        <v>12.19</v>
      </c>
    </row>
    <row r="77" spans="1:11" x14ac:dyDescent="0.45">
      <c r="A77" s="7" t="s">
        <v>43</v>
      </c>
      <c r="B77" s="2">
        <v>2</v>
      </c>
      <c r="C77">
        <v>76</v>
      </c>
      <c r="D77">
        <v>22</v>
      </c>
      <c r="E77">
        <v>23</v>
      </c>
      <c r="F77">
        <v>12.5</v>
      </c>
      <c r="G77" s="3">
        <f t="shared" si="1"/>
        <v>4967.578125</v>
      </c>
      <c r="H77">
        <v>124.14</v>
      </c>
      <c r="J77">
        <v>12.26</v>
      </c>
    </row>
    <row r="78" spans="1:11" x14ac:dyDescent="0.45">
      <c r="A78" s="7" t="s">
        <v>43</v>
      </c>
      <c r="B78" s="2">
        <v>2</v>
      </c>
      <c r="C78">
        <v>77</v>
      </c>
      <c r="D78">
        <v>24</v>
      </c>
      <c r="E78">
        <v>23</v>
      </c>
      <c r="F78">
        <v>13</v>
      </c>
      <c r="G78" s="3">
        <f t="shared" si="1"/>
        <v>5635.7112500000003</v>
      </c>
      <c r="H78">
        <v>135.87</v>
      </c>
      <c r="J78">
        <v>13.07</v>
      </c>
    </row>
    <row r="79" spans="1:11" x14ac:dyDescent="0.45">
      <c r="A79" s="7" t="s">
        <v>43</v>
      </c>
      <c r="B79" s="2">
        <v>3</v>
      </c>
      <c r="C79">
        <v>78</v>
      </c>
      <c r="D79">
        <v>24.5</v>
      </c>
      <c r="E79">
        <v>24</v>
      </c>
      <c r="F79">
        <v>13</v>
      </c>
      <c r="G79" s="3">
        <f t="shared" si="1"/>
        <v>6001.1778125000001</v>
      </c>
      <c r="H79">
        <v>129.52000000000001</v>
      </c>
      <c r="I79">
        <v>269.19</v>
      </c>
      <c r="J79">
        <v>11.73</v>
      </c>
      <c r="K79">
        <v>23.94</v>
      </c>
    </row>
    <row r="80" spans="1:11" x14ac:dyDescent="0.45">
      <c r="A80" s="7" t="s">
        <v>43</v>
      </c>
      <c r="B80" s="2">
        <v>3</v>
      </c>
      <c r="C80">
        <v>79</v>
      </c>
      <c r="D80">
        <v>24</v>
      </c>
      <c r="E80">
        <v>22</v>
      </c>
      <c r="F80">
        <v>13</v>
      </c>
      <c r="G80" s="3">
        <f t="shared" si="1"/>
        <v>5398.4450000000006</v>
      </c>
      <c r="H80">
        <v>146.27000000000001</v>
      </c>
      <c r="J80">
        <v>12.47</v>
      </c>
    </row>
    <row r="81" spans="1:10" x14ac:dyDescent="0.45">
      <c r="A81" s="7" t="s">
        <v>43</v>
      </c>
      <c r="B81" s="2">
        <v>3</v>
      </c>
      <c r="C81">
        <v>80</v>
      </c>
      <c r="D81">
        <v>21</v>
      </c>
      <c r="E81">
        <v>18.5</v>
      </c>
      <c r="F81">
        <v>12.5</v>
      </c>
      <c r="G81" s="3">
        <f t="shared" si="1"/>
        <v>3827.4882812500005</v>
      </c>
      <c r="H81">
        <v>113.82</v>
      </c>
      <c r="J81">
        <v>11.49</v>
      </c>
    </row>
    <row r="82" spans="1:10" x14ac:dyDescent="0.45">
      <c r="A82" s="7" t="s">
        <v>43</v>
      </c>
      <c r="B82" s="2">
        <v>3</v>
      </c>
      <c r="C82">
        <v>81</v>
      </c>
      <c r="D82">
        <v>21.5</v>
      </c>
      <c r="E82">
        <v>20</v>
      </c>
      <c r="F82">
        <v>13.5</v>
      </c>
      <c r="G82" s="3">
        <f t="shared" si="1"/>
        <v>4562.8860937499994</v>
      </c>
      <c r="H82">
        <v>135.21</v>
      </c>
      <c r="J82">
        <v>12.16</v>
      </c>
    </row>
    <row r="83" spans="1:10" x14ac:dyDescent="0.45">
      <c r="A83" s="7" t="s">
        <v>43</v>
      </c>
      <c r="B83" s="2">
        <v>3</v>
      </c>
      <c r="C83">
        <v>82</v>
      </c>
      <c r="D83">
        <v>23.5</v>
      </c>
      <c r="E83">
        <v>22</v>
      </c>
      <c r="F83">
        <v>13</v>
      </c>
      <c r="G83" s="3">
        <f t="shared" si="1"/>
        <v>5281.7253124999997</v>
      </c>
      <c r="H83">
        <v>131.79</v>
      </c>
      <c r="J83">
        <v>12.13</v>
      </c>
    </row>
    <row r="84" spans="1:10" x14ac:dyDescent="0.45">
      <c r="A84" s="7" t="s">
        <v>43</v>
      </c>
      <c r="B84" s="2">
        <v>3</v>
      </c>
      <c r="C84">
        <v>83</v>
      </c>
      <c r="D84">
        <v>25</v>
      </c>
      <c r="E84">
        <v>23.5</v>
      </c>
      <c r="F84">
        <v>13.5</v>
      </c>
      <c r="G84" s="3">
        <f t="shared" si="1"/>
        <v>6231.9923437500001</v>
      </c>
      <c r="H84">
        <v>143.21</v>
      </c>
      <c r="J84">
        <v>12.36</v>
      </c>
    </row>
    <row r="85" spans="1:10" x14ac:dyDescent="0.45">
      <c r="A85" s="7" t="s">
        <v>43</v>
      </c>
      <c r="B85" s="2">
        <v>3</v>
      </c>
      <c r="C85">
        <v>84</v>
      </c>
      <c r="D85">
        <v>22</v>
      </c>
      <c r="E85">
        <v>24</v>
      </c>
      <c r="F85">
        <v>12.5</v>
      </c>
      <c r="G85" s="3">
        <f t="shared" si="1"/>
        <v>5190.8125000000009</v>
      </c>
      <c r="H85">
        <v>148.13999999999999</v>
      </c>
      <c r="J85">
        <v>13.19</v>
      </c>
    </row>
    <row r="86" spans="1:10" x14ac:dyDescent="0.45">
      <c r="G8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E73E-FDC0-4EE6-8D5C-D2F81EF7F0F1}">
  <dimension ref="A1:O86"/>
  <sheetViews>
    <sheetView topLeftCell="A62" zoomScaleNormal="100" workbookViewId="0">
      <selection sqref="A1:A1048576"/>
    </sheetView>
  </sheetViews>
  <sheetFormatPr defaultRowHeight="14.25" x14ac:dyDescent="0.45"/>
  <cols>
    <col min="1" max="1" width="12.53125" customWidth="1"/>
    <col min="2" max="2" width="10.46484375" customWidth="1"/>
    <col min="3" max="4" width="10.19921875" customWidth="1"/>
    <col min="5" max="5" width="10.46484375" customWidth="1"/>
    <col min="6" max="6" width="8.59765625" customWidth="1"/>
    <col min="7" max="7" width="16.6640625" customWidth="1"/>
    <col min="8" max="9" width="17.33203125" customWidth="1"/>
    <col min="10" max="10" width="16.3984375" customWidth="1"/>
    <col min="11" max="11" width="14.9296875" customWidth="1"/>
    <col min="12" max="12" width="10.19921875" customWidth="1"/>
    <col min="17" max="17" width="12.53125" customWidth="1"/>
  </cols>
  <sheetData>
    <row r="1" spans="1:15" x14ac:dyDescent="0.45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14</v>
      </c>
      <c r="J1" t="s">
        <v>7</v>
      </c>
      <c r="K1" t="s">
        <v>8</v>
      </c>
    </row>
    <row r="2" spans="1:15" x14ac:dyDescent="0.45">
      <c r="A2" s="2" t="s">
        <v>9</v>
      </c>
      <c r="B2" s="2">
        <v>1</v>
      </c>
      <c r="C2">
        <v>1</v>
      </c>
      <c r="D2">
        <v>22</v>
      </c>
      <c r="E2">
        <v>24</v>
      </c>
      <c r="F2">
        <v>13.5</v>
      </c>
      <c r="G2" s="3">
        <f>(((D2+E2)/4)^2)*(3.14)*(F2)</f>
        <v>5606.0775000000003</v>
      </c>
      <c r="H2">
        <v>102.77</v>
      </c>
      <c r="I2">
        <v>182.25</v>
      </c>
      <c r="J2">
        <v>11.28</v>
      </c>
      <c r="K2">
        <v>22.08</v>
      </c>
    </row>
    <row r="3" spans="1:15" x14ac:dyDescent="0.45">
      <c r="A3" s="2" t="s">
        <v>9</v>
      </c>
      <c r="B3" s="2">
        <v>1</v>
      </c>
      <c r="C3">
        <v>2</v>
      </c>
      <c r="D3">
        <v>24</v>
      </c>
      <c r="E3">
        <v>24</v>
      </c>
      <c r="F3">
        <v>16</v>
      </c>
      <c r="G3" s="3">
        <f t="shared" ref="G3:G66" si="0">(((D3+E3)/4)^2)*(3.14)*(F3)</f>
        <v>7234.56</v>
      </c>
      <c r="H3">
        <v>127</v>
      </c>
      <c r="J3">
        <v>11.66</v>
      </c>
    </row>
    <row r="4" spans="1:15" x14ac:dyDescent="0.45">
      <c r="A4" s="2" t="s">
        <v>9</v>
      </c>
      <c r="B4" s="2">
        <v>1</v>
      </c>
      <c r="C4">
        <v>3</v>
      </c>
      <c r="D4">
        <v>23</v>
      </c>
      <c r="E4">
        <v>23</v>
      </c>
      <c r="F4">
        <v>14.5</v>
      </c>
      <c r="G4" s="3">
        <f t="shared" si="0"/>
        <v>6021.3425000000007</v>
      </c>
      <c r="H4">
        <v>120.4</v>
      </c>
      <c r="J4">
        <v>12.79</v>
      </c>
      <c r="M4" t="s">
        <v>38</v>
      </c>
      <c r="O4">
        <v>36.729999999999997</v>
      </c>
    </row>
    <row r="5" spans="1:15" x14ac:dyDescent="0.45">
      <c r="A5" s="2" t="s">
        <v>9</v>
      </c>
      <c r="B5" s="2">
        <v>1</v>
      </c>
      <c r="C5">
        <v>4</v>
      </c>
      <c r="D5">
        <v>22</v>
      </c>
      <c r="E5">
        <v>22</v>
      </c>
      <c r="F5">
        <v>13</v>
      </c>
      <c r="G5" s="3">
        <f t="shared" si="0"/>
        <v>4939.22</v>
      </c>
      <c r="H5">
        <v>134.18</v>
      </c>
      <c r="J5">
        <v>14.4</v>
      </c>
      <c r="M5">
        <v>5</v>
      </c>
    </row>
    <row r="6" spans="1:15" x14ac:dyDescent="0.45">
      <c r="A6" s="2" t="s">
        <v>9</v>
      </c>
      <c r="B6" s="2">
        <v>1</v>
      </c>
      <c r="C6">
        <v>5</v>
      </c>
      <c r="D6">
        <v>22</v>
      </c>
      <c r="E6">
        <v>22</v>
      </c>
      <c r="F6">
        <v>14.5</v>
      </c>
      <c r="G6" s="3">
        <f t="shared" si="0"/>
        <v>5509.13</v>
      </c>
      <c r="H6">
        <v>116.83</v>
      </c>
      <c r="J6">
        <v>11.16</v>
      </c>
      <c r="M6" t="s">
        <v>30</v>
      </c>
      <c r="O6" s="1">
        <f>O4/5</f>
        <v>7.3459999999999992</v>
      </c>
    </row>
    <row r="7" spans="1:15" x14ac:dyDescent="0.45">
      <c r="A7" s="2" t="s">
        <v>9</v>
      </c>
      <c r="B7" s="2">
        <v>1</v>
      </c>
      <c r="C7">
        <v>6</v>
      </c>
      <c r="D7">
        <v>20.5</v>
      </c>
      <c r="E7">
        <v>21</v>
      </c>
      <c r="F7">
        <v>12</v>
      </c>
      <c r="G7" s="3">
        <f t="shared" si="0"/>
        <v>4055.8987499999998</v>
      </c>
      <c r="H7">
        <v>102.96</v>
      </c>
      <c r="J7">
        <v>11.12</v>
      </c>
    </row>
    <row r="8" spans="1:15" x14ac:dyDescent="0.45">
      <c r="A8" s="2" t="s">
        <v>9</v>
      </c>
      <c r="B8" s="2">
        <v>1</v>
      </c>
      <c r="C8">
        <v>7</v>
      </c>
      <c r="D8">
        <v>22</v>
      </c>
      <c r="E8">
        <v>22</v>
      </c>
      <c r="F8">
        <v>13.5</v>
      </c>
      <c r="G8" s="3">
        <f t="shared" si="0"/>
        <v>5129.1899999999996</v>
      </c>
      <c r="H8">
        <v>98.37</v>
      </c>
      <c r="J8">
        <v>11.84</v>
      </c>
    </row>
    <row r="9" spans="1:15" x14ac:dyDescent="0.45">
      <c r="A9" s="2" t="s">
        <v>9</v>
      </c>
      <c r="B9" s="2">
        <v>2</v>
      </c>
      <c r="C9">
        <v>8</v>
      </c>
      <c r="D9">
        <v>20</v>
      </c>
      <c r="E9">
        <v>19</v>
      </c>
      <c r="F9">
        <v>15</v>
      </c>
      <c r="G9" s="3">
        <f t="shared" si="0"/>
        <v>4477.4437500000004</v>
      </c>
      <c r="H9">
        <v>98.52</v>
      </c>
      <c r="I9">
        <v>187.92</v>
      </c>
      <c r="J9">
        <v>11.45</v>
      </c>
      <c r="K9">
        <v>22.3</v>
      </c>
    </row>
    <row r="10" spans="1:15" x14ac:dyDescent="0.45">
      <c r="A10" s="2" t="s">
        <v>9</v>
      </c>
      <c r="B10" s="2">
        <v>2</v>
      </c>
      <c r="C10">
        <v>9</v>
      </c>
      <c r="D10">
        <v>21</v>
      </c>
      <c r="E10">
        <v>20</v>
      </c>
      <c r="F10">
        <v>15</v>
      </c>
      <c r="G10" s="3">
        <f t="shared" si="0"/>
        <v>4948.4437500000004</v>
      </c>
      <c r="H10">
        <v>114.3</v>
      </c>
      <c r="J10">
        <v>11.6</v>
      </c>
    </row>
    <row r="11" spans="1:15" x14ac:dyDescent="0.45">
      <c r="A11" s="2" t="s">
        <v>9</v>
      </c>
      <c r="B11" s="2">
        <v>2</v>
      </c>
      <c r="C11">
        <v>10</v>
      </c>
      <c r="D11">
        <v>20.5</v>
      </c>
      <c r="E11">
        <v>22</v>
      </c>
      <c r="F11">
        <v>14</v>
      </c>
      <c r="G11" s="3">
        <f t="shared" si="0"/>
        <v>4962.671875</v>
      </c>
      <c r="H11">
        <v>122.15</v>
      </c>
      <c r="J11">
        <v>12.02</v>
      </c>
    </row>
    <row r="12" spans="1:15" x14ac:dyDescent="0.45">
      <c r="A12" s="2" t="s">
        <v>9</v>
      </c>
      <c r="B12" s="2">
        <v>2</v>
      </c>
      <c r="C12">
        <v>11</v>
      </c>
      <c r="D12">
        <v>21</v>
      </c>
      <c r="E12">
        <v>20.5</v>
      </c>
      <c r="F12">
        <v>14</v>
      </c>
      <c r="G12" s="3">
        <f t="shared" si="0"/>
        <v>4731.881875</v>
      </c>
      <c r="H12">
        <v>96.07</v>
      </c>
      <c r="J12">
        <v>11.08</v>
      </c>
    </row>
    <row r="13" spans="1:15" x14ac:dyDescent="0.45">
      <c r="A13" s="2" t="s">
        <v>9</v>
      </c>
      <c r="B13" s="2">
        <v>2</v>
      </c>
      <c r="C13">
        <v>12</v>
      </c>
      <c r="D13">
        <v>23</v>
      </c>
      <c r="E13">
        <v>20.5</v>
      </c>
      <c r="F13">
        <v>13.5</v>
      </c>
      <c r="G13" s="3">
        <f t="shared" si="0"/>
        <v>5013.2798437499996</v>
      </c>
      <c r="H13">
        <v>130.66999999999999</v>
      </c>
      <c r="J13">
        <v>12.66</v>
      </c>
    </row>
    <row r="14" spans="1:15" x14ac:dyDescent="0.45">
      <c r="A14" s="2" t="s">
        <v>9</v>
      </c>
      <c r="B14" s="2">
        <v>2</v>
      </c>
      <c r="C14">
        <v>13</v>
      </c>
      <c r="D14">
        <v>22</v>
      </c>
      <c r="E14">
        <v>20.5</v>
      </c>
      <c r="F14">
        <v>15.5</v>
      </c>
      <c r="G14" s="3">
        <f t="shared" si="0"/>
        <v>5494.38671875</v>
      </c>
      <c r="H14">
        <v>127.06</v>
      </c>
      <c r="J14">
        <v>12.23</v>
      </c>
    </row>
    <row r="15" spans="1:15" x14ac:dyDescent="0.45">
      <c r="A15" s="2" t="s">
        <v>9</v>
      </c>
      <c r="B15" s="2">
        <v>2</v>
      </c>
      <c r="C15">
        <v>14</v>
      </c>
      <c r="D15">
        <v>21</v>
      </c>
      <c r="E15">
        <v>19</v>
      </c>
      <c r="F15">
        <v>14.5</v>
      </c>
      <c r="G15" s="3">
        <f t="shared" si="0"/>
        <v>4553</v>
      </c>
      <c r="H15">
        <v>84.26</v>
      </c>
      <c r="J15">
        <v>11.05</v>
      </c>
    </row>
    <row r="16" spans="1:15" x14ac:dyDescent="0.45">
      <c r="A16" s="2" t="s">
        <v>9</v>
      </c>
      <c r="B16" s="2">
        <v>3</v>
      </c>
      <c r="C16">
        <v>15</v>
      </c>
      <c r="D16">
        <v>22</v>
      </c>
      <c r="E16">
        <v>21</v>
      </c>
      <c r="F16">
        <v>13.5</v>
      </c>
      <c r="G16" s="3">
        <f>(((D79+E79)/4)^2)*(3.14)*(F16)</f>
        <v>5129.1899999999996</v>
      </c>
      <c r="H16">
        <v>127.46</v>
      </c>
      <c r="I16">
        <v>198.02</v>
      </c>
      <c r="J16">
        <v>12.28</v>
      </c>
      <c r="K16">
        <v>22.58</v>
      </c>
    </row>
    <row r="17" spans="1:11" x14ac:dyDescent="0.45">
      <c r="A17" s="2" t="s">
        <v>9</v>
      </c>
      <c r="B17" s="2">
        <v>3</v>
      </c>
      <c r="C17">
        <v>16</v>
      </c>
      <c r="D17">
        <v>22</v>
      </c>
      <c r="E17">
        <v>20.5</v>
      </c>
      <c r="F17">
        <v>14.5</v>
      </c>
      <c r="G17" s="3">
        <f>(((D80+E80)/4)^2)*(3.14)*(F17)</f>
        <v>5762.390625</v>
      </c>
      <c r="H17">
        <v>102.27</v>
      </c>
      <c r="J17">
        <v>11.11</v>
      </c>
    </row>
    <row r="18" spans="1:11" x14ac:dyDescent="0.45">
      <c r="A18" s="2" t="s">
        <v>9</v>
      </c>
      <c r="B18" s="2">
        <v>3</v>
      </c>
      <c r="C18">
        <v>17</v>
      </c>
      <c r="D18">
        <v>21</v>
      </c>
      <c r="E18">
        <v>21</v>
      </c>
      <c r="F18">
        <v>14.5</v>
      </c>
      <c r="G18" s="3">
        <f t="shared" si="0"/>
        <v>5019.6824999999999</v>
      </c>
      <c r="H18">
        <v>141.15</v>
      </c>
      <c r="J18">
        <v>12.8</v>
      </c>
    </row>
    <row r="19" spans="1:11" x14ac:dyDescent="0.45">
      <c r="A19" s="2" t="s">
        <v>9</v>
      </c>
      <c r="B19" s="2">
        <v>3</v>
      </c>
      <c r="C19">
        <v>18</v>
      </c>
      <c r="D19">
        <v>20.5</v>
      </c>
      <c r="E19">
        <v>24</v>
      </c>
      <c r="F19">
        <v>14</v>
      </c>
      <c r="G19" s="3">
        <f t="shared" si="0"/>
        <v>5440.7368750000005</v>
      </c>
      <c r="H19">
        <v>130.69</v>
      </c>
      <c r="J19">
        <v>12.13</v>
      </c>
    </row>
    <row r="20" spans="1:11" x14ac:dyDescent="0.45">
      <c r="A20" s="2" t="s">
        <v>9</v>
      </c>
      <c r="B20" s="2">
        <v>3</v>
      </c>
      <c r="C20">
        <v>19</v>
      </c>
      <c r="D20">
        <v>22</v>
      </c>
      <c r="E20">
        <v>22</v>
      </c>
      <c r="F20">
        <v>15.5</v>
      </c>
      <c r="G20" s="3">
        <f t="shared" si="0"/>
        <v>5889.07</v>
      </c>
      <c r="H20">
        <v>125.19</v>
      </c>
      <c r="J20">
        <v>12</v>
      </c>
    </row>
    <row r="21" spans="1:11" x14ac:dyDescent="0.45">
      <c r="A21" s="2" t="s">
        <v>9</v>
      </c>
      <c r="B21" s="2">
        <v>3</v>
      </c>
      <c r="C21">
        <v>20</v>
      </c>
      <c r="D21">
        <v>20</v>
      </c>
      <c r="E21">
        <v>22</v>
      </c>
      <c r="F21">
        <v>14.5</v>
      </c>
      <c r="G21" s="3">
        <f t="shared" si="0"/>
        <v>5019.6824999999999</v>
      </c>
      <c r="H21">
        <v>116.33</v>
      </c>
      <c r="J21">
        <v>11.56</v>
      </c>
    </row>
    <row r="22" spans="1:11" x14ac:dyDescent="0.45">
      <c r="A22" s="2" t="s">
        <v>9</v>
      </c>
      <c r="B22" s="2">
        <v>3</v>
      </c>
      <c r="C22">
        <v>21</v>
      </c>
      <c r="D22">
        <v>22.5</v>
      </c>
      <c r="E22">
        <v>21</v>
      </c>
      <c r="F22">
        <v>14</v>
      </c>
      <c r="G22" s="3">
        <f t="shared" si="0"/>
        <v>5198.9568749999999</v>
      </c>
      <c r="H22">
        <v>111.62</v>
      </c>
      <c r="J22">
        <v>11.95</v>
      </c>
    </row>
    <row r="23" spans="1:11" x14ac:dyDescent="0.45">
      <c r="A23" s="7" t="s">
        <v>39</v>
      </c>
      <c r="B23" s="2">
        <v>1</v>
      </c>
      <c r="C23">
        <v>22</v>
      </c>
      <c r="D23">
        <v>24.5</v>
      </c>
      <c r="E23">
        <v>23</v>
      </c>
      <c r="F23">
        <v>16</v>
      </c>
      <c r="G23" s="3">
        <f t="shared" si="0"/>
        <v>7084.625</v>
      </c>
      <c r="H23">
        <v>104.26</v>
      </c>
      <c r="I23">
        <v>174.3</v>
      </c>
      <c r="J23">
        <v>10.52</v>
      </c>
      <c r="K23">
        <v>21.32</v>
      </c>
    </row>
    <row r="24" spans="1:11" x14ac:dyDescent="0.45">
      <c r="A24" s="7" t="s">
        <v>39</v>
      </c>
      <c r="B24" s="2">
        <v>1</v>
      </c>
      <c r="C24">
        <v>23</v>
      </c>
      <c r="D24">
        <v>24</v>
      </c>
      <c r="E24">
        <v>22</v>
      </c>
      <c r="F24">
        <v>16.5</v>
      </c>
      <c r="G24" s="3">
        <f t="shared" si="0"/>
        <v>6851.8725000000004</v>
      </c>
      <c r="H24">
        <v>108.8</v>
      </c>
      <c r="J24">
        <v>11.02</v>
      </c>
    </row>
    <row r="25" spans="1:11" x14ac:dyDescent="0.45">
      <c r="A25" s="7" t="s">
        <v>39</v>
      </c>
      <c r="B25" s="2">
        <v>1</v>
      </c>
      <c r="C25">
        <v>24</v>
      </c>
      <c r="D25">
        <v>22</v>
      </c>
      <c r="E25">
        <v>23.5</v>
      </c>
      <c r="F25">
        <v>16.5</v>
      </c>
      <c r="G25" s="3">
        <f t="shared" si="0"/>
        <v>6703.7282812499998</v>
      </c>
      <c r="H25">
        <v>98.29</v>
      </c>
      <c r="J25">
        <v>10.57</v>
      </c>
    </row>
    <row r="26" spans="1:11" x14ac:dyDescent="0.45">
      <c r="A26" s="7" t="s">
        <v>39</v>
      </c>
      <c r="B26" s="2">
        <v>1</v>
      </c>
      <c r="C26">
        <v>25</v>
      </c>
      <c r="D26">
        <v>22</v>
      </c>
      <c r="E26">
        <v>23</v>
      </c>
      <c r="F26">
        <v>16</v>
      </c>
      <c r="G26" s="3">
        <f t="shared" si="0"/>
        <v>6358.5</v>
      </c>
      <c r="H26">
        <v>110.24</v>
      </c>
      <c r="J26">
        <v>10.72</v>
      </c>
    </row>
    <row r="27" spans="1:11" x14ac:dyDescent="0.45">
      <c r="A27" s="7" t="s">
        <v>39</v>
      </c>
      <c r="B27" s="2">
        <v>1</v>
      </c>
      <c r="C27">
        <v>26</v>
      </c>
      <c r="D27">
        <v>24</v>
      </c>
      <c r="E27">
        <v>23.5</v>
      </c>
      <c r="F27">
        <v>17</v>
      </c>
      <c r="G27" s="3">
        <f t="shared" si="0"/>
        <v>7527.4140625</v>
      </c>
      <c r="H27">
        <v>127.31</v>
      </c>
      <c r="J27">
        <v>11.33</v>
      </c>
    </row>
    <row r="28" spans="1:11" x14ac:dyDescent="0.45">
      <c r="A28" s="7" t="s">
        <v>39</v>
      </c>
      <c r="B28" s="2">
        <v>1</v>
      </c>
      <c r="C28">
        <v>27</v>
      </c>
      <c r="D28">
        <v>22</v>
      </c>
      <c r="E28">
        <v>22</v>
      </c>
      <c r="F28">
        <v>16.5</v>
      </c>
      <c r="G28" s="3">
        <f t="shared" si="0"/>
        <v>6269.01</v>
      </c>
      <c r="H28">
        <v>117.53</v>
      </c>
      <c r="J28">
        <v>11.18</v>
      </c>
    </row>
    <row r="29" spans="1:11" x14ac:dyDescent="0.45">
      <c r="A29" s="7" t="s">
        <v>39</v>
      </c>
      <c r="B29" s="2">
        <v>1</v>
      </c>
      <c r="C29">
        <v>28</v>
      </c>
      <c r="D29">
        <v>22</v>
      </c>
      <c r="E29">
        <v>21</v>
      </c>
      <c r="F29">
        <v>16.5</v>
      </c>
      <c r="G29" s="3">
        <f t="shared" si="0"/>
        <v>5987.2931250000001</v>
      </c>
      <c r="H29">
        <v>110.89</v>
      </c>
      <c r="J29">
        <v>11.35</v>
      </c>
    </row>
    <row r="30" spans="1:11" x14ac:dyDescent="0.45">
      <c r="A30" s="7" t="s">
        <v>39</v>
      </c>
      <c r="B30" s="2">
        <v>2</v>
      </c>
      <c r="C30">
        <v>29</v>
      </c>
      <c r="D30">
        <v>18</v>
      </c>
      <c r="E30">
        <v>19</v>
      </c>
      <c r="F30">
        <v>14</v>
      </c>
      <c r="G30" s="3">
        <f t="shared" si="0"/>
        <v>3761.3274999999999</v>
      </c>
      <c r="H30">
        <v>108.16</v>
      </c>
      <c r="I30">
        <v>177</v>
      </c>
      <c r="J30">
        <v>11.12</v>
      </c>
      <c r="K30">
        <v>21.43</v>
      </c>
    </row>
    <row r="31" spans="1:11" x14ac:dyDescent="0.45">
      <c r="A31" s="7" t="s">
        <v>39</v>
      </c>
      <c r="B31" s="2">
        <v>2</v>
      </c>
      <c r="C31">
        <v>30</v>
      </c>
      <c r="D31">
        <v>22</v>
      </c>
      <c r="E31">
        <v>20.5</v>
      </c>
      <c r="F31">
        <v>15</v>
      </c>
      <c r="G31" s="3">
        <f t="shared" si="0"/>
        <v>5317.1484375</v>
      </c>
      <c r="H31">
        <v>104.01</v>
      </c>
      <c r="J31">
        <v>11.21</v>
      </c>
    </row>
    <row r="32" spans="1:11" x14ac:dyDescent="0.45">
      <c r="A32" s="7" t="s">
        <v>39</v>
      </c>
      <c r="B32" s="2">
        <v>2</v>
      </c>
      <c r="C32">
        <v>31</v>
      </c>
      <c r="D32">
        <v>22.5</v>
      </c>
      <c r="E32">
        <v>22</v>
      </c>
      <c r="F32">
        <v>14.5</v>
      </c>
      <c r="G32" s="3">
        <f t="shared" si="0"/>
        <v>5635.0489062500001</v>
      </c>
      <c r="H32">
        <v>114.32</v>
      </c>
      <c r="J32">
        <v>11.7</v>
      </c>
    </row>
    <row r="33" spans="1:11" x14ac:dyDescent="0.45">
      <c r="A33" s="7" t="s">
        <v>39</v>
      </c>
      <c r="B33" s="2">
        <v>2</v>
      </c>
      <c r="C33">
        <v>32</v>
      </c>
      <c r="D33">
        <v>20.5</v>
      </c>
      <c r="E33">
        <v>20</v>
      </c>
      <c r="F33">
        <v>14.5</v>
      </c>
      <c r="G33" s="3">
        <f t="shared" si="0"/>
        <v>4667.5364062500003</v>
      </c>
      <c r="H33">
        <v>108.24</v>
      </c>
      <c r="J33">
        <v>15.16</v>
      </c>
    </row>
    <row r="34" spans="1:11" x14ac:dyDescent="0.45">
      <c r="A34" s="7" t="s">
        <v>39</v>
      </c>
      <c r="B34" s="2">
        <v>2</v>
      </c>
      <c r="C34">
        <v>33</v>
      </c>
      <c r="D34">
        <v>25.5</v>
      </c>
      <c r="E34">
        <v>20</v>
      </c>
      <c r="F34">
        <v>14</v>
      </c>
      <c r="G34" s="3">
        <f t="shared" si="0"/>
        <v>5688.0118750000001</v>
      </c>
      <c r="H34">
        <v>98.48</v>
      </c>
      <c r="J34">
        <v>11.37</v>
      </c>
    </row>
    <row r="35" spans="1:11" x14ac:dyDescent="0.45">
      <c r="A35" s="7" t="s">
        <v>39</v>
      </c>
      <c r="B35" s="2">
        <v>2</v>
      </c>
      <c r="C35">
        <v>34</v>
      </c>
      <c r="D35">
        <v>19.5</v>
      </c>
      <c r="E35">
        <v>22</v>
      </c>
      <c r="F35">
        <v>15</v>
      </c>
      <c r="G35" s="3">
        <f t="shared" si="0"/>
        <v>5069.8734374999995</v>
      </c>
      <c r="H35">
        <v>110.23</v>
      </c>
      <c r="J35">
        <v>11.51</v>
      </c>
    </row>
    <row r="36" spans="1:11" x14ac:dyDescent="0.45">
      <c r="A36" s="7" t="s">
        <v>39</v>
      </c>
      <c r="B36" s="2">
        <v>2</v>
      </c>
      <c r="C36">
        <v>35</v>
      </c>
      <c r="D36">
        <v>22</v>
      </c>
      <c r="E36">
        <v>19</v>
      </c>
      <c r="F36">
        <v>16</v>
      </c>
      <c r="G36" s="3">
        <f t="shared" si="0"/>
        <v>5278.34</v>
      </c>
      <c r="H36">
        <v>113.05</v>
      </c>
      <c r="J36">
        <v>12.04</v>
      </c>
    </row>
    <row r="37" spans="1:11" x14ac:dyDescent="0.45">
      <c r="A37" s="7" t="s">
        <v>39</v>
      </c>
      <c r="B37" s="2">
        <v>3</v>
      </c>
      <c r="C37">
        <v>36</v>
      </c>
      <c r="D37">
        <v>21.5</v>
      </c>
      <c r="E37">
        <v>19</v>
      </c>
      <c r="F37">
        <v>14.5</v>
      </c>
      <c r="G37" s="3">
        <f t="shared" si="0"/>
        <v>4667.5364062500003</v>
      </c>
      <c r="H37">
        <v>93.61</v>
      </c>
      <c r="I37">
        <v>188.21</v>
      </c>
      <c r="J37">
        <v>11.75</v>
      </c>
      <c r="K37">
        <v>22.09</v>
      </c>
    </row>
    <row r="38" spans="1:11" x14ac:dyDescent="0.45">
      <c r="A38" s="7" t="s">
        <v>39</v>
      </c>
      <c r="B38" s="2">
        <v>3</v>
      </c>
      <c r="C38">
        <v>37</v>
      </c>
      <c r="D38">
        <v>22.5</v>
      </c>
      <c r="E38">
        <v>22</v>
      </c>
      <c r="F38">
        <v>15.5</v>
      </c>
      <c r="G38" s="3">
        <f t="shared" si="0"/>
        <v>6023.672968750001</v>
      </c>
      <c r="H38">
        <v>124.01</v>
      </c>
      <c r="J38">
        <v>12.17</v>
      </c>
    </row>
    <row r="39" spans="1:11" x14ac:dyDescent="0.45">
      <c r="A39" s="7" t="s">
        <v>39</v>
      </c>
      <c r="B39" s="2">
        <v>3</v>
      </c>
      <c r="C39">
        <v>38</v>
      </c>
      <c r="D39">
        <v>22.5</v>
      </c>
      <c r="E39">
        <v>22.5</v>
      </c>
      <c r="F39">
        <v>13</v>
      </c>
      <c r="G39" s="3">
        <f t="shared" si="0"/>
        <v>5166.28125</v>
      </c>
      <c r="H39">
        <v>95.62</v>
      </c>
      <c r="J39">
        <v>11.06</v>
      </c>
    </row>
    <row r="40" spans="1:11" x14ac:dyDescent="0.45">
      <c r="A40" s="7" t="s">
        <v>39</v>
      </c>
      <c r="B40" s="2">
        <v>3</v>
      </c>
      <c r="C40">
        <v>39</v>
      </c>
      <c r="D40">
        <v>20.5</v>
      </c>
      <c r="E40">
        <v>23</v>
      </c>
      <c r="F40">
        <v>14.5</v>
      </c>
      <c r="G40" s="3">
        <f t="shared" si="0"/>
        <v>5384.6339062500001</v>
      </c>
      <c r="H40">
        <v>129.33000000000001</v>
      </c>
      <c r="J40">
        <v>12.51</v>
      </c>
    </row>
    <row r="41" spans="1:11" x14ac:dyDescent="0.45">
      <c r="A41" s="7" t="s">
        <v>39</v>
      </c>
      <c r="B41" s="2">
        <v>3</v>
      </c>
      <c r="C41">
        <v>40</v>
      </c>
      <c r="D41">
        <v>22</v>
      </c>
      <c r="E41">
        <v>22</v>
      </c>
      <c r="F41">
        <v>14.5</v>
      </c>
      <c r="G41" s="3">
        <f t="shared" si="0"/>
        <v>5509.13</v>
      </c>
      <c r="H41">
        <v>122.31</v>
      </c>
      <c r="J41">
        <v>12.15</v>
      </c>
    </row>
    <row r="42" spans="1:11" x14ac:dyDescent="0.45">
      <c r="A42" s="7" t="s">
        <v>39</v>
      </c>
      <c r="B42" s="2">
        <v>3</v>
      </c>
      <c r="C42">
        <v>41</v>
      </c>
      <c r="D42">
        <v>23</v>
      </c>
      <c r="E42">
        <v>21</v>
      </c>
      <c r="F42">
        <v>14.5</v>
      </c>
      <c r="G42" s="3">
        <f t="shared" si="0"/>
        <v>5509.13</v>
      </c>
      <c r="H42">
        <v>127.71</v>
      </c>
      <c r="J42">
        <v>12.1</v>
      </c>
    </row>
    <row r="43" spans="1:11" x14ac:dyDescent="0.45">
      <c r="A43" s="7" t="s">
        <v>39</v>
      </c>
      <c r="B43" s="2">
        <v>3</v>
      </c>
      <c r="C43">
        <v>42</v>
      </c>
      <c r="D43">
        <v>21</v>
      </c>
      <c r="E43">
        <v>21</v>
      </c>
      <c r="F43">
        <v>14</v>
      </c>
      <c r="G43" s="3">
        <f t="shared" si="0"/>
        <v>4846.59</v>
      </c>
      <c r="H43">
        <v>119.01</v>
      </c>
      <c r="J43">
        <v>12.43</v>
      </c>
    </row>
    <row r="44" spans="1:11" x14ac:dyDescent="0.45">
      <c r="A44" s="7" t="s">
        <v>40</v>
      </c>
      <c r="B44" s="2">
        <v>1</v>
      </c>
      <c r="C44">
        <v>43</v>
      </c>
      <c r="D44">
        <v>21</v>
      </c>
      <c r="E44">
        <v>24</v>
      </c>
      <c r="F44">
        <v>16</v>
      </c>
      <c r="G44" s="3">
        <f t="shared" si="0"/>
        <v>6358.5</v>
      </c>
      <c r="H44">
        <v>97.56</v>
      </c>
      <c r="I44">
        <v>173.73</v>
      </c>
      <c r="J44">
        <v>10.91</v>
      </c>
      <c r="K44">
        <v>20.75</v>
      </c>
    </row>
    <row r="45" spans="1:11" x14ac:dyDescent="0.45">
      <c r="A45" s="7" t="s">
        <v>40</v>
      </c>
      <c r="B45" s="2">
        <v>1</v>
      </c>
      <c r="C45">
        <v>44</v>
      </c>
      <c r="D45">
        <v>27</v>
      </c>
      <c r="E45">
        <v>22</v>
      </c>
      <c r="F45">
        <v>16</v>
      </c>
      <c r="G45" s="3">
        <f t="shared" si="0"/>
        <v>7539.14</v>
      </c>
      <c r="H45">
        <v>96.96</v>
      </c>
      <c r="J45">
        <v>10.57</v>
      </c>
    </row>
    <row r="46" spans="1:11" x14ac:dyDescent="0.45">
      <c r="A46" s="7" t="s">
        <v>40</v>
      </c>
      <c r="B46" s="2">
        <v>1</v>
      </c>
      <c r="C46">
        <v>45</v>
      </c>
      <c r="D46">
        <v>25</v>
      </c>
      <c r="E46">
        <v>24</v>
      </c>
      <c r="F46">
        <v>15</v>
      </c>
      <c r="G46" s="3">
        <f t="shared" si="0"/>
        <v>7067.9437500000004</v>
      </c>
      <c r="H46">
        <v>124.14</v>
      </c>
      <c r="J46">
        <v>11.98</v>
      </c>
    </row>
    <row r="47" spans="1:11" x14ac:dyDescent="0.45">
      <c r="A47" s="7" t="s">
        <v>40</v>
      </c>
      <c r="B47" s="2">
        <v>1</v>
      </c>
      <c r="C47">
        <v>46</v>
      </c>
      <c r="D47">
        <v>21</v>
      </c>
      <c r="E47">
        <v>19</v>
      </c>
      <c r="F47">
        <v>15</v>
      </c>
      <c r="G47" s="3">
        <f t="shared" si="0"/>
        <v>4710</v>
      </c>
      <c r="H47">
        <v>107.01</v>
      </c>
      <c r="J47">
        <v>10.6</v>
      </c>
    </row>
    <row r="48" spans="1:11" x14ac:dyDescent="0.45">
      <c r="A48" s="7" t="s">
        <v>40</v>
      </c>
      <c r="B48" s="2">
        <v>1</v>
      </c>
      <c r="C48">
        <v>47</v>
      </c>
      <c r="D48">
        <v>25</v>
      </c>
      <c r="E48">
        <v>24</v>
      </c>
      <c r="F48">
        <v>12</v>
      </c>
      <c r="G48" s="3">
        <f t="shared" si="0"/>
        <v>5654.3550000000005</v>
      </c>
      <c r="H48">
        <v>75.75</v>
      </c>
      <c r="J48">
        <v>10.039999999999999</v>
      </c>
    </row>
    <row r="49" spans="1:11" x14ac:dyDescent="0.45">
      <c r="A49" s="7" t="s">
        <v>40</v>
      </c>
      <c r="B49" s="2">
        <v>1</v>
      </c>
      <c r="C49">
        <v>48</v>
      </c>
      <c r="D49">
        <v>24</v>
      </c>
      <c r="E49">
        <v>24.5</v>
      </c>
      <c r="F49">
        <v>15.5</v>
      </c>
      <c r="G49" s="3">
        <f t="shared" si="0"/>
        <v>7155.2504687500004</v>
      </c>
      <c r="H49">
        <v>106.64</v>
      </c>
      <c r="J49">
        <v>11.14</v>
      </c>
    </row>
    <row r="50" spans="1:11" x14ac:dyDescent="0.45">
      <c r="A50" s="7" t="s">
        <v>40</v>
      </c>
      <c r="B50" s="2">
        <v>1</v>
      </c>
      <c r="C50">
        <v>49</v>
      </c>
      <c r="D50">
        <v>25</v>
      </c>
      <c r="E50">
        <v>24</v>
      </c>
      <c r="F50">
        <v>14.5</v>
      </c>
      <c r="G50" s="3">
        <f t="shared" si="0"/>
        <v>6832.3456249999999</v>
      </c>
      <c r="H50">
        <v>99.96</v>
      </c>
      <c r="J50">
        <v>12.31</v>
      </c>
    </row>
    <row r="51" spans="1:11" x14ac:dyDescent="0.45">
      <c r="A51" s="7" t="s">
        <v>40</v>
      </c>
      <c r="B51" s="2">
        <v>2</v>
      </c>
      <c r="C51">
        <v>50</v>
      </c>
      <c r="D51">
        <v>24</v>
      </c>
      <c r="E51">
        <v>24</v>
      </c>
      <c r="F51">
        <v>16</v>
      </c>
      <c r="G51" s="3">
        <f t="shared" si="0"/>
        <v>7234.56</v>
      </c>
      <c r="H51">
        <v>113.93</v>
      </c>
      <c r="I51">
        <v>191.41</v>
      </c>
      <c r="J51">
        <v>11.42</v>
      </c>
      <c r="K51">
        <v>21.3</v>
      </c>
    </row>
    <row r="52" spans="1:11" x14ac:dyDescent="0.45">
      <c r="A52" s="7" t="s">
        <v>40</v>
      </c>
      <c r="B52" s="2">
        <v>2</v>
      </c>
      <c r="C52">
        <v>51</v>
      </c>
      <c r="D52">
        <v>25.5</v>
      </c>
      <c r="E52">
        <v>23.5</v>
      </c>
      <c r="F52">
        <v>16.5</v>
      </c>
      <c r="G52" s="3">
        <f t="shared" si="0"/>
        <v>7774.7381250000008</v>
      </c>
      <c r="H52">
        <v>110.52</v>
      </c>
      <c r="J52">
        <v>11.39</v>
      </c>
    </row>
    <row r="53" spans="1:11" x14ac:dyDescent="0.45">
      <c r="A53" s="7" t="s">
        <v>40</v>
      </c>
      <c r="B53" s="2">
        <v>2</v>
      </c>
      <c r="C53">
        <v>52</v>
      </c>
      <c r="D53">
        <v>22</v>
      </c>
      <c r="E53">
        <v>22</v>
      </c>
      <c r="F53">
        <v>18.5</v>
      </c>
      <c r="G53" s="3">
        <f t="shared" si="0"/>
        <v>7028.89</v>
      </c>
      <c r="H53">
        <v>110.3</v>
      </c>
      <c r="J53">
        <v>11.1</v>
      </c>
    </row>
    <row r="54" spans="1:11" x14ac:dyDescent="0.45">
      <c r="A54" s="7" t="s">
        <v>40</v>
      </c>
      <c r="B54" s="2">
        <v>2</v>
      </c>
      <c r="C54">
        <v>53</v>
      </c>
      <c r="D54">
        <v>21</v>
      </c>
      <c r="E54">
        <v>23</v>
      </c>
      <c r="F54">
        <v>14.5</v>
      </c>
      <c r="G54" s="3">
        <f t="shared" si="0"/>
        <v>5509.13</v>
      </c>
      <c r="H54">
        <v>99.65</v>
      </c>
      <c r="J54">
        <v>10.44</v>
      </c>
    </row>
    <row r="55" spans="1:11" x14ac:dyDescent="0.45">
      <c r="A55" s="7" t="s">
        <v>40</v>
      </c>
      <c r="B55" s="2">
        <v>2</v>
      </c>
      <c r="C55">
        <v>54</v>
      </c>
      <c r="D55">
        <v>24.5</v>
      </c>
      <c r="E55">
        <v>22</v>
      </c>
      <c r="F55">
        <v>17</v>
      </c>
      <c r="G55" s="3">
        <f t="shared" si="0"/>
        <v>7213.8065624999999</v>
      </c>
      <c r="H55">
        <v>109.39</v>
      </c>
      <c r="J55">
        <v>11.13</v>
      </c>
    </row>
    <row r="56" spans="1:11" x14ac:dyDescent="0.45">
      <c r="A56" s="7" t="s">
        <v>40</v>
      </c>
      <c r="B56" s="2">
        <v>2</v>
      </c>
      <c r="C56">
        <v>55</v>
      </c>
      <c r="D56">
        <v>22.5</v>
      </c>
      <c r="E56">
        <v>22.5</v>
      </c>
      <c r="F56">
        <v>16.5</v>
      </c>
      <c r="G56" s="3">
        <f t="shared" si="0"/>
        <v>6557.203125</v>
      </c>
      <c r="H56">
        <v>122.77</v>
      </c>
      <c r="J56">
        <v>11.45</v>
      </c>
    </row>
    <row r="57" spans="1:11" x14ac:dyDescent="0.45">
      <c r="A57" s="7" t="s">
        <v>40</v>
      </c>
      <c r="B57" s="2">
        <v>2</v>
      </c>
      <c r="C57">
        <v>56</v>
      </c>
      <c r="D57">
        <v>22.5</v>
      </c>
      <c r="E57">
        <v>20</v>
      </c>
      <c r="F57">
        <v>14</v>
      </c>
      <c r="G57" s="3">
        <f t="shared" si="0"/>
        <v>4962.671875</v>
      </c>
      <c r="H57">
        <v>119.15</v>
      </c>
      <c r="J57">
        <v>12.19</v>
      </c>
    </row>
    <row r="58" spans="1:11" x14ac:dyDescent="0.45">
      <c r="A58" s="7" t="s">
        <v>40</v>
      </c>
      <c r="B58" s="2">
        <v>3</v>
      </c>
      <c r="C58">
        <v>57</v>
      </c>
      <c r="D58">
        <v>21.5</v>
      </c>
      <c r="E58">
        <v>23</v>
      </c>
      <c r="F58">
        <v>17</v>
      </c>
      <c r="G58" s="3">
        <f t="shared" si="0"/>
        <v>6606.6090625000006</v>
      </c>
      <c r="H58">
        <v>131.11000000000001</v>
      </c>
      <c r="I58">
        <v>195.28</v>
      </c>
      <c r="J58">
        <v>12.63</v>
      </c>
      <c r="K58">
        <v>22.95</v>
      </c>
    </row>
    <row r="59" spans="1:11" x14ac:dyDescent="0.45">
      <c r="A59" s="7" t="s">
        <v>40</v>
      </c>
      <c r="B59" s="2">
        <v>3</v>
      </c>
      <c r="C59">
        <v>58</v>
      </c>
      <c r="D59">
        <v>22</v>
      </c>
      <c r="E59">
        <v>23</v>
      </c>
      <c r="F59">
        <v>14.5</v>
      </c>
      <c r="G59" s="3">
        <f t="shared" si="0"/>
        <v>5762.390625</v>
      </c>
      <c r="H59">
        <v>139.41999999999999</v>
      </c>
      <c r="J59">
        <v>12.15</v>
      </c>
    </row>
    <row r="60" spans="1:11" x14ac:dyDescent="0.45">
      <c r="A60" s="7" t="s">
        <v>40</v>
      </c>
      <c r="B60" s="2">
        <v>3</v>
      </c>
      <c r="C60">
        <v>59</v>
      </c>
      <c r="D60">
        <v>22</v>
      </c>
      <c r="E60">
        <v>23</v>
      </c>
      <c r="F60">
        <v>13.5</v>
      </c>
      <c r="G60" s="3">
        <f t="shared" si="0"/>
        <v>5364.984375</v>
      </c>
      <c r="H60">
        <v>128.94999999999999</v>
      </c>
      <c r="J60">
        <v>12.08</v>
      </c>
    </row>
    <row r="61" spans="1:11" x14ac:dyDescent="0.45">
      <c r="A61" s="7" t="s">
        <v>40</v>
      </c>
      <c r="B61" s="2">
        <v>3</v>
      </c>
      <c r="C61">
        <v>60</v>
      </c>
      <c r="D61">
        <v>21</v>
      </c>
      <c r="E61">
        <v>22</v>
      </c>
      <c r="F61">
        <v>12.5</v>
      </c>
      <c r="G61" s="3">
        <f t="shared" si="0"/>
        <v>4535.828125</v>
      </c>
      <c r="H61">
        <v>84.38</v>
      </c>
      <c r="J61">
        <v>10.6</v>
      </c>
    </row>
    <row r="62" spans="1:11" x14ac:dyDescent="0.45">
      <c r="A62" s="7" t="s">
        <v>40</v>
      </c>
      <c r="B62" s="2">
        <v>3</v>
      </c>
      <c r="C62">
        <v>61</v>
      </c>
      <c r="D62">
        <v>21.5</v>
      </c>
      <c r="E62">
        <v>21</v>
      </c>
      <c r="F62">
        <v>15</v>
      </c>
      <c r="G62" s="3">
        <f t="shared" si="0"/>
        <v>5317.1484375</v>
      </c>
      <c r="H62">
        <v>126.78</v>
      </c>
      <c r="J62">
        <v>11.88</v>
      </c>
    </row>
    <row r="63" spans="1:11" x14ac:dyDescent="0.45">
      <c r="A63" s="7" t="s">
        <v>40</v>
      </c>
      <c r="B63" s="2">
        <v>3</v>
      </c>
      <c r="C63">
        <v>62</v>
      </c>
      <c r="D63">
        <v>23</v>
      </c>
      <c r="E63">
        <v>23</v>
      </c>
      <c r="F63">
        <v>14.5</v>
      </c>
      <c r="G63" s="3">
        <f t="shared" si="0"/>
        <v>6021.3425000000007</v>
      </c>
      <c r="H63">
        <v>124.47</v>
      </c>
      <c r="J63">
        <v>12.14</v>
      </c>
    </row>
    <row r="64" spans="1:11" x14ac:dyDescent="0.45">
      <c r="A64" s="7" t="s">
        <v>40</v>
      </c>
      <c r="B64" s="2">
        <v>3</v>
      </c>
      <c r="C64">
        <v>63</v>
      </c>
      <c r="D64">
        <v>23</v>
      </c>
      <c r="E64">
        <v>23</v>
      </c>
      <c r="F64">
        <v>16.5</v>
      </c>
      <c r="G64" s="3">
        <f t="shared" si="0"/>
        <v>6851.8725000000004</v>
      </c>
      <c r="H64">
        <v>116.93</v>
      </c>
      <c r="J64">
        <v>11.98</v>
      </c>
    </row>
    <row r="65" spans="1:11" x14ac:dyDescent="0.45">
      <c r="A65" s="7" t="s">
        <v>42</v>
      </c>
      <c r="B65" s="2">
        <v>1</v>
      </c>
      <c r="C65">
        <v>64</v>
      </c>
      <c r="D65">
        <v>24</v>
      </c>
      <c r="E65">
        <v>26</v>
      </c>
      <c r="F65">
        <v>15.5</v>
      </c>
      <c r="G65" s="3">
        <f t="shared" si="0"/>
        <v>7604.6875</v>
      </c>
      <c r="H65">
        <v>90.05</v>
      </c>
      <c r="I65">
        <v>177.34</v>
      </c>
      <c r="J65">
        <v>10.45</v>
      </c>
      <c r="K65">
        <v>20.66</v>
      </c>
    </row>
    <row r="66" spans="1:11" x14ac:dyDescent="0.45">
      <c r="A66" s="7" t="s">
        <v>42</v>
      </c>
      <c r="B66" s="2">
        <v>1</v>
      </c>
      <c r="C66">
        <v>65</v>
      </c>
      <c r="D66">
        <v>24.5</v>
      </c>
      <c r="E66">
        <v>24</v>
      </c>
      <c r="F66">
        <v>16.5</v>
      </c>
      <c r="G66" s="3">
        <f t="shared" si="0"/>
        <v>7616.8795312500006</v>
      </c>
      <c r="H66">
        <v>118.54</v>
      </c>
      <c r="J66">
        <v>11.19</v>
      </c>
    </row>
    <row r="67" spans="1:11" x14ac:dyDescent="0.45">
      <c r="A67" s="7" t="s">
        <v>42</v>
      </c>
      <c r="B67" s="2">
        <v>1</v>
      </c>
      <c r="C67">
        <v>66</v>
      </c>
      <c r="D67">
        <v>22.5</v>
      </c>
      <c r="E67">
        <v>23.5</v>
      </c>
      <c r="F67">
        <v>17</v>
      </c>
      <c r="G67" s="3">
        <f t="shared" ref="G67:G85" si="1">(((D67+E67)/4)^2)*(3.14)*(F67)</f>
        <v>7059.505000000001</v>
      </c>
      <c r="H67">
        <v>118.51</v>
      </c>
      <c r="J67">
        <v>11.02</v>
      </c>
    </row>
    <row r="68" spans="1:11" x14ac:dyDescent="0.45">
      <c r="A68" s="7" t="s">
        <v>42</v>
      </c>
      <c r="B68" s="2">
        <v>1</v>
      </c>
      <c r="C68">
        <v>67</v>
      </c>
      <c r="D68">
        <v>24</v>
      </c>
      <c r="E68">
        <v>22.5</v>
      </c>
      <c r="F68">
        <v>16.5</v>
      </c>
      <c r="G68" s="3">
        <f t="shared" si="1"/>
        <v>7001.63578125</v>
      </c>
      <c r="H68">
        <v>107.39</v>
      </c>
      <c r="J68">
        <v>10.56</v>
      </c>
    </row>
    <row r="69" spans="1:11" x14ac:dyDescent="0.45">
      <c r="A69" s="7" t="s">
        <v>42</v>
      </c>
      <c r="B69" s="2">
        <v>1</v>
      </c>
      <c r="C69">
        <v>68</v>
      </c>
      <c r="D69">
        <v>24</v>
      </c>
      <c r="E69">
        <v>24</v>
      </c>
      <c r="F69">
        <v>16</v>
      </c>
      <c r="G69" s="3">
        <f t="shared" si="1"/>
        <v>7234.56</v>
      </c>
      <c r="H69">
        <v>109.63</v>
      </c>
      <c r="J69">
        <v>10.92</v>
      </c>
    </row>
    <row r="70" spans="1:11" x14ac:dyDescent="0.45">
      <c r="A70" s="7" t="s">
        <v>42</v>
      </c>
      <c r="B70" s="2">
        <v>1</v>
      </c>
      <c r="C70">
        <v>69</v>
      </c>
      <c r="D70">
        <v>22.5</v>
      </c>
      <c r="E70">
        <v>23</v>
      </c>
      <c r="F70">
        <v>18.5</v>
      </c>
      <c r="G70" s="3">
        <f t="shared" si="1"/>
        <v>7516.3014062499997</v>
      </c>
      <c r="H70">
        <v>102.74</v>
      </c>
      <c r="J70">
        <v>11.09</v>
      </c>
    </row>
    <row r="71" spans="1:11" x14ac:dyDescent="0.45">
      <c r="A71" s="7" t="s">
        <v>42</v>
      </c>
      <c r="B71" s="2">
        <v>1</v>
      </c>
      <c r="C71">
        <v>70</v>
      </c>
      <c r="D71">
        <v>24</v>
      </c>
      <c r="E71">
        <v>22</v>
      </c>
      <c r="F71">
        <v>15.5</v>
      </c>
      <c r="G71" s="3">
        <f t="shared" si="1"/>
        <v>6436.607500000001</v>
      </c>
      <c r="H71">
        <v>127.7</v>
      </c>
      <c r="J71">
        <v>12.88</v>
      </c>
    </row>
    <row r="72" spans="1:11" x14ac:dyDescent="0.45">
      <c r="A72" s="7" t="s">
        <v>42</v>
      </c>
      <c r="B72" s="2">
        <v>2</v>
      </c>
      <c r="C72">
        <v>71</v>
      </c>
      <c r="D72">
        <v>20.5</v>
      </c>
      <c r="E72">
        <v>21.5</v>
      </c>
      <c r="F72">
        <v>15</v>
      </c>
      <c r="G72" s="3">
        <f t="shared" si="1"/>
        <v>5192.7749999999996</v>
      </c>
      <c r="H72">
        <v>83.61</v>
      </c>
      <c r="I72">
        <v>166.25</v>
      </c>
      <c r="J72">
        <v>10.1</v>
      </c>
      <c r="K72">
        <v>20.440000000000001</v>
      </c>
    </row>
    <row r="73" spans="1:11" x14ac:dyDescent="0.45">
      <c r="A73" s="7" t="s">
        <v>42</v>
      </c>
      <c r="B73" s="2">
        <v>2</v>
      </c>
      <c r="C73">
        <v>72</v>
      </c>
      <c r="D73">
        <v>22.5</v>
      </c>
      <c r="E73">
        <v>24</v>
      </c>
      <c r="F73">
        <v>15.5</v>
      </c>
      <c r="G73" s="3">
        <f t="shared" si="1"/>
        <v>6577.2942187500003</v>
      </c>
      <c r="H73">
        <v>102.5</v>
      </c>
      <c r="J73">
        <v>10.81</v>
      </c>
    </row>
    <row r="74" spans="1:11" x14ac:dyDescent="0.45">
      <c r="A74" s="7" t="s">
        <v>42</v>
      </c>
      <c r="B74" s="2">
        <v>2</v>
      </c>
      <c r="C74">
        <v>73</v>
      </c>
      <c r="D74">
        <v>25</v>
      </c>
      <c r="E74">
        <v>22</v>
      </c>
      <c r="F74">
        <v>16</v>
      </c>
      <c r="G74" s="3">
        <f t="shared" si="1"/>
        <v>6936.26</v>
      </c>
      <c r="H74">
        <v>120.09</v>
      </c>
      <c r="J74">
        <v>11.32</v>
      </c>
    </row>
    <row r="75" spans="1:11" x14ac:dyDescent="0.45">
      <c r="A75" s="7" t="s">
        <v>42</v>
      </c>
      <c r="B75" s="2">
        <v>2</v>
      </c>
      <c r="C75">
        <v>74</v>
      </c>
      <c r="D75">
        <v>23</v>
      </c>
      <c r="E75">
        <v>23.5</v>
      </c>
      <c r="F75">
        <v>15</v>
      </c>
      <c r="G75" s="3">
        <f t="shared" si="1"/>
        <v>6365.1234375000004</v>
      </c>
      <c r="H75">
        <v>108.71</v>
      </c>
      <c r="J75">
        <v>10.91</v>
      </c>
    </row>
    <row r="76" spans="1:11" x14ac:dyDescent="0.45">
      <c r="A76" s="7" t="s">
        <v>42</v>
      </c>
      <c r="B76" s="2">
        <v>2</v>
      </c>
      <c r="C76">
        <v>75</v>
      </c>
      <c r="D76">
        <v>22.5</v>
      </c>
      <c r="E76">
        <v>23</v>
      </c>
      <c r="F76">
        <v>16.5</v>
      </c>
      <c r="G76" s="3">
        <f t="shared" si="1"/>
        <v>6703.7282812499998</v>
      </c>
      <c r="H76">
        <v>108</v>
      </c>
      <c r="J76">
        <v>10.78</v>
      </c>
    </row>
    <row r="77" spans="1:11" x14ac:dyDescent="0.45">
      <c r="A77" s="7" t="s">
        <v>42</v>
      </c>
      <c r="B77" s="2">
        <v>2</v>
      </c>
      <c r="C77">
        <v>76</v>
      </c>
      <c r="D77">
        <v>24</v>
      </c>
      <c r="E77">
        <v>22</v>
      </c>
      <c r="F77">
        <v>16.5</v>
      </c>
      <c r="G77" s="3">
        <f t="shared" si="1"/>
        <v>6851.8725000000004</v>
      </c>
      <c r="H77">
        <v>115.78</v>
      </c>
      <c r="J77">
        <v>10.95</v>
      </c>
    </row>
    <row r="78" spans="1:11" x14ac:dyDescent="0.45">
      <c r="A78" s="7" t="s">
        <v>42</v>
      </c>
      <c r="B78" s="2">
        <v>2</v>
      </c>
      <c r="C78">
        <v>77</v>
      </c>
      <c r="D78">
        <v>23</v>
      </c>
      <c r="E78">
        <v>19.5</v>
      </c>
      <c r="F78">
        <v>15.5</v>
      </c>
      <c r="G78" s="3">
        <f t="shared" si="1"/>
        <v>5494.38671875</v>
      </c>
      <c r="H78">
        <v>123.39</v>
      </c>
      <c r="J78">
        <v>11.57</v>
      </c>
    </row>
    <row r="79" spans="1:11" x14ac:dyDescent="0.45">
      <c r="A79" s="7" t="s">
        <v>42</v>
      </c>
      <c r="B79" s="2">
        <v>3</v>
      </c>
      <c r="C79">
        <v>78</v>
      </c>
      <c r="D79">
        <v>22</v>
      </c>
      <c r="E79">
        <v>22</v>
      </c>
      <c r="F79">
        <v>15.5</v>
      </c>
      <c r="G79" s="3">
        <f t="shared" si="1"/>
        <v>5889.07</v>
      </c>
      <c r="H79">
        <v>104.02</v>
      </c>
      <c r="I79">
        <v>184.75</v>
      </c>
      <c r="J79">
        <v>11.38</v>
      </c>
      <c r="K79">
        <v>21.75</v>
      </c>
    </row>
    <row r="80" spans="1:11" x14ac:dyDescent="0.45">
      <c r="A80" s="7" t="s">
        <v>42</v>
      </c>
      <c r="B80" s="2">
        <v>3</v>
      </c>
      <c r="C80">
        <v>79</v>
      </c>
      <c r="D80">
        <v>24</v>
      </c>
      <c r="E80">
        <v>21</v>
      </c>
      <c r="F80">
        <v>15</v>
      </c>
      <c r="G80" s="3">
        <f t="shared" si="1"/>
        <v>5961.09375</v>
      </c>
      <c r="H80">
        <v>118.17</v>
      </c>
      <c r="J80">
        <v>12</v>
      </c>
    </row>
    <row r="81" spans="1:10" x14ac:dyDescent="0.45">
      <c r="A81" s="7" t="s">
        <v>42</v>
      </c>
      <c r="B81" s="2">
        <v>3</v>
      </c>
      <c r="C81">
        <v>80</v>
      </c>
      <c r="D81">
        <v>23</v>
      </c>
      <c r="E81">
        <v>25</v>
      </c>
      <c r="F81">
        <v>15</v>
      </c>
      <c r="G81" s="3">
        <f t="shared" si="1"/>
        <v>6782.4000000000005</v>
      </c>
      <c r="H81">
        <v>111.95</v>
      </c>
      <c r="J81">
        <v>11.55</v>
      </c>
    </row>
    <row r="82" spans="1:10" x14ac:dyDescent="0.45">
      <c r="A82" s="7" t="s">
        <v>42</v>
      </c>
      <c r="B82" s="2">
        <v>3</v>
      </c>
      <c r="C82">
        <v>81</v>
      </c>
      <c r="D82">
        <v>21</v>
      </c>
      <c r="E82">
        <v>24</v>
      </c>
      <c r="F82">
        <v>16</v>
      </c>
      <c r="G82" s="3">
        <f t="shared" si="1"/>
        <v>6358.5</v>
      </c>
      <c r="H82">
        <v>97.49</v>
      </c>
      <c r="J82">
        <v>11.23</v>
      </c>
    </row>
    <row r="83" spans="1:10" x14ac:dyDescent="0.45">
      <c r="A83" s="7" t="s">
        <v>42</v>
      </c>
      <c r="B83" s="2">
        <v>3</v>
      </c>
      <c r="C83">
        <v>82</v>
      </c>
      <c r="D83">
        <v>20</v>
      </c>
      <c r="E83">
        <v>22</v>
      </c>
      <c r="F83">
        <v>14</v>
      </c>
      <c r="G83" s="3">
        <f t="shared" si="1"/>
        <v>4846.59</v>
      </c>
      <c r="H83">
        <v>114.53</v>
      </c>
      <c r="J83">
        <v>11.25</v>
      </c>
    </row>
    <row r="84" spans="1:10" x14ac:dyDescent="0.45">
      <c r="A84" s="7" t="s">
        <v>42</v>
      </c>
      <c r="B84" s="2">
        <v>3</v>
      </c>
      <c r="C84">
        <v>83</v>
      </c>
      <c r="D84">
        <v>20</v>
      </c>
      <c r="E84">
        <v>22</v>
      </c>
      <c r="F84">
        <v>14</v>
      </c>
      <c r="G84" s="3">
        <f t="shared" si="1"/>
        <v>4846.59</v>
      </c>
      <c r="H84">
        <v>96.36</v>
      </c>
      <c r="J84">
        <v>11.04</v>
      </c>
    </row>
    <row r="85" spans="1:10" x14ac:dyDescent="0.45">
      <c r="A85" s="7" t="s">
        <v>42</v>
      </c>
      <c r="B85" s="2">
        <v>3</v>
      </c>
      <c r="C85">
        <v>84</v>
      </c>
      <c r="D85">
        <v>23</v>
      </c>
      <c r="E85">
        <v>23</v>
      </c>
      <c r="F85">
        <v>15.5</v>
      </c>
      <c r="G85" s="3">
        <f t="shared" si="1"/>
        <v>6436.607500000001</v>
      </c>
      <c r="H85">
        <v>128.1</v>
      </c>
      <c r="J85">
        <v>12.54</v>
      </c>
    </row>
    <row r="86" spans="1:10" x14ac:dyDescent="0.45">
      <c r="G86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BA7B-B375-4F17-AE47-CBBFD4E15972}">
  <dimension ref="A3:N255"/>
  <sheetViews>
    <sheetView tabSelected="1" workbookViewId="0">
      <selection activeCell="H6" sqref="H6"/>
    </sheetView>
  </sheetViews>
  <sheetFormatPr defaultRowHeight="14.25" x14ac:dyDescent="0.45"/>
  <cols>
    <col min="1" max="1" width="9" bestFit="1" customWidth="1"/>
    <col min="2" max="2" width="6.73046875" bestFit="1" customWidth="1"/>
    <col min="3" max="3" width="5.59765625" bestFit="1" customWidth="1"/>
    <col min="4" max="4" width="8.3984375" bestFit="1" customWidth="1"/>
    <col min="5" max="6" width="7.53125" bestFit="1" customWidth="1"/>
    <col min="7" max="7" width="5.9296875" bestFit="1" customWidth="1"/>
    <col min="8" max="8" width="15.3984375" bestFit="1" customWidth="1"/>
    <col min="9" max="9" width="16.19921875" bestFit="1" customWidth="1"/>
    <col min="10" max="10" width="15.3984375" bestFit="1" customWidth="1"/>
    <col min="11" max="11" width="14.73046875" bestFit="1" customWidth="1"/>
    <col min="12" max="12" width="13.9296875" bestFit="1" customWidth="1"/>
    <col min="13" max="13" width="20.59765625" bestFit="1" customWidth="1"/>
    <col min="14" max="14" width="19.796875" bestFit="1" customWidth="1"/>
  </cols>
  <sheetData>
    <row r="3" spans="1:14" x14ac:dyDescent="0.45">
      <c r="A3" t="s">
        <v>1</v>
      </c>
      <c r="B3" t="s">
        <v>37</v>
      </c>
      <c r="C3" t="s">
        <v>15</v>
      </c>
      <c r="D3" t="s">
        <v>2</v>
      </c>
      <c r="E3" t="s">
        <v>51</v>
      </c>
      <c r="F3" t="s">
        <v>52</v>
      </c>
      <c r="G3" t="s">
        <v>5</v>
      </c>
      <c r="H3" t="s">
        <v>50</v>
      </c>
      <c r="I3" t="s">
        <v>45</v>
      </c>
      <c r="J3" t="s">
        <v>46</v>
      </c>
      <c r="K3" t="s">
        <v>47</v>
      </c>
      <c r="L3" t="s">
        <v>48</v>
      </c>
      <c r="M3" t="s">
        <v>44</v>
      </c>
      <c r="N3" t="s">
        <v>49</v>
      </c>
    </row>
    <row r="4" spans="1:14" x14ac:dyDescent="0.45">
      <c r="A4" s="2" t="s">
        <v>9</v>
      </c>
      <c r="B4" s="2">
        <v>1</v>
      </c>
      <c r="C4" s="2">
        <v>1</v>
      </c>
      <c r="D4">
        <v>1</v>
      </c>
      <c r="E4">
        <v>26</v>
      </c>
      <c r="F4">
        <v>23.5</v>
      </c>
      <c r="G4">
        <v>12.5</v>
      </c>
      <c r="H4" s="3">
        <f>(((E4+F4)/4)^2)*(3.14)*(G4)</f>
        <v>6010.76953125</v>
      </c>
      <c r="I4">
        <v>99.13</v>
      </c>
      <c r="J4">
        <v>254.52</v>
      </c>
      <c r="K4">
        <v>12.44</v>
      </c>
      <c r="L4">
        <v>23.24</v>
      </c>
      <c r="M4">
        <f>K4-Harvest1!$Q$6</f>
        <v>5.0940000000000003</v>
      </c>
      <c r="N4">
        <f>L4-Harvest1!$Q$6</f>
        <v>15.893999999999998</v>
      </c>
    </row>
    <row r="5" spans="1:14" x14ac:dyDescent="0.45">
      <c r="A5" s="2" t="s">
        <v>9</v>
      </c>
      <c r="B5" s="2">
        <v>1</v>
      </c>
      <c r="C5" s="2">
        <v>1</v>
      </c>
      <c r="D5">
        <v>2</v>
      </c>
      <c r="E5">
        <v>21</v>
      </c>
      <c r="F5">
        <v>22</v>
      </c>
      <c r="G5">
        <v>11</v>
      </c>
      <c r="H5" s="3">
        <f t="shared" ref="H5:H68" si="0">(((E5+F5)/4)^2)*(3.14)*(G5)</f>
        <v>3991.5287500000004</v>
      </c>
      <c r="I5">
        <v>111.54</v>
      </c>
      <c r="K5">
        <v>11.67</v>
      </c>
      <c r="M5">
        <f>K5-Harvest1!$Q$6</f>
        <v>4.3240000000000007</v>
      </c>
    </row>
    <row r="6" spans="1:14" x14ac:dyDescent="0.45">
      <c r="A6" s="2" t="s">
        <v>9</v>
      </c>
      <c r="B6" s="2">
        <v>1</v>
      </c>
      <c r="C6" s="2">
        <v>1</v>
      </c>
      <c r="D6">
        <v>3</v>
      </c>
      <c r="E6">
        <v>24</v>
      </c>
      <c r="F6">
        <v>24</v>
      </c>
      <c r="G6">
        <v>11.5</v>
      </c>
      <c r="H6" s="3">
        <f>(((E7+F7)/4)^2)*(3.14)*(G6)</f>
        <v>4775.5475000000006</v>
      </c>
      <c r="I6">
        <v>106.88</v>
      </c>
      <c r="K6">
        <v>11.91</v>
      </c>
      <c r="M6">
        <f>K6-Harvest1!$Q$6</f>
        <v>4.5640000000000009</v>
      </c>
    </row>
    <row r="7" spans="1:14" x14ac:dyDescent="0.45">
      <c r="A7" s="2" t="s">
        <v>9</v>
      </c>
      <c r="B7" s="2">
        <v>1</v>
      </c>
      <c r="C7" s="2">
        <v>1</v>
      </c>
      <c r="D7">
        <v>4</v>
      </c>
      <c r="E7">
        <v>23</v>
      </c>
      <c r="F7">
        <v>23</v>
      </c>
      <c r="G7">
        <v>12</v>
      </c>
      <c r="H7" s="3">
        <f>(((E8+F8)/4)^2)*(3.14)*(G7)</f>
        <v>4663.4887500000004</v>
      </c>
      <c r="I7">
        <v>109.32</v>
      </c>
      <c r="K7">
        <v>11.3</v>
      </c>
      <c r="M7">
        <f>K7-Harvest1!$Q$6</f>
        <v>3.9540000000000015</v>
      </c>
    </row>
    <row r="8" spans="1:14" x14ac:dyDescent="0.45">
      <c r="A8" s="2" t="s">
        <v>9</v>
      </c>
      <c r="B8" s="2">
        <v>1</v>
      </c>
      <c r="C8" s="2">
        <v>1</v>
      </c>
      <c r="D8">
        <v>5</v>
      </c>
      <c r="E8">
        <v>21</v>
      </c>
      <c r="F8">
        <v>23.5</v>
      </c>
      <c r="G8">
        <v>11.5</v>
      </c>
      <c r="H8" s="3">
        <f>(((E9+F9)/4)^2)*(3.14)*(G8)</f>
        <v>4672.2954687499996</v>
      </c>
      <c r="I8">
        <v>113.29</v>
      </c>
      <c r="K8">
        <v>11.81</v>
      </c>
      <c r="M8">
        <f>K8-Harvest1!$Q$6</f>
        <v>4.4640000000000013</v>
      </c>
    </row>
    <row r="9" spans="1:14" x14ac:dyDescent="0.45">
      <c r="A9" s="2" t="s">
        <v>9</v>
      </c>
      <c r="B9" s="2">
        <v>1</v>
      </c>
      <c r="C9" s="2">
        <v>1</v>
      </c>
      <c r="D9">
        <v>6</v>
      </c>
      <c r="E9">
        <v>23</v>
      </c>
      <c r="F9">
        <v>22.5</v>
      </c>
      <c r="G9">
        <v>13</v>
      </c>
      <c r="H9" s="3">
        <f>(((E10+F10)/4)^2)*(3.14)*(G9)</f>
        <v>5398.4450000000006</v>
      </c>
      <c r="I9">
        <v>119.46</v>
      </c>
      <c r="K9">
        <v>11.33</v>
      </c>
      <c r="M9">
        <f>K9-Harvest1!$Q$6</f>
        <v>3.9840000000000009</v>
      </c>
    </row>
    <row r="10" spans="1:14" x14ac:dyDescent="0.45">
      <c r="A10" s="2" t="s">
        <v>9</v>
      </c>
      <c r="B10" s="2">
        <v>1</v>
      </c>
      <c r="C10" s="2">
        <v>1</v>
      </c>
      <c r="D10">
        <v>7</v>
      </c>
      <c r="E10">
        <v>22</v>
      </c>
      <c r="F10">
        <v>24</v>
      </c>
      <c r="G10">
        <v>12.5</v>
      </c>
      <c r="H10" s="3">
        <f>(((E11+F11)/4)^2)*(3.14)*(G10)</f>
        <v>4967.578125</v>
      </c>
      <c r="I10">
        <v>140.63</v>
      </c>
      <c r="K10">
        <v>13.02</v>
      </c>
      <c r="M10">
        <f>K10-Harvest1!$Q$6</f>
        <v>5.6740000000000004</v>
      </c>
    </row>
    <row r="11" spans="1:14" x14ac:dyDescent="0.45">
      <c r="A11" s="2" t="s">
        <v>9</v>
      </c>
      <c r="B11" s="2">
        <v>1</v>
      </c>
      <c r="C11" s="2">
        <v>2</v>
      </c>
      <c r="D11">
        <v>8</v>
      </c>
      <c r="E11">
        <v>22</v>
      </c>
      <c r="F11">
        <v>23</v>
      </c>
      <c r="G11">
        <v>12</v>
      </c>
      <c r="H11" s="3">
        <f t="shared" si="0"/>
        <v>4768.875</v>
      </c>
      <c r="I11">
        <v>100.42</v>
      </c>
      <c r="J11">
        <v>246.21</v>
      </c>
      <c r="K11">
        <v>12</v>
      </c>
      <c r="L11">
        <v>24.65</v>
      </c>
      <c r="M11">
        <f>K11-Harvest1!$Q$6</f>
        <v>4.6540000000000008</v>
      </c>
      <c r="N11">
        <f>L11-Harvest1!$Q$6</f>
        <v>17.303999999999998</v>
      </c>
    </row>
    <row r="12" spans="1:14" x14ac:dyDescent="0.45">
      <c r="A12" s="2" t="s">
        <v>9</v>
      </c>
      <c r="B12" s="2">
        <v>1</v>
      </c>
      <c r="C12" s="2">
        <v>2</v>
      </c>
      <c r="D12">
        <v>9</v>
      </c>
      <c r="E12">
        <v>23</v>
      </c>
      <c r="F12">
        <v>24</v>
      </c>
      <c r="G12">
        <v>12.5</v>
      </c>
      <c r="H12" s="3">
        <f t="shared" si="0"/>
        <v>5418.953125</v>
      </c>
      <c r="I12">
        <v>120.49</v>
      </c>
      <c r="K12">
        <v>11.78</v>
      </c>
      <c r="M12">
        <f>K12-Harvest1!$Q$6</f>
        <v>4.4340000000000002</v>
      </c>
    </row>
    <row r="13" spans="1:14" x14ac:dyDescent="0.45">
      <c r="A13" s="2" t="s">
        <v>9</v>
      </c>
      <c r="B13" s="2">
        <v>1</v>
      </c>
      <c r="C13" s="2">
        <v>2</v>
      </c>
      <c r="D13">
        <v>10</v>
      </c>
      <c r="E13">
        <v>23</v>
      </c>
      <c r="F13">
        <v>21</v>
      </c>
      <c r="G13">
        <v>13.5</v>
      </c>
      <c r="H13" s="3">
        <f t="shared" si="0"/>
        <v>5129.1899999999996</v>
      </c>
      <c r="I13">
        <v>121.45</v>
      </c>
      <c r="K13">
        <v>11.32</v>
      </c>
      <c r="M13">
        <f>K13-Harvest1!$Q$6</f>
        <v>3.9740000000000011</v>
      </c>
    </row>
    <row r="14" spans="1:14" x14ac:dyDescent="0.45">
      <c r="A14" s="2" t="s">
        <v>9</v>
      </c>
      <c r="B14" s="2">
        <v>1</v>
      </c>
      <c r="C14" s="2">
        <v>2</v>
      </c>
      <c r="D14">
        <v>11</v>
      </c>
      <c r="E14">
        <v>23</v>
      </c>
      <c r="F14">
        <v>24</v>
      </c>
      <c r="G14">
        <v>13</v>
      </c>
      <c r="H14" s="3">
        <f t="shared" si="0"/>
        <v>5635.7112500000003</v>
      </c>
      <c r="I14">
        <v>131.22999999999999</v>
      </c>
      <c r="K14">
        <v>11.69</v>
      </c>
      <c r="M14">
        <f>K14-Harvest1!$Q$6</f>
        <v>4.3440000000000003</v>
      </c>
    </row>
    <row r="15" spans="1:14" x14ac:dyDescent="0.45">
      <c r="A15" s="2" t="s">
        <v>9</v>
      </c>
      <c r="B15" s="2">
        <v>1</v>
      </c>
      <c r="C15" s="2">
        <v>2</v>
      </c>
      <c r="D15">
        <v>12</v>
      </c>
      <c r="E15">
        <v>23</v>
      </c>
      <c r="F15">
        <v>22</v>
      </c>
      <c r="G15">
        <v>12.5</v>
      </c>
      <c r="H15" s="3">
        <f t="shared" si="0"/>
        <v>4967.578125</v>
      </c>
      <c r="I15">
        <v>123.45</v>
      </c>
      <c r="K15">
        <v>11.1</v>
      </c>
      <c r="M15">
        <f>K15-Harvest1!$Q$6</f>
        <v>3.7540000000000004</v>
      </c>
    </row>
    <row r="16" spans="1:14" x14ac:dyDescent="0.45">
      <c r="A16" s="2" t="s">
        <v>9</v>
      </c>
      <c r="B16" s="2">
        <v>1</v>
      </c>
      <c r="C16" s="2">
        <v>2</v>
      </c>
      <c r="D16">
        <v>13</v>
      </c>
      <c r="E16">
        <v>21</v>
      </c>
      <c r="F16">
        <v>22</v>
      </c>
      <c r="G16">
        <v>11</v>
      </c>
      <c r="H16" s="3">
        <f t="shared" si="0"/>
        <v>3991.5287500000004</v>
      </c>
      <c r="I16">
        <v>117.65</v>
      </c>
      <c r="K16">
        <v>11.85</v>
      </c>
      <c r="M16">
        <f>K16-Harvest1!$Q$6</f>
        <v>4.5040000000000004</v>
      </c>
    </row>
    <row r="17" spans="1:14" x14ac:dyDescent="0.45">
      <c r="A17" s="2" t="s">
        <v>9</v>
      </c>
      <c r="B17" s="2">
        <v>1</v>
      </c>
      <c r="C17" s="2">
        <v>2</v>
      </c>
      <c r="D17">
        <v>14</v>
      </c>
      <c r="E17">
        <v>22</v>
      </c>
      <c r="F17">
        <v>19</v>
      </c>
      <c r="G17">
        <v>10.5</v>
      </c>
      <c r="H17" s="3">
        <f t="shared" si="0"/>
        <v>3463.910625</v>
      </c>
      <c r="I17">
        <v>86.07</v>
      </c>
      <c r="K17">
        <v>10.91</v>
      </c>
      <c r="M17">
        <f>K17-Harvest1!$Q$6</f>
        <v>3.5640000000000009</v>
      </c>
    </row>
    <row r="18" spans="1:14" x14ac:dyDescent="0.45">
      <c r="A18" s="2" t="s">
        <v>9</v>
      </c>
      <c r="B18" s="2">
        <v>1</v>
      </c>
      <c r="C18" s="2">
        <v>3</v>
      </c>
      <c r="D18">
        <v>15</v>
      </c>
      <c r="E18">
        <v>20</v>
      </c>
      <c r="F18">
        <v>23</v>
      </c>
      <c r="G18">
        <v>12</v>
      </c>
      <c r="H18" s="3">
        <f t="shared" si="0"/>
        <v>4354.3950000000004</v>
      </c>
      <c r="I18">
        <v>125.18</v>
      </c>
      <c r="J18">
        <v>273.95</v>
      </c>
      <c r="K18">
        <v>13.35</v>
      </c>
      <c r="L18">
        <v>25.68</v>
      </c>
      <c r="M18">
        <f>K18-Harvest1!$Q$6</f>
        <v>6.0040000000000004</v>
      </c>
      <c r="N18">
        <f>L18-Harvest1!$Q$6</f>
        <v>18.334</v>
      </c>
    </row>
    <row r="19" spans="1:14" x14ac:dyDescent="0.45">
      <c r="A19" s="2" t="s">
        <v>9</v>
      </c>
      <c r="B19" s="2">
        <v>1</v>
      </c>
      <c r="C19" s="2">
        <v>3</v>
      </c>
      <c r="D19">
        <v>16</v>
      </c>
      <c r="E19">
        <v>24</v>
      </c>
      <c r="F19">
        <v>23</v>
      </c>
      <c r="G19">
        <v>11</v>
      </c>
      <c r="H19" s="3">
        <f t="shared" si="0"/>
        <v>4768.67875</v>
      </c>
      <c r="I19">
        <v>132.49</v>
      </c>
      <c r="K19">
        <v>12.83</v>
      </c>
      <c r="M19">
        <f>K19-Harvest1!$Q$6</f>
        <v>5.4840000000000009</v>
      </c>
    </row>
    <row r="20" spans="1:14" x14ac:dyDescent="0.45">
      <c r="A20" s="2" t="s">
        <v>9</v>
      </c>
      <c r="B20" s="2">
        <v>1</v>
      </c>
      <c r="C20" s="2">
        <v>3</v>
      </c>
      <c r="D20">
        <v>17</v>
      </c>
      <c r="E20">
        <v>23</v>
      </c>
      <c r="F20">
        <v>23</v>
      </c>
      <c r="G20">
        <v>12.5</v>
      </c>
      <c r="H20" s="3">
        <f t="shared" si="0"/>
        <v>5190.8125000000009</v>
      </c>
      <c r="I20">
        <v>149.91999999999999</v>
      </c>
      <c r="K20">
        <v>12.98</v>
      </c>
      <c r="M20">
        <f>K20-Harvest1!$Q$6</f>
        <v>5.6340000000000012</v>
      </c>
    </row>
    <row r="21" spans="1:14" x14ac:dyDescent="0.45">
      <c r="A21" s="2" t="s">
        <v>9</v>
      </c>
      <c r="B21" s="2">
        <v>1</v>
      </c>
      <c r="C21" s="2">
        <v>3</v>
      </c>
      <c r="D21">
        <v>18</v>
      </c>
      <c r="E21">
        <v>21.5</v>
      </c>
      <c r="F21">
        <v>21.5</v>
      </c>
      <c r="G21">
        <v>10.5</v>
      </c>
      <c r="H21" s="3">
        <f t="shared" si="0"/>
        <v>3810.0956250000004</v>
      </c>
      <c r="I21">
        <v>123.35</v>
      </c>
      <c r="K21">
        <v>13.05</v>
      </c>
      <c r="M21">
        <f>K21-Harvest1!$Q$6</f>
        <v>5.7040000000000015</v>
      </c>
    </row>
    <row r="22" spans="1:14" x14ac:dyDescent="0.45">
      <c r="A22" s="2" t="s">
        <v>9</v>
      </c>
      <c r="B22" s="2">
        <v>1</v>
      </c>
      <c r="C22" s="2">
        <v>3</v>
      </c>
      <c r="D22">
        <v>19</v>
      </c>
      <c r="E22">
        <v>22.5</v>
      </c>
      <c r="F22">
        <v>22</v>
      </c>
      <c r="G22">
        <v>11.5</v>
      </c>
      <c r="H22" s="3">
        <f t="shared" si="0"/>
        <v>4469.1767187500009</v>
      </c>
      <c r="I22">
        <v>133.61000000000001</v>
      </c>
      <c r="K22">
        <v>12.89</v>
      </c>
      <c r="M22">
        <f>K22-Harvest1!$Q$6</f>
        <v>5.5440000000000014</v>
      </c>
    </row>
    <row r="23" spans="1:14" x14ac:dyDescent="0.45">
      <c r="A23" s="2" t="s">
        <v>9</v>
      </c>
      <c r="B23" s="2">
        <v>1</v>
      </c>
      <c r="C23" s="2">
        <v>3</v>
      </c>
      <c r="D23">
        <v>20</v>
      </c>
      <c r="E23">
        <v>21</v>
      </c>
      <c r="F23">
        <v>21.5</v>
      </c>
      <c r="G23">
        <v>11.5</v>
      </c>
      <c r="H23" s="3">
        <f t="shared" si="0"/>
        <v>4076.48046875</v>
      </c>
      <c r="I23">
        <v>132.59</v>
      </c>
      <c r="K23">
        <v>12.08</v>
      </c>
      <c r="M23">
        <f>K23-Harvest1!$Q$6</f>
        <v>4.7340000000000009</v>
      </c>
    </row>
    <row r="24" spans="1:14" x14ac:dyDescent="0.45">
      <c r="A24" s="2" t="s">
        <v>9</v>
      </c>
      <c r="B24" s="2">
        <v>1</v>
      </c>
      <c r="C24" s="2">
        <v>3</v>
      </c>
      <c r="D24">
        <v>21</v>
      </c>
      <c r="E24">
        <v>24</v>
      </c>
      <c r="F24">
        <v>22.5</v>
      </c>
      <c r="G24">
        <v>10.5</v>
      </c>
      <c r="H24" s="3">
        <f t="shared" si="0"/>
        <v>4455.5864062500004</v>
      </c>
      <c r="I24">
        <v>125.97</v>
      </c>
      <c r="K24">
        <v>12.22</v>
      </c>
      <c r="M24">
        <f>K24-Harvest1!$Q$6</f>
        <v>4.8740000000000014</v>
      </c>
    </row>
    <row r="25" spans="1:14" x14ac:dyDescent="0.45">
      <c r="A25" s="7" t="s">
        <v>39</v>
      </c>
      <c r="B25" s="2">
        <v>1</v>
      </c>
      <c r="C25" s="2">
        <v>1</v>
      </c>
      <c r="D25">
        <v>22</v>
      </c>
      <c r="E25">
        <v>19</v>
      </c>
      <c r="F25">
        <v>21</v>
      </c>
      <c r="G25">
        <v>15</v>
      </c>
      <c r="H25" s="3">
        <f t="shared" si="0"/>
        <v>4710</v>
      </c>
      <c r="I25">
        <v>94.4</v>
      </c>
      <c r="J25">
        <v>236.14</v>
      </c>
      <c r="K25">
        <v>11.1</v>
      </c>
      <c r="L25">
        <v>22.84</v>
      </c>
      <c r="M25">
        <f>K25-Harvest1!$Q$6</f>
        <v>3.7540000000000004</v>
      </c>
      <c r="N25">
        <f>L25-Harvest1!$Q$6</f>
        <v>15.494</v>
      </c>
    </row>
    <row r="26" spans="1:14" x14ac:dyDescent="0.45">
      <c r="A26" s="7" t="s">
        <v>39</v>
      </c>
      <c r="B26" s="2">
        <v>1</v>
      </c>
      <c r="C26" s="2">
        <v>1</v>
      </c>
      <c r="D26">
        <v>23</v>
      </c>
      <c r="E26">
        <v>24.5</v>
      </c>
      <c r="F26">
        <v>23</v>
      </c>
      <c r="G26">
        <v>12</v>
      </c>
      <c r="H26" s="3">
        <f t="shared" si="0"/>
        <v>5313.46875</v>
      </c>
      <c r="I26">
        <v>100.6</v>
      </c>
      <c r="K26">
        <v>11.89</v>
      </c>
      <c r="M26">
        <f>K26-Harvest1!$Q$6</f>
        <v>4.5440000000000014</v>
      </c>
    </row>
    <row r="27" spans="1:14" x14ac:dyDescent="0.45">
      <c r="A27" s="7" t="s">
        <v>39</v>
      </c>
      <c r="B27" s="2">
        <v>1</v>
      </c>
      <c r="C27" s="2">
        <v>1</v>
      </c>
      <c r="D27">
        <v>24</v>
      </c>
      <c r="E27">
        <v>23.5</v>
      </c>
      <c r="F27">
        <v>24</v>
      </c>
      <c r="G27">
        <v>13</v>
      </c>
      <c r="H27" s="3">
        <f t="shared" si="0"/>
        <v>5756.2578125</v>
      </c>
      <c r="I27">
        <v>118.16</v>
      </c>
      <c r="K27">
        <v>11.89</v>
      </c>
      <c r="M27">
        <f>K27-Harvest1!$Q$6</f>
        <v>4.5440000000000014</v>
      </c>
    </row>
    <row r="28" spans="1:14" x14ac:dyDescent="0.45">
      <c r="A28" s="7" t="s">
        <v>39</v>
      </c>
      <c r="B28" s="2">
        <v>1</v>
      </c>
      <c r="C28" s="2">
        <v>1</v>
      </c>
      <c r="D28">
        <v>25</v>
      </c>
      <c r="E28">
        <v>23.5</v>
      </c>
      <c r="F28">
        <v>21</v>
      </c>
      <c r="G28">
        <v>12</v>
      </c>
      <c r="H28" s="3">
        <f t="shared" si="0"/>
        <v>4663.4887500000004</v>
      </c>
      <c r="I28">
        <v>96.29</v>
      </c>
      <c r="K28">
        <v>10.5</v>
      </c>
      <c r="M28">
        <f>K28-Harvest1!$Q$6</f>
        <v>3.1540000000000008</v>
      </c>
    </row>
    <row r="29" spans="1:14" x14ac:dyDescent="0.45">
      <c r="A29" s="7" t="s">
        <v>39</v>
      </c>
      <c r="B29" s="2">
        <v>1</v>
      </c>
      <c r="C29" s="2">
        <v>1</v>
      </c>
      <c r="D29">
        <v>26</v>
      </c>
      <c r="E29">
        <v>23.5</v>
      </c>
      <c r="F29">
        <v>24.5</v>
      </c>
      <c r="G29">
        <v>12</v>
      </c>
      <c r="H29" s="3">
        <f t="shared" si="0"/>
        <v>5425.92</v>
      </c>
      <c r="I29">
        <v>130.11000000000001</v>
      </c>
      <c r="K29">
        <v>11.83</v>
      </c>
      <c r="M29">
        <f>K29-Harvest1!$Q$6</f>
        <v>4.4840000000000009</v>
      </c>
    </row>
    <row r="30" spans="1:14" x14ac:dyDescent="0.45">
      <c r="A30" s="7" t="s">
        <v>39</v>
      </c>
      <c r="B30" s="2">
        <v>1</v>
      </c>
      <c r="C30" s="2">
        <v>1</v>
      </c>
      <c r="D30">
        <v>27</v>
      </c>
      <c r="E30">
        <v>22.5</v>
      </c>
      <c r="F30">
        <v>21</v>
      </c>
      <c r="G30">
        <v>12</v>
      </c>
      <c r="H30" s="3">
        <f t="shared" si="0"/>
        <v>4456.2487499999997</v>
      </c>
      <c r="I30">
        <v>98.89</v>
      </c>
      <c r="K30">
        <v>11.57</v>
      </c>
      <c r="M30">
        <f>K30-Harvest1!$Q$6</f>
        <v>4.2240000000000011</v>
      </c>
    </row>
    <row r="31" spans="1:14" x14ac:dyDescent="0.45">
      <c r="A31" s="7" t="s">
        <v>39</v>
      </c>
      <c r="B31" s="2">
        <v>1</v>
      </c>
      <c r="C31" s="2">
        <v>1</v>
      </c>
      <c r="D31">
        <v>28</v>
      </c>
      <c r="E31">
        <v>22</v>
      </c>
      <c r="F31">
        <v>25</v>
      </c>
      <c r="G31">
        <v>12</v>
      </c>
      <c r="H31" s="3">
        <f t="shared" si="0"/>
        <v>5202.1949999999997</v>
      </c>
      <c r="I31">
        <v>103.1</v>
      </c>
      <c r="K31">
        <v>12.2</v>
      </c>
      <c r="M31">
        <f>K31-Harvest1!$Q$6</f>
        <v>4.8540000000000001</v>
      </c>
    </row>
    <row r="32" spans="1:14" x14ac:dyDescent="0.45">
      <c r="A32" s="7" t="s">
        <v>39</v>
      </c>
      <c r="B32" s="2">
        <v>1</v>
      </c>
      <c r="C32" s="2">
        <v>2</v>
      </c>
      <c r="D32">
        <v>29</v>
      </c>
      <c r="E32">
        <v>25</v>
      </c>
      <c r="F32">
        <v>21</v>
      </c>
      <c r="G32">
        <v>13</v>
      </c>
      <c r="H32" s="3">
        <f t="shared" si="0"/>
        <v>5398.4450000000006</v>
      </c>
      <c r="I32">
        <v>126.16</v>
      </c>
      <c r="J32">
        <v>246.65</v>
      </c>
      <c r="K32">
        <v>12.01</v>
      </c>
      <c r="L32">
        <v>24.25</v>
      </c>
      <c r="M32">
        <f>K32-Harvest1!$Q$6</f>
        <v>4.6640000000000006</v>
      </c>
      <c r="N32">
        <f>L32-Harvest1!$Q$6</f>
        <v>16.904</v>
      </c>
    </row>
    <row r="33" spans="1:14" x14ac:dyDescent="0.45">
      <c r="A33" s="7" t="s">
        <v>39</v>
      </c>
      <c r="B33" s="2">
        <v>1</v>
      </c>
      <c r="C33" s="2">
        <v>2</v>
      </c>
      <c r="D33">
        <v>30</v>
      </c>
      <c r="E33">
        <v>22.5</v>
      </c>
      <c r="F33">
        <v>24</v>
      </c>
      <c r="G33">
        <v>13</v>
      </c>
      <c r="H33" s="3">
        <f t="shared" si="0"/>
        <v>5516.4403124999999</v>
      </c>
      <c r="I33">
        <v>102.85</v>
      </c>
      <c r="K33">
        <v>11.44</v>
      </c>
      <c r="M33">
        <f>K33-Harvest1!$Q$6</f>
        <v>4.0940000000000003</v>
      </c>
    </row>
    <row r="34" spans="1:14" x14ac:dyDescent="0.45">
      <c r="A34" s="7" t="s">
        <v>39</v>
      </c>
      <c r="B34" s="2">
        <v>1</v>
      </c>
      <c r="C34" s="2">
        <v>2</v>
      </c>
      <c r="D34">
        <v>31</v>
      </c>
      <c r="E34">
        <v>25</v>
      </c>
      <c r="F34">
        <v>25</v>
      </c>
      <c r="G34">
        <v>14</v>
      </c>
      <c r="H34" s="3">
        <f t="shared" si="0"/>
        <v>6868.75</v>
      </c>
      <c r="I34">
        <v>138.69</v>
      </c>
      <c r="K34">
        <v>11.91</v>
      </c>
      <c r="M34">
        <f>K34-Harvest1!$Q$6</f>
        <v>4.5640000000000009</v>
      </c>
    </row>
    <row r="35" spans="1:14" x14ac:dyDescent="0.45">
      <c r="A35" s="7" t="s">
        <v>39</v>
      </c>
      <c r="B35" s="2">
        <v>1</v>
      </c>
      <c r="C35" s="2">
        <v>2</v>
      </c>
      <c r="D35">
        <v>32</v>
      </c>
      <c r="E35">
        <v>22.5</v>
      </c>
      <c r="F35">
        <v>22</v>
      </c>
      <c r="G35">
        <v>12</v>
      </c>
      <c r="H35" s="3">
        <f t="shared" si="0"/>
        <v>4663.4887500000004</v>
      </c>
      <c r="I35">
        <v>97.56</v>
      </c>
      <c r="K35">
        <v>10.79</v>
      </c>
      <c r="M35">
        <f>K35-Harvest1!$Q$6</f>
        <v>3.444</v>
      </c>
    </row>
    <row r="36" spans="1:14" x14ac:dyDescent="0.45">
      <c r="A36" s="7" t="s">
        <v>39</v>
      </c>
      <c r="B36" s="2">
        <v>1</v>
      </c>
      <c r="C36" s="2">
        <v>2</v>
      </c>
      <c r="D36">
        <v>33</v>
      </c>
      <c r="E36">
        <v>24</v>
      </c>
      <c r="F36">
        <v>23</v>
      </c>
      <c r="G36">
        <v>12</v>
      </c>
      <c r="H36" s="3">
        <f t="shared" si="0"/>
        <v>5202.1949999999997</v>
      </c>
      <c r="I36">
        <v>112.75</v>
      </c>
      <c r="K36">
        <v>11.4</v>
      </c>
      <c r="M36">
        <f>K36-Harvest1!$Q$6</f>
        <v>4.0540000000000012</v>
      </c>
    </row>
    <row r="37" spans="1:14" x14ac:dyDescent="0.45">
      <c r="A37" s="7" t="s">
        <v>39</v>
      </c>
      <c r="B37" s="2">
        <v>1</v>
      </c>
      <c r="C37" s="2">
        <v>2</v>
      </c>
      <c r="D37">
        <v>34</v>
      </c>
      <c r="E37">
        <v>22</v>
      </c>
      <c r="F37">
        <v>22</v>
      </c>
      <c r="G37">
        <v>12</v>
      </c>
      <c r="H37" s="3">
        <f t="shared" si="0"/>
        <v>4559.28</v>
      </c>
      <c r="I37">
        <v>128.69999999999999</v>
      </c>
      <c r="K37">
        <v>11.15</v>
      </c>
      <c r="M37">
        <f>K37-Harvest1!$Q$6</f>
        <v>3.8040000000000012</v>
      </c>
    </row>
    <row r="38" spans="1:14" x14ac:dyDescent="0.45">
      <c r="A38" s="7" t="s">
        <v>39</v>
      </c>
      <c r="B38" s="2">
        <v>1</v>
      </c>
      <c r="C38" s="2">
        <v>2</v>
      </c>
      <c r="D38">
        <v>35</v>
      </c>
      <c r="E38">
        <v>23</v>
      </c>
      <c r="F38">
        <v>22</v>
      </c>
      <c r="G38">
        <v>13.5</v>
      </c>
      <c r="H38" s="3">
        <f t="shared" si="0"/>
        <v>5364.984375</v>
      </c>
      <c r="I38">
        <v>132.91</v>
      </c>
      <c r="K38">
        <v>12.84</v>
      </c>
      <c r="M38">
        <f>K38-Harvest1!$Q$6</f>
        <v>5.4940000000000007</v>
      </c>
    </row>
    <row r="39" spans="1:14" x14ac:dyDescent="0.45">
      <c r="A39" s="7" t="s">
        <v>39</v>
      </c>
      <c r="B39" s="2">
        <v>1</v>
      </c>
      <c r="C39" s="2">
        <v>3</v>
      </c>
      <c r="D39">
        <v>36</v>
      </c>
      <c r="E39">
        <v>23</v>
      </c>
      <c r="F39">
        <v>21.5</v>
      </c>
      <c r="G39">
        <v>13</v>
      </c>
      <c r="H39" s="3">
        <f t="shared" si="0"/>
        <v>5052.1128125000005</v>
      </c>
      <c r="I39">
        <v>137.5</v>
      </c>
      <c r="J39">
        <v>261.52999999999997</v>
      </c>
      <c r="K39">
        <v>13.48</v>
      </c>
      <c r="L39">
        <v>23.04</v>
      </c>
      <c r="M39">
        <f>K39-Harvest1!$Q$6</f>
        <v>6.1340000000000012</v>
      </c>
      <c r="N39">
        <f>L39-Harvest1!$Q$6</f>
        <v>15.693999999999999</v>
      </c>
    </row>
    <row r="40" spans="1:14" x14ac:dyDescent="0.45">
      <c r="A40" s="7" t="s">
        <v>39</v>
      </c>
      <c r="B40" s="2">
        <v>1</v>
      </c>
      <c r="C40" s="2">
        <v>3</v>
      </c>
      <c r="D40">
        <v>37</v>
      </c>
      <c r="E40">
        <v>22</v>
      </c>
      <c r="F40">
        <v>23.5</v>
      </c>
      <c r="G40">
        <v>12.5</v>
      </c>
      <c r="H40" s="3">
        <f t="shared" si="0"/>
        <v>5078.58203125</v>
      </c>
      <c r="I40">
        <v>145</v>
      </c>
      <c r="K40">
        <v>12.89</v>
      </c>
      <c r="M40">
        <f>K40-Harvest1!$Q$6</f>
        <v>5.5440000000000014</v>
      </c>
    </row>
    <row r="41" spans="1:14" x14ac:dyDescent="0.45">
      <c r="A41" s="7" t="s">
        <v>39</v>
      </c>
      <c r="B41" s="2">
        <v>1</v>
      </c>
      <c r="C41" s="2">
        <v>3</v>
      </c>
      <c r="D41">
        <v>38</v>
      </c>
      <c r="E41">
        <v>23.5</v>
      </c>
      <c r="F41">
        <v>21</v>
      </c>
      <c r="G41">
        <v>11.5</v>
      </c>
      <c r="H41" s="3">
        <f t="shared" si="0"/>
        <v>4469.1767187500009</v>
      </c>
      <c r="I41">
        <v>136.6</v>
      </c>
      <c r="K41">
        <v>12.54</v>
      </c>
      <c r="M41">
        <f>K41-Harvest1!$Q$6</f>
        <v>5.194</v>
      </c>
    </row>
    <row r="42" spans="1:14" x14ac:dyDescent="0.45">
      <c r="A42" s="7" t="s">
        <v>39</v>
      </c>
      <c r="B42" s="2">
        <v>1</v>
      </c>
      <c r="C42" s="2">
        <v>3</v>
      </c>
      <c r="D42">
        <v>39</v>
      </c>
      <c r="E42">
        <v>22</v>
      </c>
      <c r="F42">
        <v>23</v>
      </c>
      <c r="G42">
        <v>11.5</v>
      </c>
      <c r="H42" s="3">
        <f t="shared" si="0"/>
        <v>4570.171875</v>
      </c>
      <c r="I42">
        <v>140.80000000000001</v>
      </c>
      <c r="K42">
        <v>11.97</v>
      </c>
      <c r="M42">
        <f>K42-Harvest1!$Q$6</f>
        <v>4.6240000000000014</v>
      </c>
    </row>
    <row r="43" spans="1:14" x14ac:dyDescent="0.45">
      <c r="A43" s="7" t="s">
        <v>39</v>
      </c>
      <c r="B43" s="2">
        <v>1</v>
      </c>
      <c r="C43" s="2">
        <v>3</v>
      </c>
      <c r="D43">
        <v>40</v>
      </c>
      <c r="E43">
        <v>22.5</v>
      </c>
      <c r="F43">
        <v>21</v>
      </c>
      <c r="G43">
        <v>12</v>
      </c>
      <c r="H43" s="3">
        <f t="shared" si="0"/>
        <v>4456.2487499999997</v>
      </c>
      <c r="I43">
        <v>128.47999999999999</v>
      </c>
      <c r="K43">
        <v>12.06</v>
      </c>
      <c r="M43">
        <f>K43-Harvest1!$Q$6</f>
        <v>4.7140000000000013</v>
      </c>
    </row>
    <row r="44" spans="1:14" x14ac:dyDescent="0.45">
      <c r="A44" s="7" t="s">
        <v>39</v>
      </c>
      <c r="B44" s="2">
        <v>1</v>
      </c>
      <c r="C44" s="2">
        <v>3</v>
      </c>
      <c r="D44">
        <v>41</v>
      </c>
      <c r="E44">
        <v>22</v>
      </c>
      <c r="F44">
        <v>23</v>
      </c>
      <c r="G44">
        <v>12.5</v>
      </c>
      <c r="H44" s="3">
        <f t="shared" si="0"/>
        <v>4967.578125</v>
      </c>
      <c r="I44">
        <v>134.96</v>
      </c>
      <c r="K44">
        <v>12.3</v>
      </c>
      <c r="M44">
        <f>K44-Harvest1!$Q$6</f>
        <v>4.9540000000000015</v>
      </c>
    </row>
    <row r="45" spans="1:14" x14ac:dyDescent="0.45">
      <c r="A45" s="7" t="s">
        <v>39</v>
      </c>
      <c r="B45" s="2">
        <v>1</v>
      </c>
      <c r="C45" s="2">
        <v>3</v>
      </c>
      <c r="D45">
        <v>42</v>
      </c>
      <c r="E45">
        <v>22</v>
      </c>
      <c r="F45">
        <v>22.5</v>
      </c>
      <c r="G45">
        <v>13</v>
      </c>
      <c r="H45" s="3">
        <f t="shared" si="0"/>
        <v>5052.1128125000005</v>
      </c>
      <c r="I45">
        <v>129.35</v>
      </c>
      <c r="K45">
        <v>11.9</v>
      </c>
      <c r="M45">
        <f>K45-Harvest1!$Q$6</f>
        <v>4.5540000000000012</v>
      </c>
    </row>
    <row r="46" spans="1:14" x14ac:dyDescent="0.45">
      <c r="A46" s="7" t="s">
        <v>40</v>
      </c>
      <c r="B46" s="2">
        <v>1</v>
      </c>
      <c r="C46" s="2">
        <v>1</v>
      </c>
      <c r="D46">
        <v>43</v>
      </c>
      <c r="E46">
        <v>23</v>
      </c>
      <c r="F46">
        <v>22.5</v>
      </c>
      <c r="G46">
        <v>14</v>
      </c>
      <c r="H46" s="3">
        <f t="shared" si="0"/>
        <v>5688.0118750000001</v>
      </c>
      <c r="I46">
        <v>125.44</v>
      </c>
      <c r="J46">
        <v>229.77</v>
      </c>
      <c r="K46">
        <v>11.44</v>
      </c>
      <c r="L46">
        <v>22.92</v>
      </c>
      <c r="M46">
        <f>K46-Harvest1!$Q$6</f>
        <v>4.0940000000000003</v>
      </c>
      <c r="N46">
        <f>L46-Harvest1!$Q$6</f>
        <v>15.574000000000002</v>
      </c>
    </row>
    <row r="47" spans="1:14" x14ac:dyDescent="0.45">
      <c r="A47" s="7" t="s">
        <v>40</v>
      </c>
      <c r="B47" s="2">
        <v>1</v>
      </c>
      <c r="C47" s="2">
        <v>1</v>
      </c>
      <c r="D47">
        <v>44</v>
      </c>
      <c r="E47">
        <v>22.5</v>
      </c>
      <c r="F47">
        <v>24</v>
      </c>
      <c r="G47">
        <v>12.5</v>
      </c>
      <c r="H47" s="3">
        <f t="shared" si="0"/>
        <v>5304.26953125</v>
      </c>
      <c r="I47">
        <v>95.15</v>
      </c>
      <c r="K47">
        <v>10.72</v>
      </c>
      <c r="M47">
        <f>K47-Harvest1!$Q$6</f>
        <v>3.3740000000000014</v>
      </c>
    </row>
    <row r="48" spans="1:14" x14ac:dyDescent="0.45">
      <c r="A48" s="7" t="s">
        <v>40</v>
      </c>
      <c r="B48" s="2">
        <v>1</v>
      </c>
      <c r="C48" s="2">
        <v>1</v>
      </c>
      <c r="D48">
        <v>45</v>
      </c>
      <c r="E48">
        <v>22</v>
      </c>
      <c r="F48">
        <v>21.5</v>
      </c>
      <c r="G48">
        <v>12</v>
      </c>
      <c r="H48" s="3">
        <f t="shared" si="0"/>
        <v>4456.2487499999997</v>
      </c>
      <c r="I48">
        <v>94.83</v>
      </c>
      <c r="K48">
        <v>10.67</v>
      </c>
      <c r="M48">
        <f>K48-Harvest1!$Q$6</f>
        <v>3.3240000000000007</v>
      </c>
    </row>
    <row r="49" spans="1:14" x14ac:dyDescent="0.45">
      <c r="A49" s="7" t="s">
        <v>40</v>
      </c>
      <c r="B49" s="2">
        <v>1</v>
      </c>
      <c r="C49" s="2">
        <v>1</v>
      </c>
      <c r="D49">
        <v>46</v>
      </c>
      <c r="E49">
        <v>22</v>
      </c>
      <c r="F49">
        <v>23</v>
      </c>
      <c r="G49">
        <v>13</v>
      </c>
      <c r="H49" s="3">
        <f t="shared" si="0"/>
        <v>5166.28125</v>
      </c>
      <c r="I49">
        <v>135.66999999999999</v>
      </c>
      <c r="K49">
        <v>11.45</v>
      </c>
      <c r="M49">
        <f>K49-Harvest1!$Q$6</f>
        <v>4.1040000000000001</v>
      </c>
    </row>
    <row r="50" spans="1:14" x14ac:dyDescent="0.45">
      <c r="A50" s="7" t="s">
        <v>40</v>
      </c>
      <c r="B50" s="2">
        <v>1</v>
      </c>
      <c r="C50" s="2">
        <v>1</v>
      </c>
      <c r="D50">
        <v>47</v>
      </c>
      <c r="E50">
        <v>23.5</v>
      </c>
      <c r="F50">
        <v>25</v>
      </c>
      <c r="G50">
        <v>13</v>
      </c>
      <c r="H50" s="3">
        <f t="shared" si="0"/>
        <v>6001.1778125000001</v>
      </c>
      <c r="I50">
        <v>140.63</v>
      </c>
      <c r="K50">
        <v>11.67</v>
      </c>
      <c r="M50">
        <f>K50-Harvest1!$Q$6</f>
        <v>4.3240000000000007</v>
      </c>
    </row>
    <row r="51" spans="1:14" x14ac:dyDescent="0.45">
      <c r="A51" s="7" t="s">
        <v>40</v>
      </c>
      <c r="B51" s="2">
        <v>1</v>
      </c>
      <c r="C51" s="2">
        <v>1</v>
      </c>
      <c r="D51">
        <v>48</v>
      </c>
      <c r="E51">
        <v>22.5</v>
      </c>
      <c r="F51">
        <v>23.5</v>
      </c>
      <c r="G51">
        <v>13</v>
      </c>
      <c r="H51" s="3">
        <f t="shared" si="0"/>
        <v>5398.4450000000006</v>
      </c>
      <c r="I51">
        <v>116.18</v>
      </c>
      <c r="K51">
        <v>11.44</v>
      </c>
      <c r="M51">
        <f>K51-Harvest1!$Q$6</f>
        <v>4.0940000000000003</v>
      </c>
    </row>
    <row r="52" spans="1:14" x14ac:dyDescent="0.45">
      <c r="A52" s="7" t="s">
        <v>40</v>
      </c>
      <c r="B52" s="2">
        <v>1</v>
      </c>
      <c r="C52" s="2">
        <v>1</v>
      </c>
      <c r="D52">
        <v>49</v>
      </c>
      <c r="E52">
        <v>22</v>
      </c>
      <c r="F52">
        <v>23</v>
      </c>
      <c r="G52">
        <v>11.5</v>
      </c>
      <c r="H52" s="3">
        <f t="shared" si="0"/>
        <v>4570.171875</v>
      </c>
      <c r="I52">
        <v>111.37</v>
      </c>
      <c r="K52">
        <v>12.25</v>
      </c>
      <c r="M52">
        <f>K52-Harvest1!$Q$6</f>
        <v>4.9040000000000008</v>
      </c>
    </row>
    <row r="53" spans="1:14" x14ac:dyDescent="0.45">
      <c r="A53" s="7" t="s">
        <v>40</v>
      </c>
      <c r="B53" s="2">
        <v>1</v>
      </c>
      <c r="C53" s="2">
        <v>2</v>
      </c>
      <c r="D53">
        <v>50</v>
      </c>
      <c r="E53">
        <v>21</v>
      </c>
      <c r="F53">
        <v>21</v>
      </c>
      <c r="G53">
        <v>11.5</v>
      </c>
      <c r="H53" s="3">
        <f t="shared" si="0"/>
        <v>3981.1275000000001</v>
      </c>
      <c r="I53">
        <v>130.94</v>
      </c>
      <c r="J53">
        <v>252.77</v>
      </c>
      <c r="K53">
        <v>12.34</v>
      </c>
      <c r="L53">
        <v>24.39</v>
      </c>
      <c r="M53">
        <f>K53-Harvest1!$Q$6</f>
        <v>4.9940000000000007</v>
      </c>
      <c r="N53">
        <f>L53-Harvest1!$Q$6</f>
        <v>17.044</v>
      </c>
    </row>
    <row r="54" spans="1:14" x14ac:dyDescent="0.45">
      <c r="A54" s="7" t="s">
        <v>40</v>
      </c>
      <c r="B54" s="2">
        <v>1</v>
      </c>
      <c r="C54" s="2">
        <v>2</v>
      </c>
      <c r="D54">
        <v>51</v>
      </c>
      <c r="E54">
        <v>21</v>
      </c>
      <c r="F54">
        <v>21</v>
      </c>
      <c r="G54">
        <v>13.5</v>
      </c>
      <c r="H54" s="3">
        <f t="shared" si="0"/>
        <v>4673.4975000000004</v>
      </c>
      <c r="I54">
        <v>159.12</v>
      </c>
      <c r="K54">
        <v>12.51</v>
      </c>
      <c r="M54">
        <f>K54-Harvest1!$Q$6</f>
        <v>5.1640000000000006</v>
      </c>
    </row>
    <row r="55" spans="1:14" x14ac:dyDescent="0.45">
      <c r="A55" s="7" t="s">
        <v>40</v>
      </c>
      <c r="B55" s="2">
        <v>1</v>
      </c>
      <c r="C55" s="2">
        <v>2</v>
      </c>
      <c r="D55">
        <v>52</v>
      </c>
      <c r="E55">
        <v>21</v>
      </c>
      <c r="F55">
        <v>22</v>
      </c>
      <c r="G55">
        <v>12</v>
      </c>
      <c r="H55" s="3">
        <f t="shared" si="0"/>
        <v>4354.3950000000004</v>
      </c>
      <c r="I55">
        <v>133.22</v>
      </c>
      <c r="K55">
        <v>13.24</v>
      </c>
      <c r="M55">
        <f>K55-Harvest1!$Q$6</f>
        <v>5.894000000000001</v>
      </c>
    </row>
    <row r="56" spans="1:14" x14ac:dyDescent="0.45">
      <c r="A56" s="7" t="s">
        <v>40</v>
      </c>
      <c r="B56" s="2">
        <v>1</v>
      </c>
      <c r="C56" s="2">
        <v>2</v>
      </c>
      <c r="D56">
        <v>53</v>
      </c>
      <c r="E56">
        <v>21</v>
      </c>
      <c r="F56">
        <v>23</v>
      </c>
      <c r="G56">
        <v>10.5</v>
      </c>
      <c r="H56" s="3">
        <f t="shared" si="0"/>
        <v>3989.37</v>
      </c>
      <c r="I56">
        <v>89.21</v>
      </c>
      <c r="K56">
        <v>10.52</v>
      </c>
      <c r="M56">
        <f>K56-Harvest1!$Q$6</f>
        <v>3.1740000000000004</v>
      </c>
    </row>
    <row r="57" spans="1:14" x14ac:dyDescent="0.45">
      <c r="A57" s="7" t="s">
        <v>40</v>
      </c>
      <c r="B57" s="2">
        <v>1</v>
      </c>
      <c r="C57" s="2">
        <v>2</v>
      </c>
      <c r="D57">
        <v>54</v>
      </c>
      <c r="E57">
        <v>21</v>
      </c>
      <c r="F57">
        <v>24</v>
      </c>
      <c r="G57">
        <v>12.5</v>
      </c>
      <c r="H57" s="3">
        <f t="shared" si="0"/>
        <v>4967.578125</v>
      </c>
      <c r="I57">
        <v>130.72999999999999</v>
      </c>
      <c r="K57">
        <v>13.29</v>
      </c>
      <c r="M57">
        <f>K57-Harvest1!$Q$6</f>
        <v>5.944</v>
      </c>
    </row>
    <row r="58" spans="1:14" x14ac:dyDescent="0.45">
      <c r="A58" s="7" t="s">
        <v>40</v>
      </c>
      <c r="B58" s="2">
        <v>1</v>
      </c>
      <c r="C58" s="2">
        <v>2</v>
      </c>
      <c r="D58">
        <v>55</v>
      </c>
      <c r="E58">
        <v>22</v>
      </c>
      <c r="F58">
        <v>23</v>
      </c>
      <c r="G58">
        <v>12.5</v>
      </c>
      <c r="H58" s="3">
        <f t="shared" si="0"/>
        <v>4967.578125</v>
      </c>
      <c r="I58">
        <v>139.84</v>
      </c>
      <c r="K58">
        <v>11.93</v>
      </c>
      <c r="M58">
        <f>K58-Harvest1!$Q$6</f>
        <v>4.5840000000000005</v>
      </c>
    </row>
    <row r="59" spans="1:14" x14ac:dyDescent="0.45">
      <c r="A59" s="7" t="s">
        <v>40</v>
      </c>
      <c r="B59" s="2">
        <v>1</v>
      </c>
      <c r="C59" s="2">
        <v>2</v>
      </c>
      <c r="D59">
        <v>56</v>
      </c>
      <c r="E59">
        <v>23</v>
      </c>
      <c r="F59">
        <v>19</v>
      </c>
      <c r="G59">
        <v>11</v>
      </c>
      <c r="H59" s="3">
        <f t="shared" si="0"/>
        <v>3808.0349999999999</v>
      </c>
      <c r="I59">
        <v>128.79</v>
      </c>
      <c r="K59">
        <v>12.93</v>
      </c>
      <c r="M59">
        <f>K59-Harvest1!$Q$6</f>
        <v>5.5840000000000005</v>
      </c>
    </row>
    <row r="60" spans="1:14" x14ac:dyDescent="0.45">
      <c r="A60" s="7" t="s">
        <v>40</v>
      </c>
      <c r="B60" s="2">
        <v>1</v>
      </c>
      <c r="C60" s="2">
        <v>3</v>
      </c>
      <c r="D60">
        <v>57</v>
      </c>
      <c r="E60">
        <v>23</v>
      </c>
      <c r="F60">
        <v>24</v>
      </c>
      <c r="G60">
        <v>12.5</v>
      </c>
      <c r="H60" s="3">
        <f t="shared" si="0"/>
        <v>5418.953125</v>
      </c>
      <c r="I60">
        <v>144.22999999999999</v>
      </c>
      <c r="J60">
        <v>258.17</v>
      </c>
      <c r="K60">
        <v>12.69</v>
      </c>
      <c r="L60">
        <v>22.64</v>
      </c>
      <c r="M60">
        <f>K60-Harvest1!$Q$6</f>
        <v>5.3440000000000003</v>
      </c>
      <c r="N60">
        <f>L60-Harvest1!$Q$6</f>
        <v>15.294</v>
      </c>
    </row>
    <row r="61" spans="1:14" x14ac:dyDescent="0.45">
      <c r="A61" s="7" t="s">
        <v>40</v>
      </c>
      <c r="B61" s="2">
        <v>1</v>
      </c>
      <c r="C61" s="2">
        <v>3</v>
      </c>
      <c r="D61">
        <v>58</v>
      </c>
      <c r="E61">
        <v>21</v>
      </c>
      <c r="F61">
        <v>22</v>
      </c>
      <c r="G61">
        <v>12.5</v>
      </c>
      <c r="H61" s="3">
        <f t="shared" si="0"/>
        <v>4535.828125</v>
      </c>
      <c r="I61">
        <v>109.84</v>
      </c>
      <c r="K61">
        <v>10.7</v>
      </c>
      <c r="M61">
        <f>K61-Harvest1!$Q$6</f>
        <v>3.3540000000000001</v>
      </c>
    </row>
    <row r="62" spans="1:14" x14ac:dyDescent="0.45">
      <c r="A62" s="7" t="s">
        <v>40</v>
      </c>
      <c r="B62" s="2">
        <v>1</v>
      </c>
      <c r="C62" s="2">
        <v>3</v>
      </c>
      <c r="D62">
        <v>59</v>
      </c>
      <c r="E62">
        <v>25</v>
      </c>
      <c r="F62">
        <v>21.5</v>
      </c>
      <c r="G62">
        <v>13.5</v>
      </c>
      <c r="H62" s="3">
        <f t="shared" si="0"/>
        <v>5728.6110937499998</v>
      </c>
      <c r="I62">
        <v>148.63</v>
      </c>
      <c r="K62">
        <v>12.04</v>
      </c>
      <c r="M62">
        <f>K62-Harvest1!$Q$6</f>
        <v>4.694</v>
      </c>
    </row>
    <row r="63" spans="1:14" x14ac:dyDescent="0.45">
      <c r="A63" s="7" t="s">
        <v>40</v>
      </c>
      <c r="B63" s="2">
        <v>1</v>
      </c>
      <c r="C63" s="2">
        <v>3</v>
      </c>
      <c r="D63">
        <v>60</v>
      </c>
      <c r="E63">
        <v>23</v>
      </c>
      <c r="F63">
        <v>22</v>
      </c>
      <c r="G63">
        <v>11</v>
      </c>
      <c r="H63" s="3">
        <f t="shared" si="0"/>
        <v>4371.46875</v>
      </c>
      <c r="I63">
        <v>140.11000000000001</v>
      </c>
      <c r="K63">
        <v>12.25</v>
      </c>
      <c r="M63">
        <f>K63-Harvest1!$Q$6</f>
        <v>4.9040000000000008</v>
      </c>
    </row>
    <row r="64" spans="1:14" x14ac:dyDescent="0.45">
      <c r="A64" s="7" t="s">
        <v>40</v>
      </c>
      <c r="B64" s="2">
        <v>1</v>
      </c>
      <c r="C64" s="2">
        <v>3</v>
      </c>
      <c r="D64">
        <v>61</v>
      </c>
      <c r="E64">
        <v>23</v>
      </c>
      <c r="F64">
        <v>23</v>
      </c>
      <c r="G64">
        <v>13.5</v>
      </c>
      <c r="H64" s="3">
        <f t="shared" si="0"/>
        <v>5606.0775000000003</v>
      </c>
      <c r="I64">
        <v>144.83000000000001</v>
      </c>
      <c r="K64">
        <v>12.13</v>
      </c>
      <c r="M64">
        <f>K64-Harvest1!$Q$6</f>
        <v>4.7840000000000016</v>
      </c>
    </row>
    <row r="65" spans="1:14" x14ac:dyDescent="0.45">
      <c r="A65" s="7" t="s">
        <v>40</v>
      </c>
      <c r="B65" s="2">
        <v>1</v>
      </c>
      <c r="C65" s="2">
        <v>3</v>
      </c>
      <c r="D65">
        <v>62</v>
      </c>
      <c r="E65">
        <v>23.5</v>
      </c>
      <c r="F65">
        <v>22</v>
      </c>
      <c r="G65">
        <v>12.5</v>
      </c>
      <c r="H65" s="3">
        <f t="shared" si="0"/>
        <v>5078.58203125</v>
      </c>
      <c r="I65">
        <v>127.71</v>
      </c>
      <c r="K65">
        <v>12.76</v>
      </c>
      <c r="M65">
        <f>K65-Harvest1!$Q$6</f>
        <v>5.4140000000000006</v>
      </c>
    </row>
    <row r="66" spans="1:14" x14ac:dyDescent="0.45">
      <c r="A66" s="7" t="s">
        <v>40</v>
      </c>
      <c r="B66" s="2">
        <v>1</v>
      </c>
      <c r="C66" s="2">
        <v>3</v>
      </c>
      <c r="D66">
        <v>63</v>
      </c>
      <c r="E66">
        <v>25</v>
      </c>
      <c r="F66">
        <v>22</v>
      </c>
      <c r="G66">
        <v>12.5</v>
      </c>
      <c r="H66" s="3">
        <f t="shared" si="0"/>
        <v>5418.953125</v>
      </c>
      <c r="I66">
        <v>112.67</v>
      </c>
      <c r="K66">
        <v>12.46</v>
      </c>
      <c r="M66">
        <f>K66-Harvest1!$Q$6</f>
        <v>5.1140000000000017</v>
      </c>
    </row>
    <row r="67" spans="1:14" x14ac:dyDescent="0.45">
      <c r="A67" s="7" t="s">
        <v>42</v>
      </c>
      <c r="B67" s="2">
        <v>1</v>
      </c>
      <c r="C67" s="2">
        <v>1</v>
      </c>
      <c r="D67">
        <v>64</v>
      </c>
      <c r="E67">
        <v>20.5</v>
      </c>
      <c r="F67">
        <v>24</v>
      </c>
      <c r="G67">
        <v>14</v>
      </c>
      <c r="H67" s="3">
        <f t="shared" si="0"/>
        <v>5440.7368750000005</v>
      </c>
      <c r="I67">
        <v>119.79</v>
      </c>
      <c r="J67">
        <v>232.16</v>
      </c>
      <c r="K67">
        <v>11.43</v>
      </c>
      <c r="L67">
        <v>22.56</v>
      </c>
      <c r="M67">
        <f>K67-Harvest1!$Q$6</f>
        <v>4.0840000000000005</v>
      </c>
      <c r="N67">
        <f>L67-Harvest1!$Q$6</f>
        <v>15.213999999999999</v>
      </c>
    </row>
    <row r="68" spans="1:14" x14ac:dyDescent="0.45">
      <c r="A68" s="7" t="s">
        <v>42</v>
      </c>
      <c r="B68" s="2">
        <v>1</v>
      </c>
      <c r="C68" s="2">
        <v>1</v>
      </c>
      <c r="D68">
        <v>65</v>
      </c>
      <c r="E68">
        <v>24</v>
      </c>
      <c r="F68">
        <v>24</v>
      </c>
      <c r="G68">
        <v>13</v>
      </c>
      <c r="H68" s="3">
        <f t="shared" si="0"/>
        <v>5878.08</v>
      </c>
      <c r="I68">
        <v>123.32</v>
      </c>
      <c r="K68">
        <v>11.07</v>
      </c>
      <c r="M68">
        <f>K68-Harvest1!$Q$6</f>
        <v>3.7240000000000011</v>
      </c>
    </row>
    <row r="69" spans="1:14" x14ac:dyDescent="0.45">
      <c r="A69" s="7" t="s">
        <v>42</v>
      </c>
      <c r="B69" s="2">
        <v>1</v>
      </c>
      <c r="C69" s="2">
        <v>1</v>
      </c>
      <c r="D69">
        <v>66</v>
      </c>
      <c r="E69">
        <v>22.5</v>
      </c>
      <c r="F69">
        <v>23</v>
      </c>
      <c r="G69">
        <v>13</v>
      </c>
      <c r="H69" s="3">
        <f t="shared" ref="H69:H87" si="1">(((E69+F69)/4)^2)*(3.14)*(G69)</f>
        <v>5281.7253124999997</v>
      </c>
      <c r="I69">
        <v>114.18</v>
      </c>
      <c r="K69">
        <v>11.51</v>
      </c>
      <c r="M69">
        <f>K69-Harvest1!$Q$6</f>
        <v>4.1640000000000006</v>
      </c>
    </row>
    <row r="70" spans="1:14" x14ac:dyDescent="0.45">
      <c r="A70" s="7" t="s">
        <v>42</v>
      </c>
      <c r="B70" s="2">
        <v>1</v>
      </c>
      <c r="C70" s="2">
        <v>1</v>
      </c>
      <c r="D70">
        <v>67</v>
      </c>
      <c r="E70">
        <v>23</v>
      </c>
      <c r="F70">
        <v>21</v>
      </c>
      <c r="G70">
        <v>13</v>
      </c>
      <c r="H70" s="3">
        <f t="shared" si="1"/>
        <v>4939.22</v>
      </c>
      <c r="I70">
        <v>108.49</v>
      </c>
      <c r="K70">
        <v>10.99</v>
      </c>
      <c r="M70">
        <f>K70-Harvest1!$Q$6</f>
        <v>3.644000000000001</v>
      </c>
    </row>
    <row r="71" spans="1:14" x14ac:dyDescent="0.45">
      <c r="A71" s="7" t="s">
        <v>42</v>
      </c>
      <c r="B71" s="2">
        <v>1</v>
      </c>
      <c r="C71" s="2">
        <v>1</v>
      </c>
      <c r="D71">
        <v>68</v>
      </c>
      <c r="E71">
        <v>23</v>
      </c>
      <c r="F71">
        <v>24</v>
      </c>
      <c r="G71">
        <v>12</v>
      </c>
      <c r="H71" s="3">
        <f t="shared" si="1"/>
        <v>5202.1949999999997</v>
      </c>
      <c r="I71">
        <v>116.31</v>
      </c>
      <c r="K71">
        <v>12.22</v>
      </c>
      <c r="M71">
        <f>K71-Harvest1!$Q$6</f>
        <v>4.8740000000000014</v>
      </c>
    </row>
    <row r="72" spans="1:14" x14ac:dyDescent="0.45">
      <c r="A72" s="7" t="s">
        <v>42</v>
      </c>
      <c r="B72" s="2">
        <v>1</v>
      </c>
      <c r="C72" s="2">
        <v>1</v>
      </c>
      <c r="D72">
        <v>69</v>
      </c>
      <c r="E72">
        <v>22</v>
      </c>
      <c r="F72">
        <v>22</v>
      </c>
      <c r="G72">
        <v>13</v>
      </c>
      <c r="H72" s="3">
        <f t="shared" si="1"/>
        <v>4939.22</v>
      </c>
      <c r="I72">
        <v>106.19</v>
      </c>
      <c r="K72">
        <v>11.46</v>
      </c>
      <c r="M72">
        <f>K72-Harvest1!$Q$6</f>
        <v>4.1140000000000017</v>
      </c>
    </row>
    <row r="73" spans="1:14" x14ac:dyDescent="0.45">
      <c r="A73" s="7" t="s">
        <v>42</v>
      </c>
      <c r="B73" s="2">
        <v>1</v>
      </c>
      <c r="C73" s="2">
        <v>1</v>
      </c>
      <c r="D73">
        <v>70</v>
      </c>
      <c r="E73">
        <v>21</v>
      </c>
      <c r="F73">
        <v>22</v>
      </c>
      <c r="G73">
        <v>12.5</v>
      </c>
      <c r="H73" s="3">
        <f t="shared" si="1"/>
        <v>4535.828125</v>
      </c>
      <c r="I73">
        <v>110.91</v>
      </c>
      <c r="K73">
        <v>12.35</v>
      </c>
      <c r="M73">
        <f>K73-Harvest1!$Q$6</f>
        <v>5.0040000000000004</v>
      </c>
    </row>
    <row r="74" spans="1:14" x14ac:dyDescent="0.45">
      <c r="A74" s="7" t="s">
        <v>42</v>
      </c>
      <c r="B74" s="2">
        <v>1</v>
      </c>
      <c r="C74" s="2">
        <v>2</v>
      </c>
      <c r="D74">
        <v>71</v>
      </c>
      <c r="E74">
        <v>20</v>
      </c>
      <c r="F74">
        <v>21</v>
      </c>
      <c r="G74">
        <v>11.5</v>
      </c>
      <c r="H74" s="3">
        <f t="shared" si="1"/>
        <v>3793.8068750000002</v>
      </c>
      <c r="I74">
        <v>119.69</v>
      </c>
      <c r="J74">
        <v>262.38</v>
      </c>
      <c r="K74">
        <v>11.56</v>
      </c>
      <c r="L74">
        <v>24.6</v>
      </c>
      <c r="M74">
        <f>K74-Harvest1!$Q$6</f>
        <v>4.2140000000000013</v>
      </c>
      <c r="N74">
        <f>L74-Harvest1!$Q$6</f>
        <v>17.254000000000001</v>
      </c>
    </row>
    <row r="75" spans="1:14" x14ac:dyDescent="0.45">
      <c r="A75" s="7" t="s">
        <v>42</v>
      </c>
      <c r="B75" s="2">
        <v>1</v>
      </c>
      <c r="C75" s="2">
        <v>2</v>
      </c>
      <c r="D75">
        <v>72</v>
      </c>
      <c r="E75">
        <v>23</v>
      </c>
      <c r="F75">
        <v>24.5</v>
      </c>
      <c r="G75">
        <v>12.5</v>
      </c>
      <c r="H75" s="3">
        <f t="shared" si="1"/>
        <v>5534.86328125</v>
      </c>
      <c r="I75">
        <v>154.05000000000001</v>
      </c>
      <c r="K75">
        <v>12.07</v>
      </c>
      <c r="M75">
        <f>K75-Harvest1!$Q$6</f>
        <v>4.7240000000000011</v>
      </c>
    </row>
    <row r="76" spans="1:14" x14ac:dyDescent="0.45">
      <c r="A76" s="7" t="s">
        <v>42</v>
      </c>
      <c r="B76" s="2">
        <v>1</v>
      </c>
      <c r="C76" s="2">
        <v>2</v>
      </c>
      <c r="D76">
        <v>73</v>
      </c>
      <c r="E76">
        <v>22</v>
      </c>
      <c r="F76">
        <v>23.5</v>
      </c>
      <c r="G76">
        <v>12.5</v>
      </c>
      <c r="H76" s="3">
        <f t="shared" si="1"/>
        <v>5078.58203125</v>
      </c>
      <c r="I76">
        <v>144.84</v>
      </c>
      <c r="K76">
        <v>11.63</v>
      </c>
      <c r="M76">
        <f>K76-Harvest1!$Q$6</f>
        <v>4.2840000000000016</v>
      </c>
    </row>
    <row r="77" spans="1:14" x14ac:dyDescent="0.45">
      <c r="A77" s="7" t="s">
        <v>42</v>
      </c>
      <c r="B77" s="2">
        <v>1</v>
      </c>
      <c r="C77" s="2">
        <v>2</v>
      </c>
      <c r="D77">
        <v>74</v>
      </c>
      <c r="E77">
        <v>23</v>
      </c>
      <c r="F77">
        <v>23.5</v>
      </c>
      <c r="G77">
        <v>14</v>
      </c>
      <c r="H77" s="3">
        <f t="shared" si="1"/>
        <v>5940.7818750000006</v>
      </c>
      <c r="I77">
        <v>149.86000000000001</v>
      </c>
      <c r="K77">
        <v>12.34</v>
      </c>
      <c r="M77">
        <f>K77-Harvest1!$Q$6</f>
        <v>4.9940000000000007</v>
      </c>
    </row>
    <row r="78" spans="1:14" x14ac:dyDescent="0.45">
      <c r="A78" s="7" t="s">
        <v>42</v>
      </c>
      <c r="B78" s="2">
        <v>1</v>
      </c>
      <c r="C78" s="2">
        <v>2</v>
      </c>
      <c r="D78">
        <v>75</v>
      </c>
      <c r="E78">
        <v>24</v>
      </c>
      <c r="F78">
        <v>23</v>
      </c>
      <c r="G78">
        <v>11.5</v>
      </c>
      <c r="H78" s="3">
        <f t="shared" si="1"/>
        <v>4985.4368750000003</v>
      </c>
      <c r="I78">
        <v>144.63999999999999</v>
      </c>
      <c r="K78">
        <v>12.19</v>
      </c>
      <c r="M78">
        <f>K78-Harvest1!$Q$6</f>
        <v>4.8440000000000003</v>
      </c>
    </row>
    <row r="79" spans="1:14" x14ac:dyDescent="0.45">
      <c r="A79" s="7" t="s">
        <v>42</v>
      </c>
      <c r="B79" s="2">
        <v>1</v>
      </c>
      <c r="C79" s="2">
        <v>2</v>
      </c>
      <c r="D79">
        <v>76</v>
      </c>
      <c r="E79">
        <v>22</v>
      </c>
      <c r="F79">
        <v>23</v>
      </c>
      <c r="G79">
        <v>12.5</v>
      </c>
      <c r="H79" s="3">
        <f t="shared" si="1"/>
        <v>4967.578125</v>
      </c>
      <c r="I79">
        <v>124.14</v>
      </c>
      <c r="K79">
        <v>12.26</v>
      </c>
      <c r="M79">
        <f>K79-Harvest1!$Q$6</f>
        <v>4.9140000000000006</v>
      </c>
    </row>
    <row r="80" spans="1:14" x14ac:dyDescent="0.45">
      <c r="A80" s="7" t="s">
        <v>42</v>
      </c>
      <c r="B80" s="2">
        <v>1</v>
      </c>
      <c r="C80" s="2">
        <v>2</v>
      </c>
      <c r="D80">
        <v>77</v>
      </c>
      <c r="E80">
        <v>24</v>
      </c>
      <c r="F80">
        <v>23</v>
      </c>
      <c r="G80">
        <v>13</v>
      </c>
      <c r="H80" s="3">
        <f t="shared" si="1"/>
        <v>5635.7112500000003</v>
      </c>
      <c r="I80">
        <v>135.87</v>
      </c>
      <c r="K80">
        <v>13.07</v>
      </c>
      <c r="M80">
        <f>K80-Harvest1!$Q$6</f>
        <v>5.7240000000000011</v>
      </c>
    </row>
    <row r="81" spans="1:14" x14ac:dyDescent="0.45">
      <c r="A81" s="7" t="s">
        <v>42</v>
      </c>
      <c r="B81" s="2">
        <v>1</v>
      </c>
      <c r="C81" s="2">
        <v>3</v>
      </c>
      <c r="D81">
        <v>78</v>
      </c>
      <c r="E81">
        <v>24.5</v>
      </c>
      <c r="F81">
        <v>24</v>
      </c>
      <c r="G81">
        <v>13</v>
      </c>
      <c r="H81" s="3">
        <f t="shared" si="1"/>
        <v>6001.1778125000001</v>
      </c>
      <c r="I81">
        <v>129.52000000000001</v>
      </c>
      <c r="J81">
        <v>269.19</v>
      </c>
      <c r="K81">
        <v>11.73</v>
      </c>
      <c r="L81">
        <v>23.94</v>
      </c>
      <c r="M81">
        <f>K81-Harvest1!$Q$6</f>
        <v>4.3840000000000012</v>
      </c>
      <c r="N81">
        <f>L81-Harvest1!$Q$6</f>
        <v>16.594000000000001</v>
      </c>
    </row>
    <row r="82" spans="1:14" x14ac:dyDescent="0.45">
      <c r="A82" s="7" t="s">
        <v>42</v>
      </c>
      <c r="B82" s="2">
        <v>1</v>
      </c>
      <c r="C82" s="2">
        <v>3</v>
      </c>
      <c r="D82">
        <v>79</v>
      </c>
      <c r="E82">
        <v>24</v>
      </c>
      <c r="F82">
        <v>22</v>
      </c>
      <c r="G82">
        <v>13</v>
      </c>
      <c r="H82" s="3">
        <f t="shared" si="1"/>
        <v>5398.4450000000006</v>
      </c>
      <c r="I82">
        <v>146.27000000000001</v>
      </c>
      <c r="K82">
        <v>12.47</v>
      </c>
      <c r="M82">
        <f>K82-Harvest1!$Q$6</f>
        <v>5.1240000000000014</v>
      </c>
    </row>
    <row r="83" spans="1:14" x14ac:dyDescent="0.45">
      <c r="A83" s="7" t="s">
        <v>42</v>
      </c>
      <c r="B83" s="2">
        <v>1</v>
      </c>
      <c r="C83" s="2">
        <v>3</v>
      </c>
      <c r="D83">
        <v>80</v>
      </c>
      <c r="E83">
        <v>21</v>
      </c>
      <c r="F83">
        <v>18.5</v>
      </c>
      <c r="G83">
        <v>12.5</v>
      </c>
      <c r="H83" s="3">
        <f t="shared" si="1"/>
        <v>3827.4882812500005</v>
      </c>
      <c r="I83">
        <v>113.82</v>
      </c>
      <c r="K83">
        <v>11.49</v>
      </c>
      <c r="M83">
        <f>K83-Harvest1!$Q$6</f>
        <v>4.144000000000001</v>
      </c>
    </row>
    <row r="84" spans="1:14" x14ac:dyDescent="0.45">
      <c r="A84" s="7" t="s">
        <v>42</v>
      </c>
      <c r="B84" s="2">
        <v>1</v>
      </c>
      <c r="C84" s="2">
        <v>3</v>
      </c>
      <c r="D84">
        <v>81</v>
      </c>
      <c r="E84">
        <v>21.5</v>
      </c>
      <c r="F84">
        <v>20</v>
      </c>
      <c r="G84">
        <v>13.5</v>
      </c>
      <c r="H84" s="3">
        <f t="shared" si="1"/>
        <v>4562.8860937499994</v>
      </c>
      <c r="I84">
        <v>135.21</v>
      </c>
      <c r="K84">
        <v>12.16</v>
      </c>
      <c r="M84">
        <f>K84-Harvest1!$Q$6</f>
        <v>4.8140000000000009</v>
      </c>
    </row>
    <row r="85" spans="1:14" x14ac:dyDescent="0.45">
      <c r="A85" s="7" t="s">
        <v>42</v>
      </c>
      <c r="B85" s="2">
        <v>1</v>
      </c>
      <c r="C85" s="2">
        <v>3</v>
      </c>
      <c r="D85">
        <v>82</v>
      </c>
      <c r="E85">
        <v>23.5</v>
      </c>
      <c r="F85">
        <v>22</v>
      </c>
      <c r="G85">
        <v>13</v>
      </c>
      <c r="H85" s="3">
        <f t="shared" si="1"/>
        <v>5281.7253124999997</v>
      </c>
      <c r="I85">
        <v>131.79</v>
      </c>
      <c r="K85">
        <v>12.13</v>
      </c>
      <c r="M85">
        <f>K85-Harvest1!$Q$6</f>
        <v>4.7840000000000016</v>
      </c>
    </row>
    <row r="86" spans="1:14" x14ac:dyDescent="0.45">
      <c r="A86" s="7" t="s">
        <v>42</v>
      </c>
      <c r="B86" s="2">
        <v>1</v>
      </c>
      <c r="C86" s="2">
        <v>3</v>
      </c>
      <c r="D86">
        <v>83</v>
      </c>
      <c r="E86">
        <v>25</v>
      </c>
      <c r="F86">
        <v>23.5</v>
      </c>
      <c r="G86">
        <v>13.5</v>
      </c>
      <c r="H86" s="3">
        <f t="shared" si="1"/>
        <v>6231.9923437500001</v>
      </c>
      <c r="I86">
        <v>143.21</v>
      </c>
      <c r="K86">
        <v>12.36</v>
      </c>
      <c r="M86">
        <f>K86-Harvest1!$Q$6</f>
        <v>5.0140000000000002</v>
      </c>
    </row>
    <row r="87" spans="1:14" x14ac:dyDescent="0.45">
      <c r="A87" s="7" t="s">
        <v>42</v>
      </c>
      <c r="B87" s="2">
        <v>1</v>
      </c>
      <c r="C87" s="2">
        <v>3</v>
      </c>
      <c r="D87">
        <v>84</v>
      </c>
      <c r="E87">
        <v>22</v>
      </c>
      <c r="F87">
        <v>24</v>
      </c>
      <c r="G87">
        <v>12.5</v>
      </c>
      <c r="H87" s="3">
        <f t="shared" si="1"/>
        <v>5190.8125000000009</v>
      </c>
      <c r="I87">
        <v>148.13999999999999</v>
      </c>
      <c r="K87">
        <v>13.19</v>
      </c>
      <c r="M87">
        <f>K87-Harvest1!$Q$6</f>
        <v>5.8440000000000003</v>
      </c>
    </row>
    <row r="88" spans="1:14" x14ac:dyDescent="0.45">
      <c r="A88" s="2" t="s">
        <v>9</v>
      </c>
      <c r="B88" s="2">
        <v>2</v>
      </c>
      <c r="C88" s="2">
        <v>1</v>
      </c>
      <c r="D88">
        <v>1</v>
      </c>
      <c r="E88">
        <v>23</v>
      </c>
      <c r="F88">
        <v>21</v>
      </c>
      <c r="G88">
        <v>14.5</v>
      </c>
      <c r="H88" s="3">
        <f>(((E88+F88)/4)^2)*(3.14)*(G88)</f>
        <v>5509.13</v>
      </c>
      <c r="I88">
        <v>128.9</v>
      </c>
      <c r="J88">
        <v>200.1</v>
      </c>
      <c r="K88">
        <v>15.11</v>
      </c>
      <c r="L88">
        <v>21.75</v>
      </c>
      <c r="M88" s="4">
        <f>K88-Harvest2!$O$6</f>
        <v>7.9099999999999993</v>
      </c>
      <c r="N88">
        <f>Harvest2!K2-Harvest2!$O$6</f>
        <v>16.04</v>
      </c>
    </row>
    <row r="89" spans="1:14" x14ac:dyDescent="0.45">
      <c r="A89" s="2" t="s">
        <v>9</v>
      </c>
      <c r="B89" s="2">
        <v>2</v>
      </c>
      <c r="C89" s="2">
        <v>1</v>
      </c>
      <c r="D89">
        <v>2</v>
      </c>
      <c r="E89">
        <v>25</v>
      </c>
      <c r="F89">
        <v>22.5</v>
      </c>
      <c r="G89">
        <v>13.5</v>
      </c>
      <c r="H89" s="3">
        <f t="shared" ref="H89:H152" si="2">(((E89+F89)/4)^2)*(3.14)*(G89)</f>
        <v>5977.65234375</v>
      </c>
      <c r="I89">
        <v>107.5</v>
      </c>
      <c r="K89">
        <v>16.05</v>
      </c>
      <c r="M89" s="4">
        <f>K89-Harvest2!$O$6</f>
        <v>8.8500000000000014</v>
      </c>
    </row>
    <row r="90" spans="1:14" x14ac:dyDescent="0.45">
      <c r="A90" s="2" t="s">
        <v>9</v>
      </c>
      <c r="B90" s="2">
        <v>2</v>
      </c>
      <c r="C90" s="2">
        <v>1</v>
      </c>
      <c r="D90">
        <v>3</v>
      </c>
      <c r="E90">
        <v>22.5</v>
      </c>
      <c r="F90">
        <v>23.5</v>
      </c>
      <c r="G90">
        <v>13.5</v>
      </c>
      <c r="H90" s="3">
        <f t="shared" si="2"/>
        <v>5606.0775000000003</v>
      </c>
      <c r="I90">
        <v>105.1</v>
      </c>
      <c r="K90">
        <v>15.58</v>
      </c>
      <c r="M90" s="4">
        <f>K90-Harvest2!$O$6</f>
        <v>8.379999999999999</v>
      </c>
    </row>
    <row r="91" spans="1:14" x14ac:dyDescent="0.45">
      <c r="A91" s="2" t="s">
        <v>9</v>
      </c>
      <c r="B91" s="2">
        <v>2</v>
      </c>
      <c r="C91" s="2">
        <v>1</v>
      </c>
      <c r="D91">
        <v>4</v>
      </c>
      <c r="E91">
        <v>21</v>
      </c>
      <c r="F91">
        <v>22</v>
      </c>
      <c r="G91">
        <v>13</v>
      </c>
      <c r="H91" s="3">
        <f t="shared" si="2"/>
        <v>4717.2612500000005</v>
      </c>
      <c r="I91">
        <v>86</v>
      </c>
      <c r="K91">
        <v>15.46</v>
      </c>
      <c r="M91" s="4">
        <f>K91-Harvest2!$O$6</f>
        <v>8.2600000000000016</v>
      </c>
    </row>
    <row r="92" spans="1:14" x14ac:dyDescent="0.45">
      <c r="A92" s="2" t="s">
        <v>9</v>
      </c>
      <c r="B92" s="2">
        <v>2</v>
      </c>
      <c r="C92" s="2">
        <v>1</v>
      </c>
      <c r="D92">
        <v>5</v>
      </c>
      <c r="E92">
        <v>21.5</v>
      </c>
      <c r="F92">
        <v>22.5</v>
      </c>
      <c r="G92">
        <v>12.5</v>
      </c>
      <c r="H92" s="3">
        <f t="shared" si="2"/>
        <v>4749.25</v>
      </c>
      <c r="I92">
        <v>95</v>
      </c>
      <c r="K92">
        <v>15.45</v>
      </c>
      <c r="M92" s="4">
        <f>K92-Harvest2!$O$6</f>
        <v>8.25</v>
      </c>
    </row>
    <row r="93" spans="1:14" x14ac:dyDescent="0.45">
      <c r="A93" s="2" t="s">
        <v>9</v>
      </c>
      <c r="B93" s="2">
        <v>2</v>
      </c>
      <c r="C93" s="2">
        <v>1</v>
      </c>
      <c r="D93">
        <v>6</v>
      </c>
      <c r="E93">
        <v>21.5</v>
      </c>
      <c r="F93">
        <v>20.5</v>
      </c>
      <c r="G93">
        <v>14</v>
      </c>
      <c r="H93" s="3">
        <f t="shared" si="2"/>
        <v>4846.59</v>
      </c>
      <c r="I93">
        <v>130.30000000000001</v>
      </c>
      <c r="K93">
        <v>14.78</v>
      </c>
      <c r="M93" s="4">
        <f>K93-Harvest2!$O$6</f>
        <v>7.5799999999999992</v>
      </c>
    </row>
    <row r="94" spans="1:14" x14ac:dyDescent="0.45">
      <c r="A94" s="2" t="s">
        <v>9</v>
      </c>
      <c r="B94" s="2">
        <v>2</v>
      </c>
      <c r="C94" s="2">
        <v>1</v>
      </c>
      <c r="D94">
        <v>7</v>
      </c>
      <c r="E94">
        <v>22</v>
      </c>
      <c r="F94">
        <v>24</v>
      </c>
      <c r="G94">
        <v>12</v>
      </c>
      <c r="H94" s="3">
        <f t="shared" si="2"/>
        <v>4983.18</v>
      </c>
      <c r="I94">
        <v>137</v>
      </c>
      <c r="K94">
        <v>14.79</v>
      </c>
      <c r="M94" s="4">
        <f>K94-Harvest2!$O$6</f>
        <v>7.589999999999999</v>
      </c>
    </row>
    <row r="95" spans="1:14" x14ac:dyDescent="0.45">
      <c r="A95" s="2" t="s">
        <v>9</v>
      </c>
      <c r="B95" s="2">
        <v>2</v>
      </c>
      <c r="C95" s="2">
        <v>2</v>
      </c>
      <c r="D95">
        <v>8</v>
      </c>
      <c r="E95">
        <v>25</v>
      </c>
      <c r="F95">
        <v>24.5</v>
      </c>
      <c r="G95">
        <v>12</v>
      </c>
      <c r="H95" s="3">
        <f t="shared" si="2"/>
        <v>5770.3387499999999</v>
      </c>
      <c r="I95">
        <v>148.80000000000001</v>
      </c>
      <c r="J95">
        <v>217.3</v>
      </c>
      <c r="K95">
        <v>15.21</v>
      </c>
      <c r="L95">
        <v>22.68</v>
      </c>
      <c r="M95" s="4">
        <f>K95-Harvest2!$O$6</f>
        <v>8.0100000000000016</v>
      </c>
      <c r="N95">
        <f>Harvest2!K9-Harvest2!$O$6</f>
        <v>17.45</v>
      </c>
    </row>
    <row r="96" spans="1:14" x14ac:dyDescent="0.45">
      <c r="A96" s="2" t="s">
        <v>9</v>
      </c>
      <c r="B96" s="2">
        <v>2</v>
      </c>
      <c r="C96" s="2">
        <v>2</v>
      </c>
      <c r="D96">
        <v>9</v>
      </c>
      <c r="E96">
        <v>21</v>
      </c>
      <c r="F96">
        <v>24</v>
      </c>
      <c r="G96">
        <v>12.5</v>
      </c>
      <c r="H96" s="3">
        <f t="shared" si="2"/>
        <v>4967.578125</v>
      </c>
      <c r="I96">
        <v>136.80000000000001</v>
      </c>
      <c r="K96">
        <v>12.5</v>
      </c>
      <c r="M96" s="4">
        <f>K96-Harvest2!$O$6</f>
        <v>5.3</v>
      </c>
    </row>
    <row r="97" spans="1:14" x14ac:dyDescent="0.45">
      <c r="A97" s="2" t="s">
        <v>9</v>
      </c>
      <c r="B97" s="2">
        <v>2</v>
      </c>
      <c r="C97" s="2">
        <v>2</v>
      </c>
      <c r="D97">
        <v>10</v>
      </c>
      <c r="E97">
        <v>18</v>
      </c>
      <c r="F97">
        <v>20</v>
      </c>
      <c r="G97">
        <v>11.5</v>
      </c>
      <c r="H97" s="3">
        <f t="shared" si="2"/>
        <v>3258.9274999999998</v>
      </c>
      <c r="I97">
        <v>71.8</v>
      </c>
      <c r="K97">
        <v>15.61</v>
      </c>
      <c r="M97" s="4">
        <f>K97-Harvest2!$O$6</f>
        <v>8.41</v>
      </c>
    </row>
    <row r="98" spans="1:14" x14ac:dyDescent="0.45">
      <c r="A98" s="2" t="s">
        <v>9</v>
      </c>
      <c r="B98" s="2">
        <v>2</v>
      </c>
      <c r="C98" s="2">
        <v>2</v>
      </c>
      <c r="D98">
        <v>11</v>
      </c>
      <c r="E98">
        <v>23</v>
      </c>
      <c r="F98">
        <v>22</v>
      </c>
      <c r="G98">
        <v>12</v>
      </c>
      <c r="H98" s="3">
        <f t="shared" si="2"/>
        <v>4768.875</v>
      </c>
      <c r="I98">
        <v>124.7</v>
      </c>
      <c r="K98">
        <v>15.23</v>
      </c>
      <c r="M98" s="4">
        <f>K98-Harvest2!$O$6</f>
        <v>8.0300000000000011</v>
      </c>
    </row>
    <row r="99" spans="1:14" x14ac:dyDescent="0.45">
      <c r="A99" s="2" t="s">
        <v>9</v>
      </c>
      <c r="B99" s="2">
        <v>2</v>
      </c>
      <c r="C99" s="2">
        <v>2</v>
      </c>
      <c r="D99">
        <v>12</v>
      </c>
      <c r="E99">
        <v>22.5</v>
      </c>
      <c r="F99">
        <v>24</v>
      </c>
      <c r="G99">
        <v>13</v>
      </c>
      <c r="H99" s="3">
        <f t="shared" si="2"/>
        <v>5516.4403124999999</v>
      </c>
      <c r="I99">
        <v>138</v>
      </c>
      <c r="K99">
        <v>15.7</v>
      </c>
      <c r="M99" s="4">
        <f>K99-Harvest2!$O$6</f>
        <v>8.5</v>
      </c>
    </row>
    <row r="100" spans="1:14" x14ac:dyDescent="0.45">
      <c r="A100" s="2" t="s">
        <v>9</v>
      </c>
      <c r="B100" s="2">
        <v>2</v>
      </c>
      <c r="C100" s="2">
        <v>2</v>
      </c>
      <c r="D100">
        <v>13</v>
      </c>
      <c r="E100">
        <v>23</v>
      </c>
      <c r="F100">
        <v>23</v>
      </c>
      <c r="G100">
        <v>11.5</v>
      </c>
      <c r="H100" s="3">
        <f t="shared" si="2"/>
        <v>4775.5475000000006</v>
      </c>
      <c r="I100">
        <v>146.1</v>
      </c>
      <c r="K100">
        <v>14.92</v>
      </c>
      <c r="M100" s="4">
        <f>K100-Harvest2!$O$6</f>
        <v>7.72</v>
      </c>
    </row>
    <row r="101" spans="1:14" x14ac:dyDescent="0.45">
      <c r="A101" s="2" t="s">
        <v>9</v>
      </c>
      <c r="B101" s="2">
        <v>2</v>
      </c>
      <c r="C101" s="2">
        <v>2</v>
      </c>
      <c r="D101">
        <v>14</v>
      </c>
      <c r="E101">
        <v>23</v>
      </c>
      <c r="F101">
        <v>21</v>
      </c>
      <c r="G101">
        <v>13</v>
      </c>
      <c r="H101" s="3">
        <f t="shared" si="2"/>
        <v>4939.22</v>
      </c>
      <c r="I101">
        <v>127.9</v>
      </c>
      <c r="K101">
        <v>16.03</v>
      </c>
      <c r="M101" s="4">
        <f>K101-Harvest2!$O$6</f>
        <v>8.8300000000000018</v>
      </c>
    </row>
    <row r="102" spans="1:14" x14ac:dyDescent="0.45">
      <c r="A102" s="2" t="s">
        <v>9</v>
      </c>
      <c r="B102" s="2">
        <v>2</v>
      </c>
      <c r="C102" s="2">
        <v>3</v>
      </c>
      <c r="D102">
        <v>15</v>
      </c>
      <c r="E102">
        <v>23</v>
      </c>
      <c r="F102">
        <v>22</v>
      </c>
      <c r="G102">
        <v>13</v>
      </c>
      <c r="H102" s="3">
        <f t="shared" si="2"/>
        <v>5166.28125</v>
      </c>
      <c r="I102">
        <v>136.30000000000001</v>
      </c>
      <c r="J102">
        <v>228.2</v>
      </c>
      <c r="K102">
        <v>15.39</v>
      </c>
      <c r="L102">
        <v>22.54</v>
      </c>
      <c r="M102" s="4">
        <f>K102-Harvest2!$O$6</f>
        <v>8.1900000000000013</v>
      </c>
      <c r="N102">
        <f>Harvest2!K16-Harvest2!$O$6</f>
        <v>18.48</v>
      </c>
    </row>
    <row r="103" spans="1:14" x14ac:dyDescent="0.45">
      <c r="A103" s="2" t="s">
        <v>9</v>
      </c>
      <c r="B103" s="2">
        <v>2</v>
      </c>
      <c r="C103" s="2">
        <v>3</v>
      </c>
      <c r="D103">
        <v>16</v>
      </c>
      <c r="E103">
        <v>21.5</v>
      </c>
      <c r="F103">
        <v>22.5</v>
      </c>
      <c r="G103">
        <v>13.5</v>
      </c>
      <c r="H103" s="3">
        <f t="shared" si="2"/>
        <v>5129.1899999999996</v>
      </c>
      <c r="I103">
        <v>143.4</v>
      </c>
      <c r="K103">
        <v>17.440000000000001</v>
      </c>
      <c r="M103" s="4">
        <f>K103-Harvest2!$O$6</f>
        <v>10.240000000000002</v>
      </c>
    </row>
    <row r="104" spans="1:14" x14ac:dyDescent="0.45">
      <c r="A104" s="2" t="s">
        <v>9</v>
      </c>
      <c r="B104" s="2">
        <v>2</v>
      </c>
      <c r="C104" s="2">
        <v>3</v>
      </c>
      <c r="D104">
        <v>17</v>
      </c>
      <c r="E104">
        <v>22</v>
      </c>
      <c r="F104">
        <v>23</v>
      </c>
      <c r="G104">
        <v>12</v>
      </c>
      <c r="H104" s="3">
        <f t="shared" si="2"/>
        <v>4768.875</v>
      </c>
      <c r="I104">
        <v>147.1</v>
      </c>
      <c r="K104">
        <v>16.38</v>
      </c>
      <c r="M104" s="4">
        <f>K104-Harvest2!$O$6</f>
        <v>9.18</v>
      </c>
    </row>
    <row r="105" spans="1:14" x14ac:dyDescent="0.45">
      <c r="A105" s="2" t="s">
        <v>9</v>
      </c>
      <c r="B105" s="2">
        <v>2</v>
      </c>
      <c r="C105" s="2">
        <v>3</v>
      </c>
      <c r="D105">
        <v>18</v>
      </c>
      <c r="E105">
        <v>24</v>
      </c>
      <c r="F105">
        <v>23</v>
      </c>
      <c r="G105">
        <v>13.5</v>
      </c>
      <c r="H105" s="3">
        <f t="shared" si="2"/>
        <v>5852.4693750000006</v>
      </c>
      <c r="I105">
        <v>176</v>
      </c>
      <c r="K105">
        <v>16.149999999999999</v>
      </c>
      <c r="M105" s="4">
        <f>K105-Harvest2!$O$6</f>
        <v>8.9499999999999993</v>
      </c>
    </row>
    <row r="106" spans="1:14" x14ac:dyDescent="0.45">
      <c r="A106" s="2" t="s">
        <v>9</v>
      </c>
      <c r="B106" s="2">
        <v>2</v>
      </c>
      <c r="C106" s="2">
        <v>3</v>
      </c>
      <c r="D106">
        <v>19</v>
      </c>
      <c r="E106">
        <v>22</v>
      </c>
      <c r="F106">
        <v>23</v>
      </c>
      <c r="G106">
        <v>13</v>
      </c>
      <c r="H106" s="3">
        <f t="shared" si="2"/>
        <v>5166.28125</v>
      </c>
      <c r="I106">
        <v>134.5</v>
      </c>
      <c r="K106">
        <v>15.88</v>
      </c>
      <c r="M106" s="4">
        <f>K106-Harvest2!$O$6</f>
        <v>8.68</v>
      </c>
    </row>
    <row r="107" spans="1:14" x14ac:dyDescent="0.45">
      <c r="A107" s="2" t="s">
        <v>9</v>
      </c>
      <c r="B107" s="2">
        <v>2</v>
      </c>
      <c r="C107" s="2">
        <v>3</v>
      </c>
      <c r="D107">
        <v>20</v>
      </c>
      <c r="E107">
        <v>20</v>
      </c>
      <c r="F107">
        <v>21</v>
      </c>
      <c r="G107">
        <v>13.5</v>
      </c>
      <c r="H107" s="3">
        <f t="shared" si="2"/>
        <v>4453.5993749999998</v>
      </c>
      <c r="I107">
        <v>143.69999999999999</v>
      </c>
      <c r="K107">
        <v>15.38</v>
      </c>
      <c r="M107" s="4">
        <f>K107-Harvest2!$O$6</f>
        <v>8.18</v>
      </c>
    </row>
    <row r="108" spans="1:14" x14ac:dyDescent="0.45">
      <c r="A108" s="2" t="s">
        <v>9</v>
      </c>
      <c r="B108" s="2">
        <v>2</v>
      </c>
      <c r="C108" s="2">
        <v>3</v>
      </c>
      <c r="D108">
        <v>21</v>
      </c>
      <c r="E108">
        <v>20.5</v>
      </c>
      <c r="F108">
        <v>22</v>
      </c>
      <c r="G108">
        <v>13.5</v>
      </c>
      <c r="H108" s="3">
        <f t="shared" si="2"/>
        <v>4785.43359375</v>
      </c>
      <c r="I108">
        <v>137.1</v>
      </c>
      <c r="K108">
        <v>16.170000000000002</v>
      </c>
      <c r="M108" s="4">
        <f>K108-Harvest2!$O$6</f>
        <v>8.9700000000000024</v>
      </c>
    </row>
    <row r="109" spans="1:14" x14ac:dyDescent="0.45">
      <c r="A109" s="7" t="s">
        <v>39</v>
      </c>
      <c r="B109" s="2">
        <v>2</v>
      </c>
      <c r="C109" s="2">
        <v>1</v>
      </c>
      <c r="D109">
        <v>1</v>
      </c>
      <c r="E109">
        <v>23</v>
      </c>
      <c r="F109">
        <v>21.5</v>
      </c>
      <c r="G109">
        <v>15.5</v>
      </c>
      <c r="H109" s="3">
        <f t="shared" si="2"/>
        <v>6023.672968750001</v>
      </c>
      <c r="I109">
        <v>98.7</v>
      </c>
      <c r="J109">
        <v>198.7</v>
      </c>
      <c r="K109">
        <v>14.8</v>
      </c>
      <c r="L109">
        <v>20.85</v>
      </c>
      <c r="M109" s="4">
        <f>K109-Harvest2!$O$6</f>
        <v>7.6000000000000005</v>
      </c>
      <c r="N109">
        <f>Harvest2!K23-Harvest2!$O$6</f>
        <v>15.64</v>
      </c>
    </row>
    <row r="110" spans="1:14" x14ac:dyDescent="0.45">
      <c r="A110" s="7" t="s">
        <v>39</v>
      </c>
      <c r="B110" s="2">
        <v>2</v>
      </c>
      <c r="C110" s="2">
        <v>1</v>
      </c>
      <c r="D110">
        <v>2</v>
      </c>
      <c r="E110">
        <v>21</v>
      </c>
      <c r="F110">
        <v>23</v>
      </c>
      <c r="G110">
        <v>14</v>
      </c>
      <c r="H110" s="3">
        <f t="shared" si="2"/>
        <v>5319.16</v>
      </c>
      <c r="I110">
        <v>110</v>
      </c>
      <c r="K110">
        <v>15.15</v>
      </c>
      <c r="M110" s="4">
        <f>K110-Harvest2!$O$6</f>
        <v>7.95</v>
      </c>
    </row>
    <row r="111" spans="1:14" x14ac:dyDescent="0.45">
      <c r="A111" s="7" t="s">
        <v>39</v>
      </c>
      <c r="B111" s="2">
        <v>2</v>
      </c>
      <c r="C111" s="2">
        <v>1</v>
      </c>
      <c r="D111">
        <v>3</v>
      </c>
      <c r="E111">
        <v>21</v>
      </c>
      <c r="F111">
        <v>21</v>
      </c>
      <c r="G111">
        <v>14.5</v>
      </c>
      <c r="H111" s="3">
        <f t="shared" si="2"/>
        <v>5019.6824999999999</v>
      </c>
      <c r="I111">
        <v>128.69999999999999</v>
      </c>
      <c r="K111">
        <v>14.08</v>
      </c>
      <c r="M111" s="4">
        <f>K111-Harvest2!$O$6</f>
        <v>6.88</v>
      </c>
    </row>
    <row r="112" spans="1:14" x14ac:dyDescent="0.45">
      <c r="A112" s="7" t="s">
        <v>39</v>
      </c>
      <c r="B112" s="2">
        <v>2</v>
      </c>
      <c r="C112" s="2">
        <v>1</v>
      </c>
      <c r="D112">
        <v>4</v>
      </c>
      <c r="E112">
        <v>24.5</v>
      </c>
      <c r="F112">
        <v>21</v>
      </c>
      <c r="G112">
        <v>15.5</v>
      </c>
      <c r="H112" s="3">
        <f t="shared" si="2"/>
        <v>6297.4417187500003</v>
      </c>
      <c r="I112">
        <v>117</v>
      </c>
      <c r="K112">
        <v>14.82</v>
      </c>
      <c r="M112" s="4">
        <f>K112-Harvest2!$O$6</f>
        <v>7.62</v>
      </c>
    </row>
    <row r="113" spans="1:14" x14ac:dyDescent="0.45">
      <c r="A113" s="7" t="s">
        <v>39</v>
      </c>
      <c r="B113" s="2">
        <v>2</v>
      </c>
      <c r="C113" s="2">
        <v>1</v>
      </c>
      <c r="D113">
        <v>5</v>
      </c>
      <c r="E113">
        <v>21</v>
      </c>
      <c r="F113">
        <v>21</v>
      </c>
      <c r="G113">
        <v>13</v>
      </c>
      <c r="H113" s="3">
        <f t="shared" si="2"/>
        <v>4500.4049999999997</v>
      </c>
      <c r="I113">
        <v>124.7</v>
      </c>
      <c r="K113">
        <v>16.18</v>
      </c>
      <c r="M113" s="4">
        <f>K113-Harvest2!$O$6</f>
        <v>8.98</v>
      </c>
    </row>
    <row r="114" spans="1:14" x14ac:dyDescent="0.45">
      <c r="A114" s="7" t="s">
        <v>39</v>
      </c>
      <c r="B114" s="2">
        <v>2</v>
      </c>
      <c r="C114" s="2">
        <v>1</v>
      </c>
      <c r="D114">
        <v>6</v>
      </c>
      <c r="E114">
        <v>22</v>
      </c>
      <c r="F114">
        <v>23</v>
      </c>
      <c r="G114">
        <v>16</v>
      </c>
      <c r="H114" s="3">
        <f t="shared" si="2"/>
        <v>6358.5</v>
      </c>
      <c r="I114">
        <v>145.30000000000001</v>
      </c>
      <c r="K114">
        <v>14.04</v>
      </c>
      <c r="M114" s="4">
        <f>K114-Harvest2!$O$6</f>
        <v>6.839999999999999</v>
      </c>
    </row>
    <row r="115" spans="1:14" x14ac:dyDescent="0.45">
      <c r="A115" s="7" t="s">
        <v>39</v>
      </c>
      <c r="B115" s="2">
        <v>2</v>
      </c>
      <c r="C115" s="2">
        <v>1</v>
      </c>
      <c r="D115">
        <v>7</v>
      </c>
      <c r="E115">
        <v>21.5</v>
      </c>
      <c r="F115">
        <v>24</v>
      </c>
      <c r="G115">
        <v>12.5</v>
      </c>
      <c r="H115" s="3">
        <f t="shared" si="2"/>
        <v>5078.58203125</v>
      </c>
      <c r="I115">
        <v>122.5</v>
      </c>
      <c r="K115">
        <v>15.01</v>
      </c>
      <c r="M115" s="4">
        <f>K115-Harvest2!$O$6</f>
        <v>7.81</v>
      </c>
    </row>
    <row r="116" spans="1:14" x14ac:dyDescent="0.45">
      <c r="A116" s="7" t="s">
        <v>39</v>
      </c>
      <c r="B116" s="2">
        <v>2</v>
      </c>
      <c r="C116" s="2">
        <v>2</v>
      </c>
      <c r="D116">
        <v>8</v>
      </c>
      <c r="E116">
        <v>21</v>
      </c>
      <c r="F116">
        <v>20</v>
      </c>
      <c r="G116">
        <v>13.5</v>
      </c>
      <c r="H116" s="3">
        <f t="shared" si="2"/>
        <v>4453.5993749999998</v>
      </c>
      <c r="I116">
        <v>106.2</v>
      </c>
      <c r="J116">
        <v>203</v>
      </c>
      <c r="K116">
        <v>15.75</v>
      </c>
      <c r="L116">
        <v>19.350000000000001</v>
      </c>
      <c r="M116" s="4">
        <f>K116-Harvest2!$O$6</f>
        <v>8.5500000000000007</v>
      </c>
      <c r="N116">
        <f>Harvest2!K30-Harvest2!$O$6</f>
        <v>17.05</v>
      </c>
    </row>
    <row r="117" spans="1:14" x14ac:dyDescent="0.45">
      <c r="A117" s="7" t="s">
        <v>39</v>
      </c>
      <c r="B117" s="2">
        <v>2</v>
      </c>
      <c r="C117" s="2">
        <v>2</v>
      </c>
      <c r="D117">
        <v>9</v>
      </c>
      <c r="E117">
        <v>20</v>
      </c>
      <c r="F117">
        <v>19.5</v>
      </c>
      <c r="G117">
        <v>12</v>
      </c>
      <c r="H117" s="3">
        <f t="shared" si="2"/>
        <v>3674.3887500000001</v>
      </c>
      <c r="I117">
        <v>117</v>
      </c>
      <c r="K117">
        <v>15.54</v>
      </c>
      <c r="M117" s="4">
        <f>K117-Harvest2!$O$6</f>
        <v>8.34</v>
      </c>
    </row>
    <row r="118" spans="1:14" x14ac:dyDescent="0.45">
      <c r="A118" s="7" t="s">
        <v>39</v>
      </c>
      <c r="B118" s="2">
        <v>2</v>
      </c>
      <c r="C118" s="2">
        <v>2</v>
      </c>
      <c r="D118">
        <v>10</v>
      </c>
      <c r="E118">
        <v>23</v>
      </c>
      <c r="F118">
        <v>21</v>
      </c>
      <c r="G118">
        <v>13</v>
      </c>
      <c r="H118" s="3">
        <f t="shared" si="2"/>
        <v>4939.22</v>
      </c>
      <c r="I118">
        <v>132.5</v>
      </c>
      <c r="K118">
        <v>15.48</v>
      </c>
      <c r="M118" s="4">
        <f>K118-Harvest2!$O$6</f>
        <v>8.2800000000000011</v>
      </c>
    </row>
    <row r="119" spans="1:14" x14ac:dyDescent="0.45">
      <c r="A119" s="7" t="s">
        <v>39</v>
      </c>
      <c r="B119" s="2">
        <v>2</v>
      </c>
      <c r="C119" s="2">
        <v>2</v>
      </c>
      <c r="D119">
        <v>11</v>
      </c>
      <c r="E119">
        <v>21</v>
      </c>
      <c r="F119">
        <v>21</v>
      </c>
      <c r="G119">
        <v>13</v>
      </c>
      <c r="H119" s="3">
        <f t="shared" si="2"/>
        <v>4500.4049999999997</v>
      </c>
      <c r="I119">
        <v>132.19999999999999</v>
      </c>
      <c r="K119">
        <v>14.45</v>
      </c>
      <c r="M119" s="4">
        <f>K119-Harvest2!$O$6</f>
        <v>7.2499999999999991</v>
      </c>
    </row>
    <row r="120" spans="1:14" x14ac:dyDescent="0.45">
      <c r="A120" s="7" t="s">
        <v>39</v>
      </c>
      <c r="B120" s="2">
        <v>2</v>
      </c>
      <c r="C120" s="2">
        <v>2</v>
      </c>
      <c r="D120">
        <v>12</v>
      </c>
      <c r="E120">
        <v>23</v>
      </c>
      <c r="F120">
        <v>22.5</v>
      </c>
      <c r="G120">
        <v>14</v>
      </c>
      <c r="H120" s="3">
        <f t="shared" si="2"/>
        <v>5688.0118750000001</v>
      </c>
      <c r="I120">
        <v>132.4</v>
      </c>
      <c r="K120">
        <v>15.46</v>
      </c>
      <c r="M120" s="4">
        <f>K120-Harvest2!$O$6</f>
        <v>8.2600000000000016</v>
      </c>
    </row>
    <row r="121" spans="1:14" x14ac:dyDescent="0.45">
      <c r="A121" s="7" t="s">
        <v>39</v>
      </c>
      <c r="B121" s="2">
        <v>2</v>
      </c>
      <c r="C121" s="2">
        <v>2</v>
      </c>
      <c r="D121">
        <v>13</v>
      </c>
      <c r="E121">
        <v>23</v>
      </c>
      <c r="F121">
        <v>22</v>
      </c>
      <c r="G121">
        <v>14</v>
      </c>
      <c r="H121" s="3">
        <f t="shared" si="2"/>
        <v>5563.6875</v>
      </c>
      <c r="I121">
        <v>130.9</v>
      </c>
      <c r="K121">
        <v>16.010000000000002</v>
      </c>
      <c r="M121" s="4">
        <f>K121-Harvest2!$O$6</f>
        <v>8.8100000000000023</v>
      </c>
    </row>
    <row r="122" spans="1:14" x14ac:dyDescent="0.45">
      <c r="A122" s="7" t="s">
        <v>39</v>
      </c>
      <c r="B122" s="2">
        <v>2</v>
      </c>
      <c r="C122" s="2">
        <v>2</v>
      </c>
      <c r="D122">
        <v>14</v>
      </c>
      <c r="E122">
        <v>24</v>
      </c>
      <c r="F122">
        <v>20</v>
      </c>
      <c r="G122">
        <v>13.5</v>
      </c>
      <c r="H122" s="3">
        <f t="shared" si="2"/>
        <v>5129.1899999999996</v>
      </c>
      <c r="I122">
        <v>105.3</v>
      </c>
      <c r="K122">
        <v>14.97</v>
      </c>
      <c r="M122" s="4">
        <f>K122-Harvest2!$O$6</f>
        <v>7.7700000000000005</v>
      </c>
    </row>
    <row r="123" spans="1:14" x14ac:dyDescent="0.45">
      <c r="A123" s="7" t="s">
        <v>39</v>
      </c>
      <c r="B123" s="2">
        <v>2</v>
      </c>
      <c r="C123" s="2">
        <v>3</v>
      </c>
      <c r="D123">
        <v>15</v>
      </c>
      <c r="E123">
        <v>22</v>
      </c>
      <c r="F123">
        <v>21</v>
      </c>
      <c r="G123">
        <v>13</v>
      </c>
      <c r="H123" s="3">
        <f t="shared" si="2"/>
        <v>4717.2612500000005</v>
      </c>
      <c r="I123">
        <v>141.1</v>
      </c>
      <c r="J123">
        <v>216.3</v>
      </c>
      <c r="K123">
        <v>15.23</v>
      </c>
      <c r="L123">
        <v>21.41</v>
      </c>
      <c r="M123" s="4">
        <f>K123-Harvest2!$O$6</f>
        <v>8.0300000000000011</v>
      </c>
      <c r="N123">
        <f>Harvest2!K37-Harvest2!$O$6</f>
        <v>15.84</v>
      </c>
    </row>
    <row r="124" spans="1:14" x14ac:dyDescent="0.45">
      <c r="A124" s="7" t="s">
        <v>39</v>
      </c>
      <c r="B124" s="2">
        <v>2</v>
      </c>
      <c r="C124" s="2">
        <v>3</v>
      </c>
      <c r="D124">
        <v>16</v>
      </c>
      <c r="E124">
        <v>20</v>
      </c>
      <c r="F124">
        <v>23</v>
      </c>
      <c r="G124">
        <v>13</v>
      </c>
      <c r="H124" s="3">
        <f t="shared" si="2"/>
        <v>4717.2612500000005</v>
      </c>
      <c r="I124">
        <v>159.19999999999999</v>
      </c>
      <c r="K124">
        <v>15</v>
      </c>
      <c r="M124" s="4">
        <f>K124-Harvest2!$O$6</f>
        <v>7.8</v>
      </c>
    </row>
    <row r="125" spans="1:14" x14ac:dyDescent="0.45">
      <c r="A125" s="7" t="s">
        <v>39</v>
      </c>
      <c r="B125" s="2">
        <v>2</v>
      </c>
      <c r="C125" s="2">
        <v>3</v>
      </c>
      <c r="D125">
        <v>17</v>
      </c>
      <c r="E125">
        <v>21</v>
      </c>
      <c r="F125">
        <v>22</v>
      </c>
      <c r="G125">
        <v>13.5</v>
      </c>
      <c r="H125" s="3">
        <f t="shared" si="2"/>
        <v>4898.6943750000009</v>
      </c>
      <c r="I125">
        <v>123.3</v>
      </c>
      <c r="K125">
        <v>14.69</v>
      </c>
      <c r="M125" s="4">
        <f>K125-Harvest2!$O$6</f>
        <v>7.4899999999999993</v>
      </c>
    </row>
    <row r="126" spans="1:14" x14ac:dyDescent="0.45">
      <c r="A126" s="7" t="s">
        <v>39</v>
      </c>
      <c r="B126" s="2">
        <v>2</v>
      </c>
      <c r="C126" s="2">
        <v>3</v>
      </c>
      <c r="D126">
        <v>18</v>
      </c>
      <c r="E126">
        <v>24</v>
      </c>
      <c r="F126">
        <v>22</v>
      </c>
      <c r="G126">
        <v>14</v>
      </c>
      <c r="H126" s="3">
        <f t="shared" si="2"/>
        <v>5813.7100000000009</v>
      </c>
      <c r="I126">
        <v>129.30000000000001</v>
      </c>
      <c r="K126">
        <v>15.53</v>
      </c>
      <c r="M126" s="4">
        <f>K126-Harvest2!$O$6</f>
        <v>8.3299999999999983</v>
      </c>
    </row>
    <row r="127" spans="1:14" x14ac:dyDescent="0.45">
      <c r="A127" s="7" t="s">
        <v>39</v>
      </c>
      <c r="B127" s="2">
        <v>2</v>
      </c>
      <c r="C127" s="2">
        <v>3</v>
      </c>
      <c r="D127">
        <v>19</v>
      </c>
      <c r="E127">
        <v>22</v>
      </c>
      <c r="F127">
        <v>21</v>
      </c>
      <c r="G127">
        <v>13</v>
      </c>
      <c r="H127" s="3">
        <f t="shared" si="2"/>
        <v>4717.2612500000005</v>
      </c>
      <c r="I127">
        <v>141.1</v>
      </c>
      <c r="K127">
        <v>14.34</v>
      </c>
      <c r="M127" s="4">
        <f>K127-Harvest2!$O$6</f>
        <v>7.14</v>
      </c>
    </row>
    <row r="128" spans="1:14" x14ac:dyDescent="0.45">
      <c r="A128" s="7" t="s">
        <v>39</v>
      </c>
      <c r="B128" s="2">
        <v>2</v>
      </c>
      <c r="C128" s="2">
        <v>3</v>
      </c>
      <c r="D128">
        <v>20</v>
      </c>
      <c r="E128">
        <v>21</v>
      </c>
      <c r="F128">
        <v>22</v>
      </c>
      <c r="G128">
        <v>13</v>
      </c>
      <c r="H128" s="3">
        <f t="shared" si="2"/>
        <v>4717.2612500000005</v>
      </c>
      <c r="I128">
        <v>129.5</v>
      </c>
      <c r="K128">
        <v>16.350000000000001</v>
      </c>
      <c r="M128" s="4">
        <f>K128-Harvest2!$O$6</f>
        <v>9.1500000000000021</v>
      </c>
    </row>
    <row r="129" spans="1:14" x14ac:dyDescent="0.45">
      <c r="A129" s="7" t="s">
        <v>39</v>
      </c>
      <c r="B129" s="2">
        <v>2</v>
      </c>
      <c r="C129" s="2">
        <v>3</v>
      </c>
      <c r="D129">
        <v>21</v>
      </c>
      <c r="E129">
        <v>21</v>
      </c>
      <c r="F129">
        <v>21</v>
      </c>
      <c r="G129">
        <v>13</v>
      </c>
      <c r="H129" s="3">
        <f t="shared" si="2"/>
        <v>4500.4049999999997</v>
      </c>
      <c r="I129">
        <v>132.9</v>
      </c>
      <c r="K129">
        <v>16.11</v>
      </c>
      <c r="M129" s="4">
        <f>K129-Harvest2!$O$6</f>
        <v>8.91</v>
      </c>
    </row>
    <row r="130" spans="1:14" x14ac:dyDescent="0.45">
      <c r="A130" s="7" t="s">
        <v>40</v>
      </c>
      <c r="B130" s="2">
        <v>2</v>
      </c>
      <c r="C130" s="2">
        <v>1</v>
      </c>
      <c r="D130">
        <v>1</v>
      </c>
      <c r="E130">
        <v>24</v>
      </c>
      <c r="F130">
        <v>22.5</v>
      </c>
      <c r="G130">
        <v>16</v>
      </c>
      <c r="H130" s="3">
        <f t="shared" si="2"/>
        <v>6789.4650000000001</v>
      </c>
      <c r="I130">
        <v>102.9</v>
      </c>
      <c r="J130">
        <v>199.5</v>
      </c>
      <c r="K130">
        <v>16.14</v>
      </c>
      <c r="L130">
        <v>20.399999999999999</v>
      </c>
      <c r="M130" s="4">
        <f>K130-Harvest2!$O$6</f>
        <v>8.9400000000000013</v>
      </c>
      <c r="N130">
        <f>Harvest2!K44-Harvest2!$O$6</f>
        <v>15.720000000000002</v>
      </c>
    </row>
    <row r="131" spans="1:14" x14ac:dyDescent="0.45">
      <c r="A131" s="7" t="s">
        <v>40</v>
      </c>
      <c r="B131" s="2">
        <v>2</v>
      </c>
      <c r="C131" s="2">
        <v>1</v>
      </c>
      <c r="D131">
        <v>2</v>
      </c>
      <c r="E131">
        <v>22</v>
      </c>
      <c r="F131">
        <v>22</v>
      </c>
      <c r="G131">
        <v>14</v>
      </c>
      <c r="H131" s="3">
        <f t="shared" si="2"/>
        <v>5319.16</v>
      </c>
      <c r="I131">
        <v>107.2</v>
      </c>
      <c r="K131">
        <v>14.86</v>
      </c>
      <c r="M131" s="4">
        <f>K131-Harvest2!$O$6</f>
        <v>7.6599999999999993</v>
      </c>
    </row>
    <row r="132" spans="1:14" x14ac:dyDescent="0.45">
      <c r="A132" s="7" t="s">
        <v>40</v>
      </c>
      <c r="B132" s="2">
        <v>2</v>
      </c>
      <c r="C132" s="2">
        <v>1</v>
      </c>
      <c r="D132">
        <v>3</v>
      </c>
      <c r="E132">
        <v>21.5</v>
      </c>
      <c r="F132">
        <v>21</v>
      </c>
      <c r="G132">
        <v>16</v>
      </c>
      <c r="H132" s="3">
        <f t="shared" si="2"/>
        <v>5671.625</v>
      </c>
      <c r="I132">
        <v>126.3</v>
      </c>
      <c r="K132">
        <v>16.32</v>
      </c>
      <c r="M132" s="4">
        <f>K132-Harvest2!$O$6</f>
        <v>9.120000000000001</v>
      </c>
    </row>
    <row r="133" spans="1:14" x14ac:dyDescent="0.45">
      <c r="A133" s="7" t="s">
        <v>40</v>
      </c>
      <c r="B133" s="2">
        <v>2</v>
      </c>
      <c r="C133" s="2">
        <v>1</v>
      </c>
      <c r="D133">
        <v>4</v>
      </c>
      <c r="E133">
        <v>24.5</v>
      </c>
      <c r="F133">
        <v>21.5</v>
      </c>
      <c r="G133">
        <v>13</v>
      </c>
      <c r="H133" s="3">
        <f t="shared" si="2"/>
        <v>5398.4450000000006</v>
      </c>
      <c r="I133">
        <v>112.6</v>
      </c>
      <c r="K133">
        <v>15.58</v>
      </c>
      <c r="M133" s="4">
        <f>K133-Harvest2!$O$6</f>
        <v>8.379999999999999</v>
      </c>
    </row>
    <row r="134" spans="1:14" x14ac:dyDescent="0.45">
      <c r="A134" s="7" t="s">
        <v>40</v>
      </c>
      <c r="B134" s="2">
        <v>2</v>
      </c>
      <c r="C134" s="2">
        <v>1</v>
      </c>
      <c r="D134">
        <v>5</v>
      </c>
      <c r="E134">
        <v>22.5</v>
      </c>
      <c r="F134">
        <v>24</v>
      </c>
      <c r="G134">
        <v>12</v>
      </c>
      <c r="H134" s="3">
        <f t="shared" si="2"/>
        <v>5092.0987500000001</v>
      </c>
      <c r="I134">
        <v>123</v>
      </c>
      <c r="K134">
        <v>16.989999999999998</v>
      </c>
      <c r="M134" s="4">
        <f>K134-Harvest2!$O$6</f>
        <v>9.7899999999999991</v>
      </c>
    </row>
    <row r="135" spans="1:14" x14ac:dyDescent="0.45">
      <c r="A135" s="7" t="s">
        <v>40</v>
      </c>
      <c r="B135" s="2">
        <v>2</v>
      </c>
      <c r="C135" s="2">
        <v>1</v>
      </c>
      <c r="D135">
        <v>6</v>
      </c>
      <c r="E135">
        <v>22</v>
      </c>
      <c r="F135">
        <v>23</v>
      </c>
      <c r="G135">
        <v>14.5</v>
      </c>
      <c r="H135" s="3">
        <f t="shared" si="2"/>
        <v>5762.390625</v>
      </c>
      <c r="I135">
        <v>135.4</v>
      </c>
      <c r="K135">
        <v>16.45</v>
      </c>
      <c r="M135" s="4">
        <f>K135-Harvest2!$O$6</f>
        <v>9.25</v>
      </c>
    </row>
    <row r="136" spans="1:14" x14ac:dyDescent="0.45">
      <c r="A136" s="7" t="s">
        <v>40</v>
      </c>
      <c r="B136" s="2">
        <v>2</v>
      </c>
      <c r="C136" s="2">
        <v>1</v>
      </c>
      <c r="D136">
        <v>7</v>
      </c>
      <c r="E136">
        <v>22</v>
      </c>
      <c r="F136">
        <v>23</v>
      </c>
      <c r="G136">
        <v>15</v>
      </c>
      <c r="H136" s="3">
        <f t="shared" si="2"/>
        <v>5961.09375</v>
      </c>
      <c r="I136">
        <v>123.4</v>
      </c>
      <c r="K136">
        <v>15.92</v>
      </c>
      <c r="M136" s="4">
        <f>K136-Harvest2!$O$6</f>
        <v>8.7199999999999989</v>
      </c>
    </row>
    <row r="137" spans="1:14" x14ac:dyDescent="0.45">
      <c r="A137" s="7" t="s">
        <v>40</v>
      </c>
      <c r="B137" s="2">
        <v>2</v>
      </c>
      <c r="C137" s="2">
        <v>2</v>
      </c>
      <c r="D137">
        <v>8</v>
      </c>
      <c r="E137">
        <v>24.5</v>
      </c>
      <c r="F137">
        <v>21</v>
      </c>
      <c r="G137">
        <v>14</v>
      </c>
      <c r="H137" s="3">
        <f t="shared" si="2"/>
        <v>5688.0118750000001</v>
      </c>
      <c r="I137">
        <v>105.6</v>
      </c>
      <c r="J137">
        <v>194.2</v>
      </c>
      <c r="K137">
        <v>14.21</v>
      </c>
      <c r="L137">
        <v>20.329999999999998</v>
      </c>
      <c r="M137" s="4">
        <f>K137-Harvest2!$O$6</f>
        <v>7.0100000000000007</v>
      </c>
      <c r="N137">
        <f>Harvest2!K51-Harvest2!$O$6</f>
        <v>17.190000000000001</v>
      </c>
    </row>
    <row r="138" spans="1:14" x14ac:dyDescent="0.45">
      <c r="A138" s="7" t="s">
        <v>40</v>
      </c>
      <c r="B138" s="2">
        <v>2</v>
      </c>
      <c r="C138" s="2">
        <v>2</v>
      </c>
      <c r="D138">
        <v>9</v>
      </c>
      <c r="E138">
        <v>22</v>
      </c>
      <c r="F138">
        <v>22</v>
      </c>
      <c r="G138">
        <v>13.5</v>
      </c>
      <c r="H138" s="3">
        <f t="shared" si="2"/>
        <v>5129.1899999999996</v>
      </c>
      <c r="I138">
        <v>103.8</v>
      </c>
      <c r="K138">
        <v>14.89</v>
      </c>
      <c r="M138" s="4">
        <f>K138-Harvest2!$O$6</f>
        <v>7.69</v>
      </c>
    </row>
    <row r="139" spans="1:14" x14ac:dyDescent="0.45">
      <c r="A139" s="7" t="s">
        <v>40</v>
      </c>
      <c r="B139" s="2">
        <v>2</v>
      </c>
      <c r="C139" s="2">
        <v>2</v>
      </c>
      <c r="D139">
        <v>10</v>
      </c>
      <c r="E139">
        <v>22</v>
      </c>
      <c r="F139">
        <v>21.5</v>
      </c>
      <c r="G139">
        <v>12.5</v>
      </c>
      <c r="H139" s="3">
        <f t="shared" si="2"/>
        <v>4641.92578125</v>
      </c>
      <c r="I139">
        <v>106.7</v>
      </c>
      <c r="K139">
        <v>15.18</v>
      </c>
      <c r="M139" s="4">
        <f>K139-Harvest2!$O$6</f>
        <v>7.9799999999999995</v>
      </c>
    </row>
    <row r="140" spans="1:14" x14ac:dyDescent="0.45">
      <c r="A140" s="7" t="s">
        <v>40</v>
      </c>
      <c r="B140" s="2">
        <v>2</v>
      </c>
      <c r="C140" s="2">
        <v>2</v>
      </c>
      <c r="D140">
        <v>11</v>
      </c>
      <c r="E140">
        <v>21.5</v>
      </c>
      <c r="F140">
        <v>23</v>
      </c>
      <c r="G140">
        <v>15</v>
      </c>
      <c r="H140" s="3">
        <f t="shared" si="2"/>
        <v>5829.3609375000005</v>
      </c>
      <c r="I140">
        <v>120.1</v>
      </c>
      <c r="K140">
        <v>14.76</v>
      </c>
      <c r="M140" s="4">
        <f>K140-Harvest2!$O$6</f>
        <v>7.56</v>
      </c>
    </row>
    <row r="141" spans="1:14" x14ac:dyDescent="0.45">
      <c r="A141" s="7" t="s">
        <v>40</v>
      </c>
      <c r="B141" s="2">
        <v>2</v>
      </c>
      <c r="C141" s="2">
        <v>2</v>
      </c>
      <c r="D141">
        <v>12</v>
      </c>
      <c r="E141">
        <v>21</v>
      </c>
      <c r="F141">
        <v>22</v>
      </c>
      <c r="G141">
        <v>13.5</v>
      </c>
      <c r="H141" s="3">
        <f t="shared" si="2"/>
        <v>4898.6943750000009</v>
      </c>
      <c r="I141">
        <v>130.1</v>
      </c>
      <c r="K141">
        <v>15.2</v>
      </c>
      <c r="M141" s="4">
        <f>K141-Harvest2!$O$6</f>
        <v>7.9999999999999991</v>
      </c>
    </row>
    <row r="142" spans="1:14" x14ac:dyDescent="0.45">
      <c r="A142" s="7" t="s">
        <v>40</v>
      </c>
      <c r="B142" s="2">
        <v>2</v>
      </c>
      <c r="C142" s="2">
        <v>2</v>
      </c>
      <c r="D142">
        <v>13</v>
      </c>
      <c r="E142">
        <v>22.5</v>
      </c>
      <c r="F142">
        <v>21.5</v>
      </c>
      <c r="G142">
        <v>14</v>
      </c>
      <c r="H142" s="3">
        <f t="shared" si="2"/>
        <v>5319.16</v>
      </c>
      <c r="I142">
        <v>126.3</v>
      </c>
      <c r="K142">
        <v>14.64</v>
      </c>
      <c r="M142" s="4">
        <f>K142-Harvest2!$O$6</f>
        <v>7.44</v>
      </c>
    </row>
    <row r="143" spans="1:14" x14ac:dyDescent="0.45">
      <c r="A143" s="7" t="s">
        <v>40</v>
      </c>
      <c r="B143" s="2">
        <v>2</v>
      </c>
      <c r="C143" s="2">
        <v>2</v>
      </c>
      <c r="D143">
        <v>14</v>
      </c>
      <c r="E143">
        <v>23</v>
      </c>
      <c r="F143">
        <v>23.5</v>
      </c>
      <c r="G143">
        <v>14</v>
      </c>
      <c r="H143" s="3">
        <f t="shared" si="2"/>
        <v>5940.7818750000006</v>
      </c>
      <c r="I143">
        <v>124.3</v>
      </c>
      <c r="K143">
        <v>14.31</v>
      </c>
      <c r="M143" s="4">
        <f>K143-Harvest2!$O$6</f>
        <v>7.11</v>
      </c>
    </row>
    <row r="144" spans="1:14" x14ac:dyDescent="0.45">
      <c r="A144" s="7" t="s">
        <v>40</v>
      </c>
      <c r="B144" s="2">
        <v>2</v>
      </c>
      <c r="C144" s="2">
        <v>3</v>
      </c>
      <c r="D144">
        <v>15</v>
      </c>
      <c r="E144">
        <v>23.5</v>
      </c>
      <c r="F144">
        <v>21.5</v>
      </c>
      <c r="G144">
        <v>13</v>
      </c>
      <c r="H144" s="3">
        <f t="shared" si="2"/>
        <v>5166.28125</v>
      </c>
      <c r="I144">
        <v>130.1</v>
      </c>
      <c r="J144">
        <v>212.6</v>
      </c>
      <c r="K144">
        <v>15.61</v>
      </c>
      <c r="L144">
        <v>20.170000000000002</v>
      </c>
      <c r="M144" s="4">
        <f>K144-Harvest2!$O$6</f>
        <v>8.41</v>
      </c>
      <c r="N144">
        <f>Harvest2!K58-Harvest2!$O$6</f>
        <v>15.440000000000001</v>
      </c>
    </row>
    <row r="145" spans="1:14" x14ac:dyDescent="0.45">
      <c r="A145" s="7" t="s">
        <v>40</v>
      </c>
      <c r="B145" s="2">
        <v>2</v>
      </c>
      <c r="C145" s="2">
        <v>3</v>
      </c>
      <c r="D145">
        <v>16</v>
      </c>
      <c r="E145">
        <v>22</v>
      </c>
      <c r="F145">
        <v>22</v>
      </c>
      <c r="G145">
        <v>12.5</v>
      </c>
      <c r="H145" s="3">
        <f t="shared" si="2"/>
        <v>4749.25</v>
      </c>
      <c r="I145">
        <v>119.9</v>
      </c>
      <c r="K145">
        <v>15.18</v>
      </c>
      <c r="M145" s="4">
        <f>K145-Harvest2!$O$6</f>
        <v>7.9799999999999995</v>
      </c>
    </row>
    <row r="146" spans="1:14" x14ac:dyDescent="0.45">
      <c r="A146" s="7" t="s">
        <v>40</v>
      </c>
      <c r="B146" s="2">
        <v>2</v>
      </c>
      <c r="C146" s="2">
        <v>3</v>
      </c>
      <c r="D146">
        <v>17</v>
      </c>
      <c r="E146">
        <v>24</v>
      </c>
      <c r="F146">
        <v>23</v>
      </c>
      <c r="G146">
        <v>13</v>
      </c>
      <c r="H146" s="3">
        <f t="shared" si="2"/>
        <v>5635.7112500000003</v>
      </c>
      <c r="I146">
        <v>144.6</v>
      </c>
      <c r="K146">
        <v>15.11</v>
      </c>
      <c r="M146" s="4">
        <f>K146-Harvest2!$O$6</f>
        <v>7.9099999999999993</v>
      </c>
    </row>
    <row r="147" spans="1:14" x14ac:dyDescent="0.45">
      <c r="A147" s="7" t="s">
        <v>40</v>
      </c>
      <c r="B147" s="2">
        <v>2</v>
      </c>
      <c r="C147" s="2">
        <v>3</v>
      </c>
      <c r="D147">
        <v>18</v>
      </c>
      <c r="E147">
        <v>22.5</v>
      </c>
      <c r="F147">
        <v>23</v>
      </c>
      <c r="G147">
        <v>12</v>
      </c>
      <c r="H147" s="3">
        <f t="shared" si="2"/>
        <v>4875.4387500000003</v>
      </c>
      <c r="I147">
        <v>144.5</v>
      </c>
      <c r="K147">
        <v>14.98</v>
      </c>
      <c r="M147" s="4">
        <f>K147-Harvest2!$O$6</f>
        <v>7.78</v>
      </c>
    </row>
    <row r="148" spans="1:14" x14ac:dyDescent="0.45">
      <c r="A148" s="7" t="s">
        <v>40</v>
      </c>
      <c r="B148" s="2">
        <v>2</v>
      </c>
      <c r="C148" s="2">
        <v>3</v>
      </c>
      <c r="D148">
        <v>19</v>
      </c>
      <c r="E148">
        <v>24</v>
      </c>
      <c r="F148">
        <v>23</v>
      </c>
      <c r="G148">
        <v>12.5</v>
      </c>
      <c r="H148" s="3">
        <f t="shared" si="2"/>
        <v>5418.953125</v>
      </c>
      <c r="I148">
        <v>133.69999999999999</v>
      </c>
      <c r="K148">
        <v>15.31</v>
      </c>
      <c r="M148" s="4">
        <f>K148-Harvest2!$O$6</f>
        <v>8.11</v>
      </c>
    </row>
    <row r="149" spans="1:14" x14ac:dyDescent="0.45">
      <c r="A149" s="7" t="s">
        <v>40</v>
      </c>
      <c r="B149" s="2">
        <v>2</v>
      </c>
      <c r="C149" s="2">
        <v>3</v>
      </c>
      <c r="D149">
        <v>20</v>
      </c>
      <c r="E149">
        <v>22.5</v>
      </c>
      <c r="F149">
        <v>20</v>
      </c>
      <c r="G149">
        <v>14</v>
      </c>
      <c r="H149" s="3">
        <f t="shared" si="2"/>
        <v>4962.671875</v>
      </c>
      <c r="I149">
        <v>149.80000000000001</v>
      </c>
      <c r="K149">
        <v>14.94</v>
      </c>
      <c r="M149" s="4">
        <f>K149-Harvest2!$O$6</f>
        <v>7.7399999999999993</v>
      </c>
    </row>
    <row r="150" spans="1:14" x14ac:dyDescent="0.45">
      <c r="A150" s="7" t="s">
        <v>40</v>
      </c>
      <c r="B150" s="2">
        <v>2</v>
      </c>
      <c r="C150" s="2">
        <v>3</v>
      </c>
      <c r="D150">
        <v>21</v>
      </c>
      <c r="E150">
        <v>22</v>
      </c>
      <c r="F150">
        <v>22</v>
      </c>
      <c r="G150">
        <v>13.5</v>
      </c>
      <c r="H150" s="3">
        <f t="shared" si="2"/>
        <v>5129.1899999999996</v>
      </c>
      <c r="I150">
        <v>129.80000000000001</v>
      </c>
      <c r="K150">
        <v>15.76</v>
      </c>
      <c r="M150" s="4">
        <f>K150-Harvest2!$O$6</f>
        <v>8.5599999999999987</v>
      </c>
    </row>
    <row r="151" spans="1:14" x14ac:dyDescent="0.45">
      <c r="A151" s="7" t="s">
        <v>42</v>
      </c>
      <c r="B151" s="2">
        <v>2</v>
      </c>
      <c r="C151" s="2">
        <v>1</v>
      </c>
      <c r="D151">
        <v>1</v>
      </c>
      <c r="E151">
        <v>21</v>
      </c>
      <c r="F151">
        <v>22</v>
      </c>
      <c r="G151">
        <v>14.5</v>
      </c>
      <c r="H151" s="3">
        <f t="shared" si="2"/>
        <v>5261.5606250000001</v>
      </c>
      <c r="I151">
        <v>115.1</v>
      </c>
      <c r="J151">
        <v>183.3</v>
      </c>
      <c r="K151">
        <v>15.06</v>
      </c>
      <c r="L151">
        <v>19.37</v>
      </c>
      <c r="M151" s="4">
        <f>K151-Harvest2!$O$6</f>
        <v>7.86</v>
      </c>
      <c r="N151">
        <f>Harvest2!K65-Harvest2!$O$6</f>
        <v>15.36</v>
      </c>
    </row>
    <row r="152" spans="1:14" x14ac:dyDescent="0.45">
      <c r="A152" s="7" t="s">
        <v>42</v>
      </c>
      <c r="B152" s="2">
        <v>2</v>
      </c>
      <c r="C152" s="2">
        <v>1</v>
      </c>
      <c r="D152">
        <v>2</v>
      </c>
      <c r="E152">
        <v>24</v>
      </c>
      <c r="F152">
        <v>24</v>
      </c>
      <c r="G152">
        <v>15</v>
      </c>
      <c r="H152" s="3">
        <f t="shared" si="2"/>
        <v>6782.4000000000005</v>
      </c>
      <c r="I152">
        <v>111.2</v>
      </c>
      <c r="K152">
        <v>15.43</v>
      </c>
      <c r="M152" s="4">
        <f>K152-Harvest2!$O$6</f>
        <v>8.23</v>
      </c>
    </row>
    <row r="153" spans="1:14" x14ac:dyDescent="0.45">
      <c r="A153" s="7" t="s">
        <v>42</v>
      </c>
      <c r="B153" s="2">
        <v>2</v>
      </c>
      <c r="C153" s="2">
        <v>1</v>
      </c>
      <c r="D153">
        <v>3</v>
      </c>
      <c r="E153">
        <v>21.5</v>
      </c>
      <c r="F153">
        <v>23.5</v>
      </c>
      <c r="G153">
        <v>10.5</v>
      </c>
      <c r="H153" s="3">
        <f t="shared" ref="H153:H171" si="3">(((E153+F153)/4)^2)*(3.14)*(G153)</f>
        <v>4172.765625</v>
      </c>
      <c r="I153">
        <v>104.6</v>
      </c>
      <c r="K153">
        <v>15.68</v>
      </c>
      <c r="M153" s="4">
        <f>K153-Harvest2!$O$6</f>
        <v>8.48</v>
      </c>
    </row>
    <row r="154" spans="1:14" x14ac:dyDescent="0.45">
      <c r="A154" s="7" t="s">
        <v>42</v>
      </c>
      <c r="B154" s="2">
        <v>2</v>
      </c>
      <c r="C154" s="2">
        <v>1</v>
      </c>
      <c r="D154">
        <v>4</v>
      </c>
      <c r="E154">
        <v>22</v>
      </c>
      <c r="F154">
        <v>23</v>
      </c>
      <c r="G154">
        <v>14.5</v>
      </c>
      <c r="H154" s="3">
        <f t="shared" si="3"/>
        <v>5762.390625</v>
      </c>
      <c r="I154">
        <v>114.1</v>
      </c>
      <c r="K154">
        <v>15.18</v>
      </c>
      <c r="M154" s="4">
        <f>K154-Harvest2!$O$6</f>
        <v>7.9799999999999995</v>
      </c>
    </row>
    <row r="155" spans="1:14" x14ac:dyDescent="0.45">
      <c r="A155" s="7" t="s">
        <v>42</v>
      </c>
      <c r="B155" s="2">
        <v>2</v>
      </c>
      <c r="C155" s="2">
        <v>1</v>
      </c>
      <c r="D155">
        <v>5</v>
      </c>
      <c r="E155">
        <v>21</v>
      </c>
      <c r="F155">
        <v>23</v>
      </c>
      <c r="G155">
        <v>13</v>
      </c>
      <c r="H155" s="3">
        <f t="shared" si="3"/>
        <v>4939.22</v>
      </c>
      <c r="I155">
        <v>118.2</v>
      </c>
      <c r="K155">
        <v>15.15</v>
      </c>
      <c r="M155" s="4">
        <f>K155-Harvest2!$O$6</f>
        <v>7.95</v>
      </c>
    </row>
    <row r="156" spans="1:14" x14ac:dyDescent="0.45">
      <c r="A156" s="7" t="s">
        <v>42</v>
      </c>
      <c r="B156" s="2">
        <v>2</v>
      </c>
      <c r="C156" s="2">
        <v>1</v>
      </c>
      <c r="D156">
        <v>6</v>
      </c>
      <c r="E156">
        <v>19.5</v>
      </c>
      <c r="F156">
        <v>19</v>
      </c>
      <c r="G156">
        <v>11</v>
      </c>
      <c r="H156" s="3">
        <f t="shared" si="3"/>
        <v>3199.8071875000001</v>
      </c>
      <c r="I156">
        <v>100.9</v>
      </c>
      <c r="K156">
        <v>14.85</v>
      </c>
      <c r="M156" s="4">
        <f>K156-Harvest2!$O$6</f>
        <v>7.6499999999999995</v>
      </c>
    </row>
    <row r="157" spans="1:14" x14ac:dyDescent="0.45">
      <c r="A157" s="7" t="s">
        <v>42</v>
      </c>
      <c r="B157" s="2">
        <v>2</v>
      </c>
      <c r="C157" s="2">
        <v>1</v>
      </c>
      <c r="D157">
        <v>7</v>
      </c>
      <c r="E157">
        <v>21</v>
      </c>
      <c r="F157">
        <v>24</v>
      </c>
      <c r="G157">
        <v>12.5</v>
      </c>
      <c r="H157" s="3">
        <f t="shared" si="3"/>
        <v>4967.578125</v>
      </c>
      <c r="I157">
        <v>119.3</v>
      </c>
      <c r="K157">
        <v>15.49</v>
      </c>
      <c r="M157" s="4">
        <f>K157-Harvest2!$O$6</f>
        <v>8.2899999999999991</v>
      </c>
    </row>
    <row r="158" spans="1:14" x14ac:dyDescent="0.45">
      <c r="A158" s="7" t="s">
        <v>42</v>
      </c>
      <c r="B158" s="2">
        <v>2</v>
      </c>
      <c r="C158" s="2">
        <v>2</v>
      </c>
      <c r="D158">
        <v>8</v>
      </c>
      <c r="E158">
        <v>22</v>
      </c>
      <c r="F158">
        <v>23</v>
      </c>
      <c r="G158">
        <v>15</v>
      </c>
      <c r="H158" s="3">
        <f t="shared" si="3"/>
        <v>5961.09375</v>
      </c>
      <c r="I158">
        <v>107.2</v>
      </c>
      <c r="J158">
        <v>206.1</v>
      </c>
      <c r="K158">
        <v>14.48</v>
      </c>
      <c r="L158">
        <v>21.14</v>
      </c>
      <c r="M158" s="4">
        <f>K158-Harvest2!$O$6</f>
        <v>7.28</v>
      </c>
      <c r="N158">
        <f>Harvest2!K72-Harvest2!$O$6</f>
        <v>17.400000000000002</v>
      </c>
    </row>
    <row r="159" spans="1:14" x14ac:dyDescent="0.45">
      <c r="A159" s="7" t="s">
        <v>42</v>
      </c>
      <c r="B159" s="2">
        <v>2</v>
      </c>
      <c r="C159" s="2">
        <v>2</v>
      </c>
      <c r="D159">
        <v>9</v>
      </c>
      <c r="E159">
        <v>23</v>
      </c>
      <c r="F159">
        <v>23</v>
      </c>
      <c r="G159">
        <v>14.5</v>
      </c>
      <c r="H159" s="3">
        <f t="shared" si="3"/>
        <v>6021.3425000000007</v>
      </c>
      <c r="I159">
        <v>120</v>
      </c>
      <c r="K159">
        <v>15.4</v>
      </c>
      <c r="M159" s="4">
        <f>K159-Harvest2!$O$6</f>
        <v>8.1999999999999993</v>
      </c>
    </row>
    <row r="160" spans="1:14" x14ac:dyDescent="0.45">
      <c r="A160" s="7" t="s">
        <v>42</v>
      </c>
      <c r="B160" s="2">
        <v>2</v>
      </c>
      <c r="C160" s="2">
        <v>2</v>
      </c>
      <c r="D160">
        <v>10</v>
      </c>
      <c r="E160">
        <v>25.5</v>
      </c>
      <c r="F160">
        <v>23.5</v>
      </c>
      <c r="G160">
        <v>15</v>
      </c>
      <c r="H160" s="3">
        <f t="shared" si="3"/>
        <v>7067.9437500000004</v>
      </c>
      <c r="I160">
        <v>127.6</v>
      </c>
      <c r="K160">
        <v>13.97</v>
      </c>
      <c r="M160" s="4">
        <f>K160-Harvest2!$O$6</f>
        <v>6.7700000000000005</v>
      </c>
    </row>
    <row r="161" spans="1:14" x14ac:dyDescent="0.45">
      <c r="A161" s="7" t="s">
        <v>42</v>
      </c>
      <c r="B161" s="2">
        <v>2</v>
      </c>
      <c r="C161" s="2">
        <v>2</v>
      </c>
      <c r="D161">
        <v>11</v>
      </c>
      <c r="E161">
        <v>22.5</v>
      </c>
      <c r="F161">
        <v>23</v>
      </c>
      <c r="G161">
        <v>15</v>
      </c>
      <c r="H161" s="3">
        <f t="shared" si="3"/>
        <v>6094.2984374999996</v>
      </c>
      <c r="I161">
        <v>139.9</v>
      </c>
      <c r="K161">
        <v>14.05</v>
      </c>
      <c r="M161" s="4">
        <f>K161-Harvest2!$O$6</f>
        <v>6.8500000000000005</v>
      </c>
    </row>
    <row r="162" spans="1:14" x14ac:dyDescent="0.45">
      <c r="A162" s="7" t="s">
        <v>42</v>
      </c>
      <c r="B162" s="2">
        <v>2</v>
      </c>
      <c r="C162" s="2">
        <v>2</v>
      </c>
      <c r="D162">
        <v>12</v>
      </c>
      <c r="E162">
        <v>21</v>
      </c>
      <c r="F162">
        <v>20</v>
      </c>
      <c r="G162">
        <v>13.5</v>
      </c>
      <c r="H162" s="3">
        <f t="shared" si="3"/>
        <v>4453.5993749999998</v>
      </c>
      <c r="I162">
        <v>109.8</v>
      </c>
      <c r="K162">
        <v>14.9</v>
      </c>
      <c r="M162" s="4">
        <f>K162-Harvest2!$O$6</f>
        <v>7.7</v>
      </c>
    </row>
    <row r="163" spans="1:14" x14ac:dyDescent="0.45">
      <c r="A163" s="7" t="s">
        <v>42</v>
      </c>
      <c r="B163" s="2">
        <v>2</v>
      </c>
      <c r="C163" s="2">
        <v>2</v>
      </c>
      <c r="D163">
        <v>13</v>
      </c>
      <c r="E163">
        <v>23</v>
      </c>
      <c r="F163">
        <v>23</v>
      </c>
      <c r="G163">
        <v>15.5</v>
      </c>
      <c r="H163" s="3">
        <f t="shared" si="3"/>
        <v>6436.607500000001</v>
      </c>
      <c r="I163">
        <v>131.30000000000001</v>
      </c>
      <c r="K163">
        <v>14.21</v>
      </c>
      <c r="M163" s="4">
        <f>K163-Harvest2!$O$6</f>
        <v>7.0100000000000007</v>
      </c>
    </row>
    <row r="164" spans="1:14" x14ac:dyDescent="0.45">
      <c r="A164" s="7" t="s">
        <v>42</v>
      </c>
      <c r="B164" s="2">
        <v>2</v>
      </c>
      <c r="C164" s="2">
        <v>2</v>
      </c>
      <c r="D164">
        <v>14</v>
      </c>
      <c r="E164">
        <v>23</v>
      </c>
      <c r="F164">
        <v>25</v>
      </c>
      <c r="G164">
        <v>14</v>
      </c>
      <c r="H164" s="3">
        <f t="shared" si="3"/>
        <v>6330.2400000000007</v>
      </c>
      <c r="I164">
        <v>129.1</v>
      </c>
      <c r="K164">
        <v>14.69</v>
      </c>
      <c r="M164" s="4">
        <f>K164-Harvest2!$O$6</f>
        <v>7.4899999999999993</v>
      </c>
    </row>
    <row r="165" spans="1:14" x14ac:dyDescent="0.45">
      <c r="A165" s="7" t="s">
        <v>42</v>
      </c>
      <c r="B165" s="2">
        <v>2</v>
      </c>
      <c r="C165" s="2">
        <v>3</v>
      </c>
      <c r="D165">
        <v>15</v>
      </c>
      <c r="E165">
        <v>23</v>
      </c>
      <c r="F165">
        <v>23</v>
      </c>
      <c r="G165">
        <v>14</v>
      </c>
      <c r="H165" s="3">
        <f t="shared" si="3"/>
        <v>5813.7100000000009</v>
      </c>
      <c r="I165">
        <v>144.69999999999999</v>
      </c>
      <c r="J165">
        <v>229.4</v>
      </c>
      <c r="K165">
        <v>14.98</v>
      </c>
      <c r="L165">
        <v>21.14</v>
      </c>
      <c r="M165" s="4">
        <f>K165-Harvest2!$O$6</f>
        <v>7.78</v>
      </c>
      <c r="N165">
        <f>Harvest2!K79-Harvest2!$O$6</f>
        <v>16.740000000000002</v>
      </c>
    </row>
    <row r="166" spans="1:14" x14ac:dyDescent="0.45">
      <c r="A166" s="7" t="s">
        <v>42</v>
      </c>
      <c r="B166" s="2">
        <v>2</v>
      </c>
      <c r="C166" s="2">
        <v>3</v>
      </c>
      <c r="D166">
        <v>16</v>
      </c>
      <c r="E166">
        <v>23</v>
      </c>
      <c r="F166">
        <v>21.5</v>
      </c>
      <c r="G166">
        <v>15.5</v>
      </c>
      <c r="H166" s="3">
        <f t="shared" si="3"/>
        <v>6023.672968750001</v>
      </c>
      <c r="I166">
        <v>142</v>
      </c>
      <c r="K166">
        <v>15.41</v>
      </c>
      <c r="M166" s="4">
        <f>K166-Harvest2!$O$6</f>
        <v>8.2100000000000009</v>
      </c>
      <c r="N166" s="2"/>
    </row>
    <row r="167" spans="1:14" x14ac:dyDescent="0.45">
      <c r="A167" s="7" t="s">
        <v>42</v>
      </c>
      <c r="B167" s="2">
        <v>2</v>
      </c>
      <c r="C167" s="2">
        <v>3</v>
      </c>
      <c r="D167">
        <v>17</v>
      </c>
      <c r="E167">
        <v>19.5</v>
      </c>
      <c r="F167">
        <v>20</v>
      </c>
      <c r="G167">
        <v>13</v>
      </c>
      <c r="H167" s="3">
        <f t="shared" si="3"/>
        <v>3980.5878125000004</v>
      </c>
      <c r="I167">
        <v>130.9</v>
      </c>
      <c r="K167">
        <v>15.08</v>
      </c>
      <c r="M167" s="4">
        <f>K167-Harvest2!$O$6</f>
        <v>7.88</v>
      </c>
      <c r="N167" s="2"/>
    </row>
    <row r="168" spans="1:14" x14ac:dyDescent="0.45">
      <c r="A168" s="7" t="s">
        <v>42</v>
      </c>
      <c r="B168" s="2">
        <v>2</v>
      </c>
      <c r="C168" s="2">
        <v>3</v>
      </c>
      <c r="D168">
        <v>18</v>
      </c>
      <c r="E168">
        <v>23</v>
      </c>
      <c r="F168">
        <v>22</v>
      </c>
      <c r="G168">
        <v>12.5</v>
      </c>
      <c r="H168" s="3">
        <f t="shared" si="3"/>
        <v>4967.578125</v>
      </c>
      <c r="I168">
        <v>131</v>
      </c>
      <c r="K168">
        <v>16.13</v>
      </c>
      <c r="M168" s="4">
        <f>K168-Harvest2!$O$6</f>
        <v>8.93</v>
      </c>
      <c r="N168" s="2"/>
    </row>
    <row r="169" spans="1:14" x14ac:dyDescent="0.45">
      <c r="A169" s="7" t="s">
        <v>42</v>
      </c>
      <c r="B169" s="2">
        <v>2</v>
      </c>
      <c r="C169" s="2">
        <v>3</v>
      </c>
      <c r="D169">
        <v>19</v>
      </c>
      <c r="E169">
        <v>24</v>
      </c>
      <c r="F169">
        <v>24</v>
      </c>
      <c r="G169">
        <v>14.5</v>
      </c>
      <c r="H169" s="3">
        <f t="shared" si="3"/>
        <v>6556.3200000000006</v>
      </c>
      <c r="I169">
        <v>131.5</v>
      </c>
      <c r="K169">
        <v>14.21</v>
      </c>
      <c r="M169" s="4">
        <f>K169-Harvest2!$O$6</f>
        <v>7.0100000000000007</v>
      </c>
      <c r="N169" s="2"/>
    </row>
    <row r="170" spans="1:14" x14ac:dyDescent="0.45">
      <c r="A170" s="7" t="s">
        <v>42</v>
      </c>
      <c r="B170" s="2">
        <v>2</v>
      </c>
      <c r="C170" s="2">
        <v>3</v>
      </c>
      <c r="D170">
        <v>20</v>
      </c>
      <c r="E170">
        <v>22.5</v>
      </c>
      <c r="F170">
        <v>22</v>
      </c>
      <c r="G170">
        <v>14.5</v>
      </c>
      <c r="H170" s="3">
        <f t="shared" si="3"/>
        <v>5635.0489062500001</v>
      </c>
      <c r="I170">
        <v>137.30000000000001</v>
      </c>
      <c r="K170">
        <v>15.47</v>
      </c>
      <c r="M170" s="4">
        <f>K170-Harvest2!$O$6</f>
        <v>8.27</v>
      </c>
      <c r="N170" s="2"/>
    </row>
    <row r="171" spans="1:14" x14ac:dyDescent="0.45">
      <c r="A171" s="7" t="s">
        <v>42</v>
      </c>
      <c r="B171" s="2">
        <v>2</v>
      </c>
      <c r="C171" s="2">
        <v>3</v>
      </c>
      <c r="D171">
        <v>21</v>
      </c>
      <c r="E171">
        <v>22</v>
      </c>
      <c r="F171">
        <v>19</v>
      </c>
      <c r="G171">
        <v>13</v>
      </c>
      <c r="H171" s="3">
        <f t="shared" si="3"/>
        <v>4288.6512499999999</v>
      </c>
      <c r="I171">
        <v>132.6</v>
      </c>
      <c r="K171">
        <v>16.489999999999998</v>
      </c>
      <c r="M171" s="4">
        <f>K171-Harvest2!$O$6</f>
        <v>9.2899999999999991</v>
      </c>
      <c r="N171" s="2"/>
    </row>
    <row r="172" spans="1:14" x14ac:dyDescent="0.45">
      <c r="A172" s="2" t="s">
        <v>9</v>
      </c>
      <c r="B172" s="2">
        <v>3</v>
      </c>
      <c r="C172" s="2">
        <v>1</v>
      </c>
      <c r="D172">
        <v>1</v>
      </c>
      <c r="E172">
        <v>22</v>
      </c>
      <c r="F172">
        <v>24</v>
      </c>
      <c r="G172">
        <v>13.5</v>
      </c>
      <c r="H172" s="3">
        <f>(((E172+F172)/4)^2)*(3.14)*(G172)</f>
        <v>5606.0775000000003</v>
      </c>
      <c r="I172">
        <v>102.77</v>
      </c>
      <c r="J172">
        <v>182.25</v>
      </c>
      <c r="K172">
        <v>11.28</v>
      </c>
      <c r="L172">
        <v>22.08</v>
      </c>
      <c r="M172" s="4">
        <f>Harvest3!J2-Harvest3!$O$6</f>
        <v>3.9340000000000002</v>
      </c>
      <c r="N172">
        <f>Harvest3!K2-Harvest3!$O$6</f>
        <v>14.733999999999998</v>
      </c>
    </row>
    <row r="173" spans="1:14" x14ac:dyDescent="0.45">
      <c r="A173" s="2" t="s">
        <v>9</v>
      </c>
      <c r="B173" s="2">
        <v>3</v>
      </c>
      <c r="C173" s="2">
        <v>1</v>
      </c>
      <c r="D173">
        <v>2</v>
      </c>
      <c r="E173">
        <v>24</v>
      </c>
      <c r="F173">
        <v>24</v>
      </c>
      <c r="G173">
        <v>16</v>
      </c>
      <c r="H173" s="3">
        <f t="shared" ref="H173:H236" si="4">(((E173+F173)/4)^2)*(3.14)*(G173)</f>
        <v>7234.56</v>
      </c>
      <c r="I173">
        <v>127</v>
      </c>
      <c r="K173">
        <v>11.66</v>
      </c>
      <c r="M173" s="4">
        <f>Harvest3!J3-Harvest3!$O$6</f>
        <v>4.3140000000000009</v>
      </c>
    </row>
    <row r="174" spans="1:14" x14ac:dyDescent="0.45">
      <c r="A174" s="2" t="s">
        <v>9</v>
      </c>
      <c r="B174" s="2">
        <v>3</v>
      </c>
      <c r="C174" s="2">
        <v>1</v>
      </c>
      <c r="D174">
        <v>3</v>
      </c>
      <c r="E174">
        <v>23</v>
      </c>
      <c r="F174">
        <v>23</v>
      </c>
      <c r="G174">
        <v>14.5</v>
      </c>
      <c r="H174" s="3">
        <f t="shared" si="4"/>
        <v>6021.3425000000007</v>
      </c>
      <c r="I174">
        <v>120.4</v>
      </c>
      <c r="K174">
        <v>12.79</v>
      </c>
      <c r="M174" s="4">
        <f>Harvest3!J4-Harvest3!$O$6</f>
        <v>5.444</v>
      </c>
    </row>
    <row r="175" spans="1:14" x14ac:dyDescent="0.45">
      <c r="A175" s="2" t="s">
        <v>9</v>
      </c>
      <c r="B175" s="2">
        <v>3</v>
      </c>
      <c r="C175" s="2">
        <v>1</v>
      </c>
      <c r="D175">
        <v>4</v>
      </c>
      <c r="E175">
        <v>22</v>
      </c>
      <c r="F175">
        <v>22</v>
      </c>
      <c r="G175">
        <v>13</v>
      </c>
      <c r="H175" s="3">
        <f t="shared" si="4"/>
        <v>4939.22</v>
      </c>
      <c r="I175">
        <v>134.18</v>
      </c>
      <c r="K175">
        <v>14.4</v>
      </c>
      <c r="M175" s="4">
        <f>Harvest3!J5-Harvest3!$O$6</f>
        <v>7.0540000000000012</v>
      </c>
    </row>
    <row r="176" spans="1:14" x14ac:dyDescent="0.45">
      <c r="A176" s="2" t="s">
        <v>9</v>
      </c>
      <c r="B176" s="2">
        <v>3</v>
      </c>
      <c r="C176" s="2">
        <v>1</v>
      </c>
      <c r="D176">
        <v>5</v>
      </c>
      <c r="E176">
        <v>22</v>
      </c>
      <c r="F176">
        <v>22</v>
      </c>
      <c r="G176">
        <v>14.5</v>
      </c>
      <c r="H176" s="3">
        <f t="shared" si="4"/>
        <v>5509.13</v>
      </c>
      <c r="I176">
        <v>116.83</v>
      </c>
      <c r="K176">
        <v>11.16</v>
      </c>
      <c r="M176" s="4">
        <f>Harvest3!J6-Harvest3!$O$6</f>
        <v>3.8140000000000009</v>
      </c>
    </row>
    <row r="177" spans="1:14" x14ac:dyDescent="0.45">
      <c r="A177" s="2" t="s">
        <v>9</v>
      </c>
      <c r="B177" s="2">
        <v>3</v>
      </c>
      <c r="C177" s="2">
        <v>1</v>
      </c>
      <c r="D177">
        <v>6</v>
      </c>
      <c r="E177">
        <v>20.5</v>
      </c>
      <c r="F177">
        <v>21</v>
      </c>
      <c r="G177">
        <v>12</v>
      </c>
      <c r="H177" s="3">
        <f t="shared" si="4"/>
        <v>4055.8987499999998</v>
      </c>
      <c r="I177">
        <v>102.96</v>
      </c>
      <c r="K177">
        <v>11.12</v>
      </c>
      <c r="M177" s="4">
        <f>Harvest3!J7-Harvest3!$O$6</f>
        <v>3.774</v>
      </c>
    </row>
    <row r="178" spans="1:14" x14ac:dyDescent="0.45">
      <c r="A178" s="2" t="s">
        <v>9</v>
      </c>
      <c r="B178" s="2">
        <v>3</v>
      </c>
      <c r="C178" s="2">
        <v>1</v>
      </c>
      <c r="D178">
        <v>7</v>
      </c>
      <c r="E178">
        <v>22</v>
      </c>
      <c r="F178">
        <v>22</v>
      </c>
      <c r="G178">
        <v>13.5</v>
      </c>
      <c r="H178" s="3">
        <f t="shared" si="4"/>
        <v>5129.1899999999996</v>
      </c>
      <c r="I178">
        <v>98.37</v>
      </c>
      <c r="K178">
        <v>11.84</v>
      </c>
      <c r="M178" s="4">
        <f>Harvest3!J8-Harvest3!$O$6</f>
        <v>4.4940000000000007</v>
      </c>
    </row>
    <row r="179" spans="1:14" x14ac:dyDescent="0.45">
      <c r="A179" s="2" t="s">
        <v>9</v>
      </c>
      <c r="B179" s="2">
        <v>3</v>
      </c>
      <c r="C179" s="2">
        <v>2</v>
      </c>
      <c r="D179">
        <v>8</v>
      </c>
      <c r="E179">
        <v>20</v>
      </c>
      <c r="F179">
        <v>19</v>
      </c>
      <c r="G179">
        <v>15</v>
      </c>
      <c r="H179" s="3">
        <f t="shared" si="4"/>
        <v>4477.4437500000004</v>
      </c>
      <c r="I179">
        <v>98.52</v>
      </c>
      <c r="J179">
        <v>187.92</v>
      </c>
      <c r="K179">
        <v>11.45</v>
      </c>
      <c r="L179">
        <v>22.3</v>
      </c>
      <c r="M179" s="4">
        <f>Harvest3!J9-Harvest3!$O$6</f>
        <v>4.1040000000000001</v>
      </c>
      <c r="N179">
        <f>Harvest3!K9-Harvest3!$O$6</f>
        <v>14.954000000000001</v>
      </c>
    </row>
    <row r="180" spans="1:14" x14ac:dyDescent="0.45">
      <c r="A180" s="2" t="s">
        <v>9</v>
      </c>
      <c r="B180" s="2">
        <v>3</v>
      </c>
      <c r="C180" s="2">
        <v>2</v>
      </c>
      <c r="D180">
        <v>9</v>
      </c>
      <c r="E180">
        <v>21</v>
      </c>
      <c r="F180">
        <v>20</v>
      </c>
      <c r="G180">
        <v>15</v>
      </c>
      <c r="H180" s="3">
        <f t="shared" si="4"/>
        <v>4948.4437500000004</v>
      </c>
      <c r="I180">
        <v>114.3</v>
      </c>
      <c r="K180">
        <v>11.6</v>
      </c>
      <c r="M180" s="4">
        <f>Harvest3!J10-Harvest3!$O$6</f>
        <v>4.2540000000000004</v>
      </c>
    </row>
    <row r="181" spans="1:14" x14ac:dyDescent="0.45">
      <c r="A181" s="2" t="s">
        <v>9</v>
      </c>
      <c r="B181" s="2">
        <v>3</v>
      </c>
      <c r="C181" s="2">
        <v>2</v>
      </c>
      <c r="D181">
        <v>10</v>
      </c>
      <c r="E181">
        <v>20.5</v>
      </c>
      <c r="F181">
        <v>22</v>
      </c>
      <c r="G181">
        <v>14</v>
      </c>
      <c r="H181" s="3">
        <f t="shared" si="4"/>
        <v>4962.671875</v>
      </c>
      <c r="I181">
        <v>122.15</v>
      </c>
      <c r="K181">
        <v>12.02</v>
      </c>
      <c r="M181" s="4">
        <f>Harvest3!J11-Harvest3!$O$6</f>
        <v>4.6740000000000004</v>
      </c>
    </row>
    <row r="182" spans="1:14" x14ac:dyDescent="0.45">
      <c r="A182" s="2" t="s">
        <v>9</v>
      </c>
      <c r="B182" s="2">
        <v>3</v>
      </c>
      <c r="C182" s="2">
        <v>2</v>
      </c>
      <c r="D182">
        <v>11</v>
      </c>
      <c r="E182">
        <v>21</v>
      </c>
      <c r="F182">
        <v>20.5</v>
      </c>
      <c r="G182">
        <v>14</v>
      </c>
      <c r="H182" s="3">
        <f t="shared" si="4"/>
        <v>4731.881875</v>
      </c>
      <c r="I182">
        <v>96.07</v>
      </c>
      <c r="K182">
        <v>11.08</v>
      </c>
      <c r="M182" s="4">
        <f>Harvest3!J12-Harvest3!$O$6</f>
        <v>3.7340000000000009</v>
      </c>
    </row>
    <row r="183" spans="1:14" x14ac:dyDescent="0.45">
      <c r="A183" s="2" t="s">
        <v>9</v>
      </c>
      <c r="B183" s="2">
        <v>3</v>
      </c>
      <c r="C183" s="2">
        <v>2</v>
      </c>
      <c r="D183">
        <v>12</v>
      </c>
      <c r="E183">
        <v>23</v>
      </c>
      <c r="F183">
        <v>20.5</v>
      </c>
      <c r="G183">
        <v>13.5</v>
      </c>
      <c r="H183" s="3">
        <f t="shared" si="4"/>
        <v>5013.2798437499996</v>
      </c>
      <c r="I183">
        <v>130.66999999999999</v>
      </c>
      <c r="K183">
        <v>12.66</v>
      </c>
      <c r="M183" s="4">
        <f>Harvest3!J13-Harvest3!$O$6</f>
        <v>5.3140000000000009</v>
      </c>
    </row>
    <row r="184" spans="1:14" x14ac:dyDescent="0.45">
      <c r="A184" s="2" t="s">
        <v>9</v>
      </c>
      <c r="B184" s="2">
        <v>3</v>
      </c>
      <c r="C184" s="2">
        <v>2</v>
      </c>
      <c r="D184">
        <v>13</v>
      </c>
      <c r="E184">
        <v>22</v>
      </c>
      <c r="F184">
        <v>20.5</v>
      </c>
      <c r="G184">
        <v>15.5</v>
      </c>
      <c r="H184" s="3">
        <f t="shared" si="4"/>
        <v>5494.38671875</v>
      </c>
      <c r="I184">
        <v>127.06</v>
      </c>
      <c r="K184">
        <v>12.23</v>
      </c>
      <c r="M184" s="4">
        <f>Harvest3!J14-Harvest3!$O$6</f>
        <v>4.8840000000000012</v>
      </c>
    </row>
    <row r="185" spans="1:14" x14ac:dyDescent="0.45">
      <c r="A185" s="2" t="s">
        <v>9</v>
      </c>
      <c r="B185" s="2">
        <v>3</v>
      </c>
      <c r="C185" s="2">
        <v>2</v>
      </c>
      <c r="D185">
        <v>14</v>
      </c>
      <c r="E185">
        <v>21</v>
      </c>
      <c r="F185">
        <v>19</v>
      </c>
      <c r="G185">
        <v>14.5</v>
      </c>
      <c r="H185" s="3">
        <f t="shared" si="4"/>
        <v>4553</v>
      </c>
      <c r="I185">
        <v>84.26</v>
      </c>
      <c r="K185">
        <v>11.05</v>
      </c>
      <c r="M185" s="4">
        <f>Harvest3!J15-Harvest3!$O$6</f>
        <v>3.7040000000000015</v>
      </c>
    </row>
    <row r="186" spans="1:14" x14ac:dyDescent="0.45">
      <c r="A186" s="2" t="s">
        <v>9</v>
      </c>
      <c r="B186" s="2">
        <v>3</v>
      </c>
      <c r="C186" s="2">
        <v>3</v>
      </c>
      <c r="D186">
        <v>15</v>
      </c>
      <c r="E186">
        <v>22</v>
      </c>
      <c r="F186">
        <v>21</v>
      </c>
      <c r="G186">
        <v>13.5</v>
      </c>
      <c r="H186" s="3">
        <f>(((E249+F249)/4)^2)*(3.14)*(G186)</f>
        <v>5129.1899999999996</v>
      </c>
      <c r="I186">
        <v>127.46</v>
      </c>
      <c r="J186">
        <v>198.02</v>
      </c>
      <c r="K186">
        <v>12.28</v>
      </c>
      <c r="L186">
        <v>22.58</v>
      </c>
      <c r="M186" s="4">
        <f>Harvest3!J16-Harvest3!$O$6</f>
        <v>4.9340000000000002</v>
      </c>
      <c r="N186">
        <f>Harvest3!K16-Harvest3!$O$6</f>
        <v>15.233999999999998</v>
      </c>
    </row>
    <row r="187" spans="1:14" x14ac:dyDescent="0.45">
      <c r="A187" s="2" t="s">
        <v>9</v>
      </c>
      <c r="B187" s="2">
        <v>3</v>
      </c>
      <c r="C187" s="2">
        <v>3</v>
      </c>
      <c r="D187">
        <v>16</v>
      </c>
      <c r="E187">
        <v>22</v>
      </c>
      <c r="F187">
        <v>20.5</v>
      </c>
      <c r="G187">
        <v>14.5</v>
      </c>
      <c r="H187" s="3">
        <f>(((E250+F250)/4)^2)*(3.14)*(G187)</f>
        <v>5762.390625</v>
      </c>
      <c r="I187">
        <v>102.27</v>
      </c>
      <c r="K187">
        <v>11.11</v>
      </c>
      <c r="M187" s="4">
        <f>Harvest3!J17-Harvest3!$O$6</f>
        <v>3.7640000000000002</v>
      </c>
    </row>
    <row r="188" spans="1:14" x14ac:dyDescent="0.45">
      <c r="A188" s="2" t="s">
        <v>9</v>
      </c>
      <c r="B188" s="2">
        <v>3</v>
      </c>
      <c r="C188" s="2">
        <v>3</v>
      </c>
      <c r="D188">
        <v>17</v>
      </c>
      <c r="E188">
        <v>21</v>
      </c>
      <c r="F188">
        <v>21</v>
      </c>
      <c r="G188">
        <v>14.5</v>
      </c>
      <c r="H188" s="3">
        <f t="shared" si="4"/>
        <v>5019.6824999999999</v>
      </c>
      <c r="I188">
        <v>141.15</v>
      </c>
      <c r="K188">
        <v>12.8</v>
      </c>
      <c r="M188" s="4">
        <f>Harvest3!J18-Harvest3!$O$6</f>
        <v>5.4540000000000015</v>
      </c>
    </row>
    <row r="189" spans="1:14" x14ac:dyDescent="0.45">
      <c r="A189" s="2" t="s">
        <v>9</v>
      </c>
      <c r="B189" s="2">
        <v>3</v>
      </c>
      <c r="C189" s="2">
        <v>3</v>
      </c>
      <c r="D189">
        <v>18</v>
      </c>
      <c r="E189">
        <v>20.5</v>
      </c>
      <c r="F189">
        <v>24</v>
      </c>
      <c r="G189">
        <v>14</v>
      </c>
      <c r="H189" s="3">
        <f t="shared" si="4"/>
        <v>5440.7368750000005</v>
      </c>
      <c r="I189">
        <v>130.69</v>
      </c>
      <c r="K189">
        <v>12.13</v>
      </c>
      <c r="M189" s="4">
        <f>Harvest3!J19-Harvest3!$O$6</f>
        <v>4.7840000000000016</v>
      </c>
    </row>
    <row r="190" spans="1:14" x14ac:dyDescent="0.45">
      <c r="A190" s="2" t="s">
        <v>9</v>
      </c>
      <c r="B190" s="2">
        <v>3</v>
      </c>
      <c r="C190" s="2">
        <v>3</v>
      </c>
      <c r="D190">
        <v>19</v>
      </c>
      <c r="E190">
        <v>22</v>
      </c>
      <c r="F190">
        <v>22</v>
      </c>
      <c r="G190">
        <v>15.5</v>
      </c>
      <c r="H190" s="3">
        <f t="shared" si="4"/>
        <v>5889.07</v>
      </c>
      <c r="I190">
        <v>125.19</v>
      </c>
      <c r="K190">
        <v>12</v>
      </c>
      <c r="M190" s="4">
        <f>Harvest3!J20-Harvest3!$O$6</f>
        <v>4.6540000000000008</v>
      </c>
    </row>
    <row r="191" spans="1:14" x14ac:dyDescent="0.45">
      <c r="A191" s="2" t="s">
        <v>9</v>
      </c>
      <c r="B191" s="2">
        <v>3</v>
      </c>
      <c r="C191" s="2">
        <v>3</v>
      </c>
      <c r="D191">
        <v>20</v>
      </c>
      <c r="E191">
        <v>20</v>
      </c>
      <c r="F191">
        <v>22</v>
      </c>
      <c r="G191">
        <v>14.5</v>
      </c>
      <c r="H191" s="3">
        <f t="shared" si="4"/>
        <v>5019.6824999999999</v>
      </c>
      <c r="I191">
        <v>116.33</v>
      </c>
      <c r="K191">
        <v>11.56</v>
      </c>
      <c r="M191" s="4">
        <f>Harvest3!J21-Harvest3!$O$6</f>
        <v>4.2140000000000013</v>
      </c>
    </row>
    <row r="192" spans="1:14" x14ac:dyDescent="0.45">
      <c r="A192" s="2" t="s">
        <v>9</v>
      </c>
      <c r="B192" s="2">
        <v>3</v>
      </c>
      <c r="C192" s="2">
        <v>3</v>
      </c>
      <c r="D192">
        <v>21</v>
      </c>
      <c r="E192">
        <v>22.5</v>
      </c>
      <c r="F192">
        <v>21</v>
      </c>
      <c r="G192">
        <v>14</v>
      </c>
      <c r="H192" s="3">
        <f t="shared" si="4"/>
        <v>5198.9568749999999</v>
      </c>
      <c r="I192">
        <v>111.62</v>
      </c>
      <c r="K192">
        <v>11.95</v>
      </c>
      <c r="M192" s="4">
        <f>Harvest3!J22-Harvest3!$O$6</f>
        <v>4.6040000000000001</v>
      </c>
    </row>
    <row r="193" spans="1:14" x14ac:dyDescent="0.45">
      <c r="A193" s="7" t="s">
        <v>39</v>
      </c>
      <c r="B193" s="2">
        <v>3</v>
      </c>
      <c r="C193" s="2">
        <v>1</v>
      </c>
      <c r="D193">
        <v>22</v>
      </c>
      <c r="E193">
        <v>24.5</v>
      </c>
      <c r="F193">
        <v>23</v>
      </c>
      <c r="G193">
        <v>16</v>
      </c>
      <c r="H193" s="3">
        <f t="shared" si="4"/>
        <v>7084.625</v>
      </c>
      <c r="I193">
        <v>104.26</v>
      </c>
      <c r="J193">
        <v>174.3</v>
      </c>
      <c r="K193">
        <v>10.52</v>
      </c>
      <c r="L193">
        <v>21.32</v>
      </c>
      <c r="M193" s="4">
        <f>Harvest3!J23-Harvest3!$O$6</f>
        <v>3.1740000000000004</v>
      </c>
      <c r="N193">
        <f>Harvest3!K23-Harvest3!$O$6</f>
        <v>13.974</v>
      </c>
    </row>
    <row r="194" spans="1:14" x14ac:dyDescent="0.45">
      <c r="A194" s="7" t="s">
        <v>39</v>
      </c>
      <c r="B194" s="2">
        <v>3</v>
      </c>
      <c r="C194" s="2">
        <v>1</v>
      </c>
      <c r="D194">
        <v>23</v>
      </c>
      <c r="E194">
        <v>24</v>
      </c>
      <c r="F194">
        <v>22</v>
      </c>
      <c r="G194">
        <v>16.5</v>
      </c>
      <c r="H194" s="3">
        <f t="shared" si="4"/>
        <v>6851.8725000000004</v>
      </c>
      <c r="I194">
        <v>108.8</v>
      </c>
      <c r="K194">
        <v>11.02</v>
      </c>
      <c r="M194" s="4">
        <f>Harvest3!J24-Harvest3!$O$6</f>
        <v>3.6740000000000004</v>
      </c>
    </row>
    <row r="195" spans="1:14" x14ac:dyDescent="0.45">
      <c r="A195" s="7" t="s">
        <v>39</v>
      </c>
      <c r="B195" s="2">
        <v>3</v>
      </c>
      <c r="C195" s="2">
        <v>1</v>
      </c>
      <c r="D195">
        <v>24</v>
      </c>
      <c r="E195">
        <v>22</v>
      </c>
      <c r="F195">
        <v>23.5</v>
      </c>
      <c r="G195">
        <v>16.5</v>
      </c>
      <c r="H195" s="3">
        <f t="shared" si="4"/>
        <v>6703.7282812499998</v>
      </c>
      <c r="I195">
        <v>98.29</v>
      </c>
      <c r="K195">
        <v>10.57</v>
      </c>
      <c r="M195" s="4">
        <f>Harvest3!J25-Harvest3!$O$6</f>
        <v>3.2240000000000011</v>
      </c>
    </row>
    <row r="196" spans="1:14" x14ac:dyDescent="0.45">
      <c r="A196" s="7" t="s">
        <v>39</v>
      </c>
      <c r="B196" s="2">
        <v>3</v>
      </c>
      <c r="C196" s="2">
        <v>1</v>
      </c>
      <c r="D196">
        <v>25</v>
      </c>
      <c r="E196">
        <v>22</v>
      </c>
      <c r="F196">
        <v>23</v>
      </c>
      <c r="G196">
        <v>16</v>
      </c>
      <c r="H196" s="3">
        <f t="shared" si="4"/>
        <v>6358.5</v>
      </c>
      <c r="I196">
        <v>110.24</v>
      </c>
      <c r="K196">
        <v>10.72</v>
      </c>
      <c r="M196" s="4">
        <f>Harvest3!J26-Harvest3!$O$6</f>
        <v>3.3740000000000014</v>
      </c>
    </row>
    <row r="197" spans="1:14" x14ac:dyDescent="0.45">
      <c r="A197" s="7" t="s">
        <v>39</v>
      </c>
      <c r="B197" s="2">
        <v>3</v>
      </c>
      <c r="C197" s="2">
        <v>1</v>
      </c>
      <c r="D197">
        <v>26</v>
      </c>
      <c r="E197">
        <v>24</v>
      </c>
      <c r="F197">
        <v>23.5</v>
      </c>
      <c r="G197">
        <v>17</v>
      </c>
      <c r="H197" s="3">
        <f t="shared" si="4"/>
        <v>7527.4140625</v>
      </c>
      <c r="I197">
        <v>127.31</v>
      </c>
      <c r="K197">
        <v>11.33</v>
      </c>
      <c r="M197" s="4">
        <f>Harvest3!J27-Harvest3!$O$6</f>
        <v>3.9840000000000009</v>
      </c>
    </row>
    <row r="198" spans="1:14" x14ac:dyDescent="0.45">
      <c r="A198" s="7" t="s">
        <v>39</v>
      </c>
      <c r="B198" s="2">
        <v>3</v>
      </c>
      <c r="C198" s="2">
        <v>1</v>
      </c>
      <c r="D198">
        <v>27</v>
      </c>
      <c r="E198">
        <v>22</v>
      </c>
      <c r="F198">
        <v>22</v>
      </c>
      <c r="G198">
        <v>16.5</v>
      </c>
      <c r="H198" s="3">
        <f t="shared" si="4"/>
        <v>6269.01</v>
      </c>
      <c r="I198">
        <v>117.53</v>
      </c>
      <c r="K198">
        <v>11.18</v>
      </c>
      <c r="M198" s="4">
        <f>Harvest3!J28-Harvest3!$O$6</f>
        <v>3.8340000000000005</v>
      </c>
    </row>
    <row r="199" spans="1:14" x14ac:dyDescent="0.45">
      <c r="A199" s="7" t="s">
        <v>39</v>
      </c>
      <c r="B199" s="2">
        <v>3</v>
      </c>
      <c r="C199" s="2">
        <v>1</v>
      </c>
      <c r="D199">
        <v>28</v>
      </c>
      <c r="E199">
        <v>22</v>
      </c>
      <c r="F199">
        <v>21</v>
      </c>
      <c r="G199">
        <v>16.5</v>
      </c>
      <c r="H199" s="3">
        <f t="shared" si="4"/>
        <v>5987.2931250000001</v>
      </c>
      <c r="I199">
        <v>110.89</v>
      </c>
      <c r="K199">
        <v>11.35</v>
      </c>
      <c r="M199" s="4">
        <f>Harvest3!J29-Harvest3!$O$6</f>
        <v>4.0040000000000004</v>
      </c>
    </row>
    <row r="200" spans="1:14" x14ac:dyDescent="0.45">
      <c r="A200" s="7" t="s">
        <v>39</v>
      </c>
      <c r="B200" s="2">
        <v>3</v>
      </c>
      <c r="C200" s="2">
        <v>2</v>
      </c>
      <c r="D200">
        <v>29</v>
      </c>
      <c r="E200">
        <v>18</v>
      </c>
      <c r="F200">
        <v>19</v>
      </c>
      <c r="G200">
        <v>14</v>
      </c>
      <c r="H200" s="3">
        <f t="shared" si="4"/>
        <v>3761.3274999999999</v>
      </c>
      <c r="I200">
        <v>108.16</v>
      </c>
      <c r="J200">
        <v>177</v>
      </c>
      <c r="K200">
        <v>11.12</v>
      </c>
      <c r="L200">
        <v>21.43</v>
      </c>
      <c r="M200" s="4">
        <f>Harvest3!J30-Harvest3!$O$6</f>
        <v>3.774</v>
      </c>
      <c r="N200">
        <f>Harvest3!K30-Harvest3!$O$6</f>
        <v>14.084</v>
      </c>
    </row>
    <row r="201" spans="1:14" x14ac:dyDescent="0.45">
      <c r="A201" s="7" t="s">
        <v>39</v>
      </c>
      <c r="B201" s="2">
        <v>3</v>
      </c>
      <c r="C201" s="2">
        <v>2</v>
      </c>
      <c r="D201">
        <v>30</v>
      </c>
      <c r="E201">
        <v>22</v>
      </c>
      <c r="F201">
        <v>20.5</v>
      </c>
      <c r="G201">
        <v>15</v>
      </c>
      <c r="H201" s="3">
        <f t="shared" si="4"/>
        <v>5317.1484375</v>
      </c>
      <c r="I201">
        <v>104.01</v>
      </c>
      <c r="K201">
        <v>11.21</v>
      </c>
      <c r="M201" s="4">
        <f>Harvest3!J31-Harvest3!$O$6</f>
        <v>3.8640000000000017</v>
      </c>
    </row>
    <row r="202" spans="1:14" x14ac:dyDescent="0.45">
      <c r="A202" s="7" t="s">
        <v>39</v>
      </c>
      <c r="B202" s="2">
        <v>3</v>
      </c>
      <c r="C202" s="2">
        <v>2</v>
      </c>
      <c r="D202">
        <v>31</v>
      </c>
      <c r="E202">
        <v>22.5</v>
      </c>
      <c r="F202">
        <v>22</v>
      </c>
      <c r="G202">
        <v>14.5</v>
      </c>
      <c r="H202" s="3">
        <f t="shared" si="4"/>
        <v>5635.0489062500001</v>
      </c>
      <c r="I202">
        <v>114.32</v>
      </c>
      <c r="K202">
        <v>11.7</v>
      </c>
      <c r="M202" s="4">
        <f>Harvest3!J32-Harvest3!$O$6</f>
        <v>4.3540000000000001</v>
      </c>
    </row>
    <row r="203" spans="1:14" x14ac:dyDescent="0.45">
      <c r="A203" s="7" t="s">
        <v>39</v>
      </c>
      <c r="B203" s="2">
        <v>3</v>
      </c>
      <c r="C203" s="2">
        <v>2</v>
      </c>
      <c r="D203">
        <v>32</v>
      </c>
      <c r="E203">
        <v>20.5</v>
      </c>
      <c r="F203">
        <v>20</v>
      </c>
      <c r="G203">
        <v>14.5</v>
      </c>
      <c r="H203" s="3">
        <f t="shared" si="4"/>
        <v>4667.5364062500003</v>
      </c>
      <c r="I203">
        <v>108.24</v>
      </c>
      <c r="K203">
        <v>15.16</v>
      </c>
      <c r="M203" s="4">
        <f>Harvest3!J33-Harvest3!$O$6</f>
        <v>7.8140000000000009</v>
      </c>
    </row>
    <row r="204" spans="1:14" x14ac:dyDescent="0.45">
      <c r="A204" s="7" t="s">
        <v>39</v>
      </c>
      <c r="B204" s="2">
        <v>3</v>
      </c>
      <c r="C204" s="2">
        <v>2</v>
      </c>
      <c r="D204">
        <v>33</v>
      </c>
      <c r="E204">
        <v>25.5</v>
      </c>
      <c r="F204">
        <v>20</v>
      </c>
      <c r="G204">
        <v>14</v>
      </c>
      <c r="H204" s="3">
        <f t="shared" si="4"/>
        <v>5688.0118750000001</v>
      </c>
      <c r="I204">
        <v>98.48</v>
      </c>
      <c r="K204">
        <v>11.37</v>
      </c>
      <c r="M204" s="4">
        <f>Harvest3!J34-Harvest3!$O$6</f>
        <v>4.024</v>
      </c>
    </row>
    <row r="205" spans="1:14" x14ac:dyDescent="0.45">
      <c r="A205" s="7" t="s">
        <v>39</v>
      </c>
      <c r="B205" s="2">
        <v>3</v>
      </c>
      <c r="C205" s="2">
        <v>2</v>
      </c>
      <c r="D205">
        <v>34</v>
      </c>
      <c r="E205">
        <v>19.5</v>
      </c>
      <c r="F205">
        <v>22</v>
      </c>
      <c r="G205">
        <v>15</v>
      </c>
      <c r="H205" s="3">
        <f t="shared" si="4"/>
        <v>5069.8734374999995</v>
      </c>
      <c r="I205">
        <v>110.23</v>
      </c>
      <c r="K205">
        <v>11.51</v>
      </c>
      <c r="M205" s="4">
        <f>Harvest3!J35-Harvest3!$O$6</f>
        <v>4.1640000000000006</v>
      </c>
    </row>
    <row r="206" spans="1:14" x14ac:dyDescent="0.45">
      <c r="A206" s="7" t="s">
        <v>39</v>
      </c>
      <c r="B206" s="2">
        <v>3</v>
      </c>
      <c r="C206" s="2">
        <v>2</v>
      </c>
      <c r="D206">
        <v>35</v>
      </c>
      <c r="E206">
        <v>22</v>
      </c>
      <c r="F206">
        <v>19</v>
      </c>
      <c r="G206">
        <v>16</v>
      </c>
      <c r="H206" s="3">
        <f t="shared" si="4"/>
        <v>5278.34</v>
      </c>
      <c r="I206">
        <v>113.05</v>
      </c>
      <c r="K206">
        <v>12.04</v>
      </c>
      <c r="M206" s="4">
        <f>Harvest3!J36-Harvest3!$O$6</f>
        <v>4.694</v>
      </c>
    </row>
    <row r="207" spans="1:14" x14ac:dyDescent="0.45">
      <c r="A207" s="7" t="s">
        <v>39</v>
      </c>
      <c r="B207" s="2">
        <v>3</v>
      </c>
      <c r="C207" s="2">
        <v>3</v>
      </c>
      <c r="D207">
        <v>36</v>
      </c>
      <c r="E207">
        <v>21.5</v>
      </c>
      <c r="F207">
        <v>19</v>
      </c>
      <c r="G207">
        <v>14.5</v>
      </c>
      <c r="H207" s="3">
        <f t="shared" si="4"/>
        <v>4667.5364062500003</v>
      </c>
      <c r="I207">
        <v>93.61</v>
      </c>
      <c r="J207">
        <v>188.21</v>
      </c>
      <c r="K207">
        <v>11.75</v>
      </c>
      <c r="L207">
        <v>22.09</v>
      </c>
      <c r="M207" s="4">
        <f>Harvest3!J37-Harvest3!$O$6</f>
        <v>4.4040000000000008</v>
      </c>
      <c r="N207">
        <f>Harvest3!K37-Harvest3!$O$6</f>
        <v>14.744</v>
      </c>
    </row>
    <row r="208" spans="1:14" x14ac:dyDescent="0.45">
      <c r="A208" s="7" t="s">
        <v>39</v>
      </c>
      <c r="B208" s="2">
        <v>3</v>
      </c>
      <c r="C208" s="2">
        <v>3</v>
      </c>
      <c r="D208">
        <v>37</v>
      </c>
      <c r="E208">
        <v>22.5</v>
      </c>
      <c r="F208">
        <v>22</v>
      </c>
      <c r="G208">
        <v>15.5</v>
      </c>
      <c r="H208" s="3">
        <f t="shared" si="4"/>
        <v>6023.672968750001</v>
      </c>
      <c r="I208">
        <v>124.01</v>
      </c>
      <c r="K208">
        <v>12.17</v>
      </c>
      <c r="M208" s="4">
        <f>Harvest3!J38-Harvest3!$O$6</f>
        <v>4.8240000000000007</v>
      </c>
    </row>
    <row r="209" spans="1:14" x14ac:dyDescent="0.45">
      <c r="A209" s="7" t="s">
        <v>39</v>
      </c>
      <c r="B209" s="2">
        <v>3</v>
      </c>
      <c r="C209" s="2">
        <v>3</v>
      </c>
      <c r="D209">
        <v>38</v>
      </c>
      <c r="E209">
        <v>22.5</v>
      </c>
      <c r="F209">
        <v>22.5</v>
      </c>
      <c r="G209">
        <v>13</v>
      </c>
      <c r="H209" s="3">
        <f t="shared" si="4"/>
        <v>5166.28125</v>
      </c>
      <c r="I209">
        <v>95.62</v>
      </c>
      <c r="K209">
        <v>11.06</v>
      </c>
      <c r="M209" s="4">
        <f>Harvest3!J39-Harvest3!$O$6</f>
        <v>3.7140000000000013</v>
      </c>
    </row>
    <row r="210" spans="1:14" x14ac:dyDescent="0.45">
      <c r="A210" s="7" t="s">
        <v>39</v>
      </c>
      <c r="B210" s="2">
        <v>3</v>
      </c>
      <c r="C210" s="2">
        <v>3</v>
      </c>
      <c r="D210">
        <v>39</v>
      </c>
      <c r="E210">
        <v>20.5</v>
      </c>
      <c r="F210">
        <v>23</v>
      </c>
      <c r="G210">
        <v>14.5</v>
      </c>
      <c r="H210" s="3">
        <f t="shared" si="4"/>
        <v>5384.6339062500001</v>
      </c>
      <c r="I210">
        <v>129.33000000000001</v>
      </c>
      <c r="K210">
        <v>12.51</v>
      </c>
      <c r="M210" s="4">
        <f>Harvest3!J40-Harvest3!$O$6</f>
        <v>5.1640000000000006</v>
      </c>
    </row>
    <row r="211" spans="1:14" x14ac:dyDescent="0.45">
      <c r="A211" s="7" t="s">
        <v>39</v>
      </c>
      <c r="B211" s="2">
        <v>3</v>
      </c>
      <c r="C211" s="2">
        <v>3</v>
      </c>
      <c r="D211">
        <v>40</v>
      </c>
      <c r="E211">
        <v>22</v>
      </c>
      <c r="F211">
        <v>22</v>
      </c>
      <c r="G211">
        <v>14.5</v>
      </c>
      <c r="H211" s="3">
        <f t="shared" si="4"/>
        <v>5509.13</v>
      </c>
      <c r="I211">
        <v>122.31</v>
      </c>
      <c r="K211">
        <v>12.15</v>
      </c>
      <c r="M211" s="4">
        <f>Harvest3!J41-Harvest3!$O$6</f>
        <v>4.8040000000000012</v>
      </c>
    </row>
    <row r="212" spans="1:14" x14ac:dyDescent="0.45">
      <c r="A212" s="7" t="s">
        <v>39</v>
      </c>
      <c r="B212" s="2">
        <v>3</v>
      </c>
      <c r="C212" s="2">
        <v>3</v>
      </c>
      <c r="D212">
        <v>41</v>
      </c>
      <c r="E212">
        <v>23</v>
      </c>
      <c r="F212">
        <v>21</v>
      </c>
      <c r="G212">
        <v>14.5</v>
      </c>
      <c r="H212" s="3">
        <f t="shared" si="4"/>
        <v>5509.13</v>
      </c>
      <c r="I212">
        <v>127.71</v>
      </c>
      <c r="K212">
        <v>12.1</v>
      </c>
      <c r="M212" s="4">
        <f>Harvest3!J42-Harvest3!$O$6</f>
        <v>4.7540000000000004</v>
      </c>
    </row>
    <row r="213" spans="1:14" x14ac:dyDescent="0.45">
      <c r="A213" s="7" t="s">
        <v>39</v>
      </c>
      <c r="B213" s="2">
        <v>3</v>
      </c>
      <c r="C213" s="2">
        <v>3</v>
      </c>
      <c r="D213">
        <v>42</v>
      </c>
      <c r="E213">
        <v>21</v>
      </c>
      <c r="F213">
        <v>21</v>
      </c>
      <c r="G213">
        <v>14</v>
      </c>
      <c r="H213" s="3">
        <f t="shared" si="4"/>
        <v>4846.59</v>
      </c>
      <c r="I213">
        <v>119.01</v>
      </c>
      <c r="K213">
        <v>12.43</v>
      </c>
      <c r="M213" s="4">
        <f>Harvest3!J43-Harvest3!$O$6</f>
        <v>5.0840000000000005</v>
      </c>
    </row>
    <row r="214" spans="1:14" x14ac:dyDescent="0.45">
      <c r="A214" s="7" t="s">
        <v>40</v>
      </c>
      <c r="B214" s="2">
        <v>3</v>
      </c>
      <c r="C214" s="2">
        <v>1</v>
      </c>
      <c r="D214">
        <v>43</v>
      </c>
      <c r="E214">
        <v>21</v>
      </c>
      <c r="F214">
        <v>24</v>
      </c>
      <c r="G214">
        <v>16</v>
      </c>
      <c r="H214" s="3">
        <f t="shared" si="4"/>
        <v>6358.5</v>
      </c>
      <c r="I214">
        <v>97.56</v>
      </c>
      <c r="J214">
        <v>173.73</v>
      </c>
      <c r="K214">
        <v>10.91</v>
      </c>
      <c r="L214">
        <v>20.75</v>
      </c>
      <c r="M214" s="4">
        <f>Harvest3!J44-Harvest3!$O$6</f>
        <v>3.5640000000000009</v>
      </c>
      <c r="N214">
        <f>Harvest3!K44-Harvest3!$O$6</f>
        <v>13.404</v>
      </c>
    </row>
    <row r="215" spans="1:14" x14ac:dyDescent="0.45">
      <c r="A215" s="7" t="s">
        <v>40</v>
      </c>
      <c r="B215" s="2">
        <v>3</v>
      </c>
      <c r="C215" s="2">
        <v>1</v>
      </c>
      <c r="D215">
        <v>44</v>
      </c>
      <c r="E215">
        <v>27</v>
      </c>
      <c r="F215">
        <v>22</v>
      </c>
      <c r="G215">
        <v>16</v>
      </c>
      <c r="H215" s="3">
        <f t="shared" si="4"/>
        <v>7539.14</v>
      </c>
      <c r="I215">
        <v>96.96</v>
      </c>
      <c r="K215">
        <v>10.57</v>
      </c>
      <c r="M215" s="4">
        <f>Harvest3!J45-Harvest3!$O$6</f>
        <v>3.2240000000000011</v>
      </c>
    </row>
    <row r="216" spans="1:14" x14ac:dyDescent="0.45">
      <c r="A216" s="7" t="s">
        <v>40</v>
      </c>
      <c r="B216" s="2">
        <v>3</v>
      </c>
      <c r="C216" s="2">
        <v>1</v>
      </c>
      <c r="D216">
        <v>45</v>
      </c>
      <c r="E216">
        <v>25</v>
      </c>
      <c r="F216">
        <v>24</v>
      </c>
      <c r="G216">
        <v>15</v>
      </c>
      <c r="H216" s="3">
        <f t="shared" si="4"/>
        <v>7067.9437500000004</v>
      </c>
      <c r="I216">
        <v>124.14</v>
      </c>
      <c r="K216">
        <v>11.98</v>
      </c>
      <c r="M216" s="4">
        <f>Harvest3!J46-Harvest3!$O$6</f>
        <v>4.6340000000000012</v>
      </c>
    </row>
    <row r="217" spans="1:14" x14ac:dyDescent="0.45">
      <c r="A217" s="7" t="s">
        <v>40</v>
      </c>
      <c r="B217" s="2">
        <v>3</v>
      </c>
      <c r="C217" s="2">
        <v>1</v>
      </c>
      <c r="D217">
        <v>46</v>
      </c>
      <c r="E217">
        <v>21</v>
      </c>
      <c r="F217">
        <v>19</v>
      </c>
      <c r="G217">
        <v>15</v>
      </c>
      <c r="H217" s="3">
        <f t="shared" si="4"/>
        <v>4710</v>
      </c>
      <c r="I217">
        <v>107.01</v>
      </c>
      <c r="K217">
        <v>10.6</v>
      </c>
      <c r="M217" s="4">
        <f>Harvest3!J47-Harvest3!$O$6</f>
        <v>3.2540000000000004</v>
      </c>
    </row>
    <row r="218" spans="1:14" x14ac:dyDescent="0.45">
      <c r="A218" s="7" t="s">
        <v>40</v>
      </c>
      <c r="B218" s="2">
        <v>3</v>
      </c>
      <c r="C218" s="2">
        <v>1</v>
      </c>
      <c r="D218">
        <v>47</v>
      </c>
      <c r="E218">
        <v>25</v>
      </c>
      <c r="F218">
        <v>24</v>
      </c>
      <c r="G218">
        <v>12</v>
      </c>
      <c r="H218" s="3">
        <f t="shared" si="4"/>
        <v>5654.3550000000005</v>
      </c>
      <c r="I218">
        <v>75.75</v>
      </c>
      <c r="K218">
        <v>10.039999999999999</v>
      </c>
      <c r="M218" s="4">
        <f>Harvest3!J48-Harvest3!$O$6</f>
        <v>2.694</v>
      </c>
    </row>
    <row r="219" spans="1:14" x14ac:dyDescent="0.45">
      <c r="A219" s="7" t="s">
        <v>40</v>
      </c>
      <c r="B219" s="2">
        <v>3</v>
      </c>
      <c r="C219" s="2">
        <v>1</v>
      </c>
      <c r="D219">
        <v>48</v>
      </c>
      <c r="E219">
        <v>24</v>
      </c>
      <c r="F219">
        <v>24.5</v>
      </c>
      <c r="G219">
        <v>15.5</v>
      </c>
      <c r="H219" s="3">
        <f t="shared" si="4"/>
        <v>7155.2504687500004</v>
      </c>
      <c r="I219">
        <v>106.64</v>
      </c>
      <c r="K219">
        <v>11.14</v>
      </c>
      <c r="M219" s="4">
        <f>Harvest3!J49-Harvest3!$O$6</f>
        <v>3.7940000000000014</v>
      </c>
    </row>
    <row r="220" spans="1:14" x14ac:dyDescent="0.45">
      <c r="A220" s="7" t="s">
        <v>40</v>
      </c>
      <c r="B220" s="2">
        <v>3</v>
      </c>
      <c r="C220" s="2">
        <v>1</v>
      </c>
      <c r="D220">
        <v>49</v>
      </c>
      <c r="E220">
        <v>25</v>
      </c>
      <c r="F220">
        <v>24</v>
      </c>
      <c r="G220">
        <v>14.5</v>
      </c>
      <c r="H220" s="3">
        <f t="shared" si="4"/>
        <v>6832.3456249999999</v>
      </c>
      <c r="I220">
        <v>99.96</v>
      </c>
      <c r="K220">
        <v>12.31</v>
      </c>
      <c r="M220" s="4">
        <f>Harvest3!J50-Harvest3!$O$6</f>
        <v>4.9640000000000013</v>
      </c>
    </row>
    <row r="221" spans="1:14" x14ac:dyDescent="0.45">
      <c r="A221" s="7" t="s">
        <v>40</v>
      </c>
      <c r="B221" s="2">
        <v>3</v>
      </c>
      <c r="C221" s="2">
        <v>2</v>
      </c>
      <c r="D221">
        <v>50</v>
      </c>
      <c r="E221">
        <v>24</v>
      </c>
      <c r="F221">
        <v>24</v>
      </c>
      <c r="G221">
        <v>16</v>
      </c>
      <c r="H221" s="3">
        <f t="shared" si="4"/>
        <v>7234.56</v>
      </c>
      <c r="I221">
        <v>113.93</v>
      </c>
      <c r="J221">
        <v>191.41</v>
      </c>
      <c r="K221">
        <v>11.42</v>
      </c>
      <c r="L221">
        <v>21.3</v>
      </c>
      <c r="M221" s="4">
        <f>Harvest3!J51-Harvest3!$O$6</f>
        <v>4.0740000000000007</v>
      </c>
      <c r="N221">
        <f>Harvest3!K51-Harvest3!$O$6</f>
        <v>13.954000000000001</v>
      </c>
    </row>
    <row r="222" spans="1:14" x14ac:dyDescent="0.45">
      <c r="A222" s="7" t="s">
        <v>40</v>
      </c>
      <c r="B222" s="2">
        <v>3</v>
      </c>
      <c r="C222" s="2">
        <v>2</v>
      </c>
      <c r="D222">
        <v>51</v>
      </c>
      <c r="E222">
        <v>25.5</v>
      </c>
      <c r="F222">
        <v>23.5</v>
      </c>
      <c r="G222">
        <v>16.5</v>
      </c>
      <c r="H222" s="3">
        <f t="shared" si="4"/>
        <v>7774.7381250000008</v>
      </c>
      <c r="I222">
        <v>110.52</v>
      </c>
      <c r="K222">
        <v>11.39</v>
      </c>
      <c r="M222" s="4">
        <f>Harvest3!J52-Harvest3!$O$6</f>
        <v>4.0440000000000014</v>
      </c>
    </row>
    <row r="223" spans="1:14" x14ac:dyDescent="0.45">
      <c r="A223" s="7" t="s">
        <v>40</v>
      </c>
      <c r="B223" s="2">
        <v>3</v>
      </c>
      <c r="C223" s="2">
        <v>2</v>
      </c>
      <c r="D223">
        <v>52</v>
      </c>
      <c r="E223">
        <v>22</v>
      </c>
      <c r="F223">
        <v>22</v>
      </c>
      <c r="G223">
        <v>18.5</v>
      </c>
      <c r="H223" s="3">
        <f t="shared" si="4"/>
        <v>7028.89</v>
      </c>
      <c r="I223">
        <v>110.3</v>
      </c>
      <c r="K223">
        <v>11.1</v>
      </c>
      <c r="M223" s="4">
        <f>Harvest3!J53-Harvest3!$O$6</f>
        <v>3.7540000000000004</v>
      </c>
    </row>
    <row r="224" spans="1:14" x14ac:dyDescent="0.45">
      <c r="A224" s="7" t="s">
        <v>40</v>
      </c>
      <c r="B224" s="2">
        <v>3</v>
      </c>
      <c r="C224" s="2">
        <v>2</v>
      </c>
      <c r="D224">
        <v>53</v>
      </c>
      <c r="E224">
        <v>21</v>
      </c>
      <c r="F224">
        <v>23</v>
      </c>
      <c r="G224">
        <v>14.5</v>
      </c>
      <c r="H224" s="3">
        <f t="shared" si="4"/>
        <v>5509.13</v>
      </c>
      <c r="I224">
        <v>99.65</v>
      </c>
      <c r="K224">
        <v>10.44</v>
      </c>
      <c r="M224" s="4">
        <f>Harvest3!J54-Harvest3!$O$6</f>
        <v>3.0940000000000003</v>
      </c>
    </row>
    <row r="225" spans="1:14" x14ac:dyDescent="0.45">
      <c r="A225" s="7" t="s">
        <v>40</v>
      </c>
      <c r="B225" s="2">
        <v>3</v>
      </c>
      <c r="C225" s="2">
        <v>2</v>
      </c>
      <c r="D225">
        <v>54</v>
      </c>
      <c r="E225">
        <v>24.5</v>
      </c>
      <c r="F225">
        <v>22</v>
      </c>
      <c r="G225">
        <v>17</v>
      </c>
      <c r="H225" s="3">
        <f t="shared" si="4"/>
        <v>7213.8065624999999</v>
      </c>
      <c r="I225">
        <v>109.39</v>
      </c>
      <c r="K225">
        <v>11.13</v>
      </c>
      <c r="M225" s="4">
        <f>Harvest3!J55-Harvest3!$O$6</f>
        <v>3.7840000000000016</v>
      </c>
    </row>
    <row r="226" spans="1:14" x14ac:dyDescent="0.45">
      <c r="A226" s="7" t="s">
        <v>40</v>
      </c>
      <c r="B226" s="2">
        <v>3</v>
      </c>
      <c r="C226" s="2">
        <v>2</v>
      </c>
      <c r="D226">
        <v>55</v>
      </c>
      <c r="E226">
        <v>22.5</v>
      </c>
      <c r="F226">
        <v>22.5</v>
      </c>
      <c r="G226">
        <v>16.5</v>
      </c>
      <c r="H226" s="3">
        <f t="shared" si="4"/>
        <v>6557.203125</v>
      </c>
      <c r="I226">
        <v>122.77</v>
      </c>
      <c r="K226">
        <v>11.45</v>
      </c>
      <c r="M226" s="4">
        <f>Harvest3!J56-Harvest3!$O$6</f>
        <v>4.1040000000000001</v>
      </c>
    </row>
    <row r="227" spans="1:14" x14ac:dyDescent="0.45">
      <c r="A227" s="7" t="s">
        <v>40</v>
      </c>
      <c r="B227" s="2">
        <v>3</v>
      </c>
      <c r="C227" s="2">
        <v>2</v>
      </c>
      <c r="D227">
        <v>56</v>
      </c>
      <c r="E227">
        <v>22.5</v>
      </c>
      <c r="F227">
        <v>20</v>
      </c>
      <c r="G227">
        <v>14</v>
      </c>
      <c r="H227" s="3">
        <f t="shared" si="4"/>
        <v>4962.671875</v>
      </c>
      <c r="I227">
        <v>119.15</v>
      </c>
      <c r="K227">
        <v>12.19</v>
      </c>
      <c r="M227" s="4">
        <f>Harvest3!J57-Harvest3!$O$6</f>
        <v>4.8440000000000003</v>
      </c>
    </row>
    <row r="228" spans="1:14" x14ac:dyDescent="0.45">
      <c r="A228" s="7" t="s">
        <v>40</v>
      </c>
      <c r="B228" s="2">
        <v>3</v>
      </c>
      <c r="C228" s="2">
        <v>3</v>
      </c>
      <c r="D228">
        <v>57</v>
      </c>
      <c r="E228">
        <v>21.5</v>
      </c>
      <c r="F228">
        <v>23</v>
      </c>
      <c r="G228">
        <v>17</v>
      </c>
      <c r="H228" s="3">
        <f t="shared" si="4"/>
        <v>6606.6090625000006</v>
      </c>
      <c r="I228">
        <v>131.11000000000001</v>
      </c>
      <c r="J228">
        <v>195.28</v>
      </c>
      <c r="K228">
        <v>12.63</v>
      </c>
      <c r="L228">
        <v>22.95</v>
      </c>
      <c r="M228" s="4">
        <f>Harvest3!J58-Harvest3!$O$6</f>
        <v>5.2840000000000016</v>
      </c>
      <c r="N228">
        <f>Harvest3!K58-Harvest3!$O$6</f>
        <v>15.603999999999999</v>
      </c>
    </row>
    <row r="229" spans="1:14" x14ac:dyDescent="0.45">
      <c r="A229" s="7" t="s">
        <v>40</v>
      </c>
      <c r="B229" s="2">
        <v>3</v>
      </c>
      <c r="C229" s="2">
        <v>3</v>
      </c>
      <c r="D229">
        <v>58</v>
      </c>
      <c r="E229">
        <v>22</v>
      </c>
      <c r="F229">
        <v>23</v>
      </c>
      <c r="G229">
        <v>14.5</v>
      </c>
      <c r="H229" s="3">
        <f t="shared" si="4"/>
        <v>5762.390625</v>
      </c>
      <c r="I229">
        <v>139.41999999999999</v>
      </c>
      <c r="K229">
        <v>12.15</v>
      </c>
      <c r="M229" s="4">
        <f>Harvest3!J59-Harvest3!$O$6</f>
        <v>4.8040000000000012</v>
      </c>
    </row>
    <row r="230" spans="1:14" x14ac:dyDescent="0.45">
      <c r="A230" s="7" t="s">
        <v>40</v>
      </c>
      <c r="B230" s="2">
        <v>3</v>
      </c>
      <c r="C230" s="2">
        <v>3</v>
      </c>
      <c r="D230">
        <v>59</v>
      </c>
      <c r="E230">
        <v>22</v>
      </c>
      <c r="F230">
        <v>23</v>
      </c>
      <c r="G230">
        <v>13.5</v>
      </c>
      <c r="H230" s="3">
        <f t="shared" si="4"/>
        <v>5364.984375</v>
      </c>
      <c r="I230">
        <v>128.94999999999999</v>
      </c>
      <c r="K230">
        <v>12.08</v>
      </c>
      <c r="M230" s="4">
        <f>Harvest3!J60-Harvest3!$O$6</f>
        <v>4.7340000000000009</v>
      </c>
    </row>
    <row r="231" spans="1:14" x14ac:dyDescent="0.45">
      <c r="A231" s="7" t="s">
        <v>40</v>
      </c>
      <c r="B231" s="2">
        <v>3</v>
      </c>
      <c r="C231" s="2">
        <v>3</v>
      </c>
      <c r="D231">
        <v>60</v>
      </c>
      <c r="E231">
        <v>21</v>
      </c>
      <c r="F231">
        <v>22</v>
      </c>
      <c r="G231">
        <v>12.5</v>
      </c>
      <c r="H231" s="3">
        <f t="shared" si="4"/>
        <v>4535.828125</v>
      </c>
      <c r="I231">
        <v>84.38</v>
      </c>
      <c r="K231">
        <v>10.6</v>
      </c>
      <c r="M231" s="4">
        <f>Harvest3!J61-Harvest3!$O$6</f>
        <v>3.2540000000000004</v>
      </c>
    </row>
    <row r="232" spans="1:14" x14ac:dyDescent="0.45">
      <c r="A232" s="7" t="s">
        <v>40</v>
      </c>
      <c r="B232" s="2">
        <v>3</v>
      </c>
      <c r="C232" s="2">
        <v>3</v>
      </c>
      <c r="D232">
        <v>61</v>
      </c>
      <c r="E232">
        <v>21.5</v>
      </c>
      <c r="F232">
        <v>21</v>
      </c>
      <c r="G232">
        <v>15</v>
      </c>
      <c r="H232" s="3">
        <f t="shared" si="4"/>
        <v>5317.1484375</v>
      </c>
      <c r="I232">
        <v>126.78</v>
      </c>
      <c r="K232">
        <v>11.88</v>
      </c>
      <c r="M232" s="4">
        <f>Harvest3!J62-Harvest3!$O$6</f>
        <v>4.5340000000000016</v>
      </c>
    </row>
    <row r="233" spans="1:14" x14ac:dyDescent="0.45">
      <c r="A233" s="7" t="s">
        <v>40</v>
      </c>
      <c r="B233" s="2">
        <v>3</v>
      </c>
      <c r="C233" s="2">
        <v>3</v>
      </c>
      <c r="D233">
        <v>62</v>
      </c>
      <c r="E233">
        <v>23</v>
      </c>
      <c r="F233">
        <v>23</v>
      </c>
      <c r="G233">
        <v>14.5</v>
      </c>
      <c r="H233" s="3">
        <f t="shared" si="4"/>
        <v>6021.3425000000007</v>
      </c>
      <c r="I233">
        <v>124.47</v>
      </c>
      <c r="K233">
        <v>12.14</v>
      </c>
      <c r="M233" s="4">
        <f>Harvest3!J63-Harvest3!$O$6</f>
        <v>4.7940000000000014</v>
      </c>
    </row>
    <row r="234" spans="1:14" x14ac:dyDescent="0.45">
      <c r="A234" s="7" t="s">
        <v>40</v>
      </c>
      <c r="B234" s="2">
        <v>3</v>
      </c>
      <c r="C234" s="2">
        <v>3</v>
      </c>
      <c r="D234">
        <v>63</v>
      </c>
      <c r="E234">
        <v>23</v>
      </c>
      <c r="F234">
        <v>23</v>
      </c>
      <c r="G234">
        <v>16.5</v>
      </c>
      <c r="H234" s="3">
        <f t="shared" si="4"/>
        <v>6851.8725000000004</v>
      </c>
      <c r="I234">
        <v>116.93</v>
      </c>
      <c r="K234">
        <v>11.98</v>
      </c>
      <c r="M234" s="4">
        <f>Harvest3!J64-Harvest3!$O$6</f>
        <v>4.6340000000000012</v>
      </c>
    </row>
    <row r="235" spans="1:14" x14ac:dyDescent="0.45">
      <c r="A235" s="7" t="s">
        <v>42</v>
      </c>
      <c r="B235" s="2">
        <v>3</v>
      </c>
      <c r="C235" s="2">
        <v>1</v>
      </c>
      <c r="D235">
        <v>64</v>
      </c>
      <c r="E235">
        <v>24</v>
      </c>
      <c r="F235">
        <v>26</v>
      </c>
      <c r="G235">
        <v>15.5</v>
      </c>
      <c r="H235" s="3">
        <f t="shared" si="4"/>
        <v>7604.6875</v>
      </c>
      <c r="I235">
        <v>90.05</v>
      </c>
      <c r="J235">
        <v>177.34</v>
      </c>
      <c r="K235">
        <v>10.45</v>
      </c>
      <c r="L235">
        <v>20.66</v>
      </c>
      <c r="M235" s="4">
        <f>Harvest3!J65-Harvest3!$O$6</f>
        <v>3.1040000000000001</v>
      </c>
      <c r="N235">
        <f>Harvest3!K65-Harvest3!$O$6</f>
        <v>13.314</v>
      </c>
    </row>
    <row r="236" spans="1:14" x14ac:dyDescent="0.45">
      <c r="A236" s="7" t="s">
        <v>42</v>
      </c>
      <c r="B236" s="2">
        <v>3</v>
      </c>
      <c r="C236" s="2">
        <v>1</v>
      </c>
      <c r="D236">
        <v>65</v>
      </c>
      <c r="E236">
        <v>24.5</v>
      </c>
      <c r="F236">
        <v>24</v>
      </c>
      <c r="G236">
        <v>16.5</v>
      </c>
      <c r="H236" s="3">
        <f t="shared" si="4"/>
        <v>7616.8795312500006</v>
      </c>
      <c r="I236">
        <v>118.54</v>
      </c>
      <c r="K236">
        <v>11.19</v>
      </c>
      <c r="M236" s="4">
        <f>Harvest3!J66-Harvest3!$O$6</f>
        <v>3.8440000000000003</v>
      </c>
    </row>
    <row r="237" spans="1:14" x14ac:dyDescent="0.45">
      <c r="A237" s="7" t="s">
        <v>42</v>
      </c>
      <c r="B237" s="2">
        <v>3</v>
      </c>
      <c r="C237" s="2">
        <v>1</v>
      </c>
      <c r="D237">
        <v>66</v>
      </c>
      <c r="E237">
        <v>22.5</v>
      </c>
      <c r="F237">
        <v>23.5</v>
      </c>
      <c r="G237">
        <v>17</v>
      </c>
      <c r="H237" s="3">
        <f t="shared" ref="H237:H255" si="5">(((E237+F237)/4)^2)*(3.14)*(G237)</f>
        <v>7059.505000000001</v>
      </c>
      <c r="I237">
        <v>118.51</v>
      </c>
      <c r="K237">
        <v>11.02</v>
      </c>
      <c r="M237" s="4">
        <f>Harvest3!J67-Harvest3!$O$6</f>
        <v>3.6740000000000004</v>
      </c>
    </row>
    <row r="238" spans="1:14" x14ac:dyDescent="0.45">
      <c r="A238" s="7" t="s">
        <v>42</v>
      </c>
      <c r="B238" s="2">
        <v>3</v>
      </c>
      <c r="C238" s="2">
        <v>1</v>
      </c>
      <c r="D238">
        <v>67</v>
      </c>
      <c r="E238">
        <v>24</v>
      </c>
      <c r="F238">
        <v>22.5</v>
      </c>
      <c r="G238">
        <v>16.5</v>
      </c>
      <c r="H238" s="3">
        <f t="shared" si="5"/>
        <v>7001.63578125</v>
      </c>
      <c r="I238">
        <v>107.39</v>
      </c>
      <c r="K238">
        <v>10.56</v>
      </c>
      <c r="M238" s="4">
        <f>Harvest3!J68-Harvest3!$O$6</f>
        <v>3.2140000000000013</v>
      </c>
    </row>
    <row r="239" spans="1:14" x14ac:dyDescent="0.45">
      <c r="A239" s="7" t="s">
        <v>42</v>
      </c>
      <c r="B239" s="2">
        <v>3</v>
      </c>
      <c r="C239" s="2">
        <v>1</v>
      </c>
      <c r="D239">
        <v>68</v>
      </c>
      <c r="E239">
        <v>24</v>
      </c>
      <c r="F239">
        <v>24</v>
      </c>
      <c r="G239">
        <v>16</v>
      </c>
      <c r="H239" s="3">
        <f t="shared" si="5"/>
        <v>7234.56</v>
      </c>
      <c r="I239">
        <v>109.63</v>
      </c>
      <c r="K239">
        <v>10.92</v>
      </c>
      <c r="M239" s="4">
        <f>Harvest3!J69-Harvest3!$O$6</f>
        <v>3.5740000000000007</v>
      </c>
    </row>
    <row r="240" spans="1:14" x14ac:dyDescent="0.45">
      <c r="A240" s="7" t="s">
        <v>42</v>
      </c>
      <c r="B240" s="2">
        <v>3</v>
      </c>
      <c r="C240" s="2">
        <v>1</v>
      </c>
      <c r="D240">
        <v>69</v>
      </c>
      <c r="E240">
        <v>22.5</v>
      </c>
      <c r="F240">
        <v>23</v>
      </c>
      <c r="G240">
        <v>18.5</v>
      </c>
      <c r="H240" s="3">
        <f t="shared" si="5"/>
        <v>7516.3014062499997</v>
      </c>
      <c r="I240">
        <v>102.74</v>
      </c>
      <c r="K240">
        <v>11.09</v>
      </c>
      <c r="M240" s="4">
        <f>Harvest3!J70-Harvest3!$O$6</f>
        <v>3.7440000000000007</v>
      </c>
    </row>
    <row r="241" spans="1:14" x14ac:dyDescent="0.45">
      <c r="A241" s="7" t="s">
        <v>42</v>
      </c>
      <c r="B241" s="2">
        <v>3</v>
      </c>
      <c r="C241" s="2">
        <v>1</v>
      </c>
      <c r="D241">
        <v>70</v>
      </c>
      <c r="E241">
        <v>24</v>
      </c>
      <c r="F241">
        <v>22</v>
      </c>
      <c r="G241">
        <v>15.5</v>
      </c>
      <c r="H241" s="3">
        <f t="shared" si="5"/>
        <v>6436.607500000001</v>
      </c>
      <c r="I241">
        <v>127.7</v>
      </c>
      <c r="K241">
        <v>12.88</v>
      </c>
      <c r="M241" s="4">
        <f>Harvest3!J71-Harvest3!$O$6</f>
        <v>5.5340000000000016</v>
      </c>
    </row>
    <row r="242" spans="1:14" x14ac:dyDescent="0.45">
      <c r="A242" s="7" t="s">
        <v>42</v>
      </c>
      <c r="B242" s="2">
        <v>3</v>
      </c>
      <c r="C242" s="2">
        <v>2</v>
      </c>
      <c r="D242">
        <v>71</v>
      </c>
      <c r="E242">
        <v>20.5</v>
      </c>
      <c r="F242">
        <v>21.5</v>
      </c>
      <c r="G242">
        <v>15</v>
      </c>
      <c r="H242" s="3">
        <f t="shared" si="5"/>
        <v>5192.7749999999996</v>
      </c>
      <c r="I242">
        <v>83.61</v>
      </c>
      <c r="J242">
        <v>166.25</v>
      </c>
      <c r="K242">
        <v>10.1</v>
      </c>
      <c r="L242">
        <v>20.440000000000001</v>
      </c>
      <c r="M242" s="4">
        <f>Harvest3!J72-Harvest3!$O$6</f>
        <v>2.7540000000000004</v>
      </c>
      <c r="N242">
        <f>Harvest3!K72-Harvest3!$O$6</f>
        <v>13.094000000000001</v>
      </c>
    </row>
    <row r="243" spans="1:14" x14ac:dyDescent="0.45">
      <c r="A243" s="7" t="s">
        <v>42</v>
      </c>
      <c r="B243" s="2">
        <v>3</v>
      </c>
      <c r="C243" s="2">
        <v>2</v>
      </c>
      <c r="D243">
        <v>72</v>
      </c>
      <c r="E243">
        <v>22.5</v>
      </c>
      <c r="F243">
        <v>24</v>
      </c>
      <c r="G243">
        <v>15.5</v>
      </c>
      <c r="H243" s="3">
        <f t="shared" si="5"/>
        <v>6577.2942187500003</v>
      </c>
      <c r="I243">
        <v>102.5</v>
      </c>
      <c r="K243">
        <v>10.81</v>
      </c>
      <c r="M243" s="4">
        <f>Harvest3!J73-Harvest3!$O$6</f>
        <v>3.4640000000000013</v>
      </c>
    </row>
    <row r="244" spans="1:14" x14ac:dyDescent="0.45">
      <c r="A244" s="7" t="s">
        <v>42</v>
      </c>
      <c r="B244" s="2">
        <v>3</v>
      </c>
      <c r="C244" s="2">
        <v>2</v>
      </c>
      <c r="D244">
        <v>73</v>
      </c>
      <c r="E244">
        <v>25</v>
      </c>
      <c r="F244">
        <v>22</v>
      </c>
      <c r="G244">
        <v>16</v>
      </c>
      <c r="H244" s="3">
        <f t="shared" si="5"/>
        <v>6936.26</v>
      </c>
      <c r="I244">
        <v>120.09</v>
      </c>
      <c r="K244">
        <v>11.32</v>
      </c>
      <c r="M244" s="4">
        <f>Harvest3!J74-Harvest3!$O$6</f>
        <v>3.9740000000000011</v>
      </c>
    </row>
    <row r="245" spans="1:14" x14ac:dyDescent="0.45">
      <c r="A245" s="7" t="s">
        <v>42</v>
      </c>
      <c r="B245" s="2">
        <v>3</v>
      </c>
      <c r="C245" s="2">
        <v>2</v>
      </c>
      <c r="D245">
        <v>74</v>
      </c>
      <c r="E245">
        <v>23</v>
      </c>
      <c r="F245">
        <v>23.5</v>
      </c>
      <c r="G245">
        <v>15</v>
      </c>
      <c r="H245" s="3">
        <f t="shared" si="5"/>
        <v>6365.1234375000004</v>
      </c>
      <c r="I245">
        <v>108.71</v>
      </c>
      <c r="K245">
        <v>10.91</v>
      </c>
      <c r="M245" s="4">
        <f>Harvest3!J75-Harvest3!$O$6</f>
        <v>3.5640000000000009</v>
      </c>
    </row>
    <row r="246" spans="1:14" x14ac:dyDescent="0.45">
      <c r="A246" s="7" t="s">
        <v>42</v>
      </c>
      <c r="B246" s="2">
        <v>3</v>
      </c>
      <c r="C246" s="2">
        <v>2</v>
      </c>
      <c r="D246">
        <v>75</v>
      </c>
      <c r="E246">
        <v>22.5</v>
      </c>
      <c r="F246">
        <v>23</v>
      </c>
      <c r="G246">
        <v>16.5</v>
      </c>
      <c r="H246" s="3">
        <f t="shared" si="5"/>
        <v>6703.7282812499998</v>
      </c>
      <c r="I246">
        <v>108</v>
      </c>
      <c r="K246">
        <v>10.78</v>
      </c>
      <c r="M246" s="4">
        <f>Harvest3!J76-Harvest3!$O$6</f>
        <v>3.4340000000000002</v>
      </c>
    </row>
    <row r="247" spans="1:14" x14ac:dyDescent="0.45">
      <c r="A247" s="7" t="s">
        <v>42</v>
      </c>
      <c r="B247" s="2">
        <v>3</v>
      </c>
      <c r="C247" s="2">
        <v>2</v>
      </c>
      <c r="D247">
        <v>76</v>
      </c>
      <c r="E247">
        <v>24</v>
      </c>
      <c r="F247">
        <v>22</v>
      </c>
      <c r="G247">
        <v>16.5</v>
      </c>
      <c r="H247" s="3">
        <f t="shared" si="5"/>
        <v>6851.8725000000004</v>
      </c>
      <c r="I247">
        <v>115.78</v>
      </c>
      <c r="K247">
        <v>10.95</v>
      </c>
      <c r="M247" s="4">
        <f>Harvest3!J77-Harvest3!$O$6</f>
        <v>3.6040000000000001</v>
      </c>
    </row>
    <row r="248" spans="1:14" x14ac:dyDescent="0.45">
      <c r="A248" s="7" t="s">
        <v>42</v>
      </c>
      <c r="B248" s="2">
        <v>3</v>
      </c>
      <c r="C248" s="2">
        <v>2</v>
      </c>
      <c r="D248">
        <v>77</v>
      </c>
      <c r="E248">
        <v>23</v>
      </c>
      <c r="F248">
        <v>19.5</v>
      </c>
      <c r="G248">
        <v>15.5</v>
      </c>
      <c r="H248" s="3">
        <f t="shared" si="5"/>
        <v>5494.38671875</v>
      </c>
      <c r="I248">
        <v>123.39</v>
      </c>
      <c r="K248">
        <v>11.57</v>
      </c>
      <c r="M248" s="4">
        <f>Harvest3!J78-Harvest3!$O$6</f>
        <v>4.2240000000000011</v>
      </c>
    </row>
    <row r="249" spans="1:14" x14ac:dyDescent="0.45">
      <c r="A249" s="7" t="s">
        <v>42</v>
      </c>
      <c r="B249" s="2">
        <v>3</v>
      </c>
      <c r="C249" s="2">
        <v>3</v>
      </c>
      <c r="D249">
        <v>78</v>
      </c>
      <c r="E249">
        <v>22</v>
      </c>
      <c r="F249">
        <v>22</v>
      </c>
      <c r="G249">
        <v>15.5</v>
      </c>
      <c r="H249" s="3">
        <f t="shared" si="5"/>
        <v>5889.07</v>
      </c>
      <c r="I249">
        <v>104.02</v>
      </c>
      <c r="J249">
        <v>184.75</v>
      </c>
      <c r="K249">
        <v>11.38</v>
      </c>
      <c r="L249">
        <v>21.75</v>
      </c>
      <c r="M249" s="4">
        <f>Harvest3!J79-Harvest3!$O$6</f>
        <v>4.0340000000000016</v>
      </c>
      <c r="N249">
        <f>Harvest3!K79-Harvest3!$O$6</f>
        <v>14.404</v>
      </c>
    </row>
    <row r="250" spans="1:14" x14ac:dyDescent="0.45">
      <c r="A250" s="7" t="s">
        <v>42</v>
      </c>
      <c r="B250" s="2">
        <v>3</v>
      </c>
      <c r="C250" s="2">
        <v>3</v>
      </c>
      <c r="D250">
        <v>79</v>
      </c>
      <c r="E250">
        <v>24</v>
      </c>
      <c r="F250">
        <v>21</v>
      </c>
      <c r="G250">
        <v>15</v>
      </c>
      <c r="H250" s="3">
        <f t="shared" si="5"/>
        <v>5961.09375</v>
      </c>
      <c r="I250">
        <v>118.17</v>
      </c>
      <c r="K250">
        <v>12</v>
      </c>
      <c r="M250" s="4">
        <f>Harvest3!J80-Harvest3!$O$6</f>
        <v>4.6540000000000008</v>
      </c>
    </row>
    <row r="251" spans="1:14" x14ac:dyDescent="0.45">
      <c r="A251" s="7" t="s">
        <v>42</v>
      </c>
      <c r="B251" s="2">
        <v>3</v>
      </c>
      <c r="C251" s="2">
        <v>3</v>
      </c>
      <c r="D251">
        <v>80</v>
      </c>
      <c r="E251">
        <v>23</v>
      </c>
      <c r="F251">
        <v>25</v>
      </c>
      <c r="G251">
        <v>15</v>
      </c>
      <c r="H251" s="3">
        <f t="shared" si="5"/>
        <v>6782.4000000000005</v>
      </c>
      <c r="I251">
        <v>111.95</v>
      </c>
      <c r="K251">
        <v>11.55</v>
      </c>
      <c r="M251" s="4">
        <f>Harvest3!J81-Harvest3!$O$6</f>
        <v>4.2040000000000015</v>
      </c>
    </row>
    <row r="252" spans="1:14" x14ac:dyDescent="0.45">
      <c r="A252" s="7" t="s">
        <v>42</v>
      </c>
      <c r="B252" s="2">
        <v>3</v>
      </c>
      <c r="C252" s="2">
        <v>3</v>
      </c>
      <c r="D252">
        <v>81</v>
      </c>
      <c r="E252">
        <v>21</v>
      </c>
      <c r="F252">
        <v>24</v>
      </c>
      <c r="G252">
        <v>16</v>
      </c>
      <c r="H252" s="3">
        <f t="shared" si="5"/>
        <v>6358.5</v>
      </c>
      <c r="I252">
        <v>97.49</v>
      </c>
      <c r="K252">
        <v>11.23</v>
      </c>
      <c r="M252" s="4">
        <f>Harvest3!J82-Harvest3!$O$6</f>
        <v>3.8840000000000012</v>
      </c>
    </row>
    <row r="253" spans="1:14" x14ac:dyDescent="0.45">
      <c r="A253" s="7" t="s">
        <v>42</v>
      </c>
      <c r="B253" s="2">
        <v>3</v>
      </c>
      <c r="C253" s="2">
        <v>3</v>
      </c>
      <c r="D253">
        <v>82</v>
      </c>
      <c r="E253">
        <v>20</v>
      </c>
      <c r="F253">
        <v>22</v>
      </c>
      <c r="G253">
        <v>14</v>
      </c>
      <c r="H253" s="3">
        <f t="shared" si="5"/>
        <v>4846.59</v>
      </c>
      <c r="I253">
        <v>114.53</v>
      </c>
      <c r="K253">
        <v>11.25</v>
      </c>
      <c r="M253" s="4">
        <f>Harvest3!J83-Harvest3!$O$6</f>
        <v>3.9040000000000008</v>
      </c>
    </row>
    <row r="254" spans="1:14" x14ac:dyDescent="0.45">
      <c r="A254" s="7" t="s">
        <v>42</v>
      </c>
      <c r="B254" s="2">
        <v>3</v>
      </c>
      <c r="C254" s="2">
        <v>3</v>
      </c>
      <c r="D254">
        <v>83</v>
      </c>
      <c r="E254">
        <v>20</v>
      </c>
      <c r="F254">
        <v>22</v>
      </c>
      <c r="G254">
        <v>14</v>
      </c>
      <c r="H254" s="3">
        <f t="shared" si="5"/>
        <v>4846.59</v>
      </c>
      <c r="I254">
        <v>96.36</v>
      </c>
      <c r="K254">
        <v>11.04</v>
      </c>
      <c r="M254" s="4">
        <f>Harvest3!J84-Harvest3!$O$6</f>
        <v>3.694</v>
      </c>
    </row>
    <row r="255" spans="1:14" x14ac:dyDescent="0.45">
      <c r="A255" s="7" t="s">
        <v>42</v>
      </c>
      <c r="B255" s="2">
        <v>3</v>
      </c>
      <c r="C255" s="2">
        <v>3</v>
      </c>
      <c r="D255">
        <v>84</v>
      </c>
      <c r="E255">
        <v>23</v>
      </c>
      <c r="F255">
        <v>23</v>
      </c>
      <c r="G255">
        <v>15.5</v>
      </c>
      <c r="H255" s="3">
        <f t="shared" si="5"/>
        <v>6436.607500000001</v>
      </c>
      <c r="I255">
        <v>128.1</v>
      </c>
      <c r="K255">
        <v>12.54</v>
      </c>
      <c r="M255" s="4">
        <f>Harvest3!J85-Harvest3!$O$6</f>
        <v>5.194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171-46E4-439C-9E0F-337D473CBA8D}">
  <dimension ref="A1:D10"/>
  <sheetViews>
    <sheetView workbookViewId="0">
      <selection activeCell="B12" sqref="B12"/>
    </sheetView>
  </sheetViews>
  <sheetFormatPr defaultRowHeight="14.25" x14ac:dyDescent="0.45"/>
  <cols>
    <col min="2" max="2" width="14" customWidth="1"/>
  </cols>
  <sheetData>
    <row r="1" spans="1:4" x14ac:dyDescent="0.45">
      <c r="A1" t="s">
        <v>20</v>
      </c>
      <c r="B1" t="s">
        <v>31</v>
      </c>
      <c r="C1" t="s">
        <v>20</v>
      </c>
      <c r="D1" t="s">
        <v>21</v>
      </c>
    </row>
    <row r="2" spans="1:4" x14ac:dyDescent="0.45">
      <c r="A2">
        <v>1</v>
      </c>
      <c r="B2">
        <v>440</v>
      </c>
      <c r="C2">
        <v>7</v>
      </c>
      <c r="D2">
        <v>440</v>
      </c>
    </row>
    <row r="3" spans="1:4" x14ac:dyDescent="0.45">
      <c r="A3">
        <v>2</v>
      </c>
      <c r="B3">
        <v>440</v>
      </c>
      <c r="C3">
        <v>8</v>
      </c>
      <c r="D3">
        <v>440</v>
      </c>
    </row>
    <row r="4" spans="1:4" x14ac:dyDescent="0.45">
      <c r="A4">
        <v>3</v>
      </c>
      <c r="B4">
        <v>420</v>
      </c>
      <c r="C4">
        <v>9</v>
      </c>
      <c r="D4">
        <v>420</v>
      </c>
    </row>
    <row r="5" spans="1:4" x14ac:dyDescent="0.45">
      <c r="A5">
        <v>4</v>
      </c>
      <c r="B5">
        <v>400</v>
      </c>
      <c r="C5">
        <v>10</v>
      </c>
      <c r="D5">
        <v>400</v>
      </c>
    </row>
    <row r="6" spans="1:4" x14ac:dyDescent="0.45">
      <c r="A6">
        <v>5</v>
      </c>
      <c r="B6">
        <v>480</v>
      </c>
      <c r="C6">
        <v>11</v>
      </c>
      <c r="D6">
        <v>440</v>
      </c>
    </row>
    <row r="7" spans="1:4" x14ac:dyDescent="0.45">
      <c r="A7">
        <v>6</v>
      </c>
      <c r="B7">
        <v>480</v>
      </c>
      <c r="C7">
        <v>12</v>
      </c>
      <c r="D7">
        <v>480</v>
      </c>
    </row>
    <row r="9" spans="1:4" x14ac:dyDescent="0.45">
      <c r="A9" t="s">
        <v>23</v>
      </c>
      <c r="B9">
        <f>AVERAGE(B2:B7,D2:D7)</f>
        <v>440</v>
      </c>
    </row>
    <row r="10" spans="1:4" x14ac:dyDescent="0.45">
      <c r="B10">
        <f>B9/1000</f>
        <v>0.44</v>
      </c>
      <c r="C1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E07E-D28A-7E41-A961-4E991088F4CA}">
  <dimension ref="A2:E8"/>
  <sheetViews>
    <sheetView zoomScaleNormal="100" zoomScaleSheetLayoutView="100" workbookViewId="0">
      <selection activeCell="E10" sqref="E10"/>
    </sheetView>
  </sheetViews>
  <sheetFormatPr defaultRowHeight="14.25" x14ac:dyDescent="0.45"/>
  <sheetData>
    <row r="2" spans="1:5" x14ac:dyDescent="0.45">
      <c r="A2" t="s">
        <v>25</v>
      </c>
      <c r="C2" t="s">
        <v>20</v>
      </c>
      <c r="D2" t="s">
        <v>27</v>
      </c>
      <c r="E2" t="s">
        <v>28</v>
      </c>
    </row>
    <row r="3" spans="1:5" x14ac:dyDescent="0.45">
      <c r="A3">
        <v>3</v>
      </c>
      <c r="B3" t="s">
        <v>26</v>
      </c>
      <c r="C3">
        <v>1</v>
      </c>
      <c r="D3">
        <v>4.66</v>
      </c>
      <c r="E3">
        <v>4.4000000000000004</v>
      </c>
    </row>
    <row r="4" spans="1:5" x14ac:dyDescent="0.45">
      <c r="A4" s="5">
        <v>0.54500000000000004</v>
      </c>
      <c r="C4">
        <v>2</v>
      </c>
      <c r="D4">
        <v>4.45</v>
      </c>
      <c r="E4">
        <v>4.21</v>
      </c>
    </row>
    <row r="5" spans="1:5" x14ac:dyDescent="0.45">
      <c r="C5">
        <v>3</v>
      </c>
      <c r="D5">
        <v>4.68</v>
      </c>
      <c r="E5">
        <v>4.3600000000000003</v>
      </c>
    </row>
    <row r="6" spans="1:5" x14ac:dyDescent="0.45">
      <c r="C6">
        <v>4</v>
      </c>
      <c r="D6">
        <v>4.5999999999999996</v>
      </c>
      <c r="E6">
        <v>4.3</v>
      </c>
    </row>
    <row r="7" spans="1:5" x14ac:dyDescent="0.45">
      <c r="C7">
        <v>5</v>
      </c>
      <c r="D7">
        <v>4.7300000000000004</v>
      </c>
      <c r="E7">
        <v>4.4400000000000004</v>
      </c>
    </row>
    <row r="8" spans="1:5" x14ac:dyDescent="0.45">
      <c r="C8">
        <v>6</v>
      </c>
      <c r="D8">
        <v>4.67</v>
      </c>
      <c r="E8">
        <v>4.29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DA4C-DD4A-874E-80F0-0D9A74F624CD}">
  <dimension ref="A1:D4"/>
  <sheetViews>
    <sheetView zoomScaleNormal="100" zoomScaleSheetLayoutView="100" workbookViewId="0">
      <selection activeCell="D8" sqref="D8"/>
    </sheetView>
  </sheetViews>
  <sheetFormatPr defaultRowHeight="14.25" x14ac:dyDescent="0.45"/>
  <cols>
    <col min="2" max="2" width="13.46484375" customWidth="1"/>
    <col min="3" max="3" width="17.33203125" customWidth="1"/>
    <col min="4" max="4" width="17.19921875" customWidth="1"/>
  </cols>
  <sheetData>
    <row r="1" spans="1:4" x14ac:dyDescent="0.45">
      <c r="B1" t="s">
        <v>35</v>
      </c>
      <c r="C1" t="s">
        <v>36</v>
      </c>
      <c r="D1" t="s">
        <v>37</v>
      </c>
    </row>
    <row r="2" spans="1:4" x14ac:dyDescent="0.45">
      <c r="A2" t="s">
        <v>32</v>
      </c>
      <c r="B2" s="6">
        <v>44340</v>
      </c>
      <c r="C2" s="6">
        <v>44354</v>
      </c>
      <c r="D2" s="6">
        <v>44405</v>
      </c>
    </row>
    <row r="3" spans="1:4" x14ac:dyDescent="0.45">
      <c r="A3" t="s">
        <v>33</v>
      </c>
      <c r="B3" s="6">
        <v>44385</v>
      </c>
      <c r="C3" s="6">
        <v>44399</v>
      </c>
    </row>
    <row r="4" spans="1:4" x14ac:dyDescent="0.45">
      <c r="A4" t="s">
        <v>34</v>
      </c>
      <c r="B4" s="6">
        <v>44413</v>
      </c>
      <c r="C4" s="6">
        <v>44427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Harvest0</vt:lpstr>
      <vt:lpstr>Harvest1</vt:lpstr>
      <vt:lpstr>Harvest2</vt:lpstr>
      <vt:lpstr>Harvest3</vt:lpstr>
      <vt:lpstr>AllData</vt:lpstr>
      <vt:lpstr>FlowRate</vt:lpstr>
      <vt:lpstr>DO</vt:lpstr>
      <vt:lpstr>SeedlingTime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John Schmitz</dc:creator>
  <cp:lastModifiedBy>Connor John Schmitz</cp:lastModifiedBy>
  <dcterms:created xsi:type="dcterms:W3CDTF">2021-06-07T09:25:58Z</dcterms:created>
  <dcterms:modified xsi:type="dcterms:W3CDTF">2021-10-05T21:36:16Z</dcterms:modified>
</cp:coreProperties>
</file>