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Course 2\Week 4\"/>
    </mc:Choice>
  </mc:AlternateContent>
  <xr:revisionPtr revIDLastSave="0" documentId="13_ncr:1_{299DBBA1-A3C8-481C-B755-2288CA1C362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0" l="1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D21" i="10"/>
  <c r="E21" i="10"/>
  <c r="F21" i="10"/>
  <c r="C21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17" i="10"/>
  <c r="B11" i="10"/>
  <c r="B12" i="10"/>
  <c r="B13" i="10"/>
  <c r="B14" i="10"/>
  <c r="B6" i="10"/>
  <c r="B7" i="10"/>
  <c r="B5" i="10"/>
  <c r="J3" i="1"/>
  <c r="B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<sst xmlns="http://schemas.openxmlformats.org/spreadsheetml/2006/main" count="12539" uniqueCount="1974">
  <si>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</si>
  <si>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</si>
  <si>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</si>
  <si>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</si>
  <si>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</si>
  <si>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</si>
  <si>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</si>
  <si>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</si>
  <si>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</si>
  <si>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</si>
  <si>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</si>
  <si>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</si>
  <si>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</si>
  <si>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</si>
  <si>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</si>
  <si>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</si>
  <si>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</si>
  <si>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</si>
  <si>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</si>
  <si>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</si>
  <si>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</si>
  <si>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</si>
  <si>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</si>
  <si>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</si>
  <si>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</si>
  <si>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</si>
  <si>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</si>
  <si>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</si>
  <si>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</si>
  <si>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</si>
  <si>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</si>
  <si>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</si>
  <si>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</si>
  <si>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</si>
  <si>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</si>
  <si>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</si>
  <si>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</si>
  <si>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</si>
  <si>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</si>
  <si>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</si>
  <si>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</si>
  <si>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</si>
  <si>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</si>
  <si>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</si>
  <si>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</si>
  <si>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</si>
  <si>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</si>
  <si>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</si>
  <si>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</si>
  <si>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</si>
  <si>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</si>
  <si>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</si>
  <si>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</si>
  <si>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</si>
  <si>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</si>
  <si>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</si>
  <si>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</si>
  <si>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</si>
  <si>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</si>
  <si>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</si>
  <si>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</si>
  <si>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</si>
  <si>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</si>
  <si>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</si>
  <si>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</si>
  <si>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</si>
  <si>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</si>
  <si>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</si>
  <si>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</si>
  <si>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</si>
  <si>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</si>
  <si>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</si>
  <si>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</si>
  <si>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</si>
  <si>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</si>
  <si>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</si>
  <si>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</si>
  <si>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</si>
  <si>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</si>
  <si>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</si>
  <si>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</si>
  <si>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</si>
  <si>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</si>
  <si>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</si>
  <si>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</si>
  <si>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</si>
  <si>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</si>
  <si>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</si>
  <si>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</si>
  <si>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</si>
  <si>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</si>
  <si>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</si>
  <si>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</si>
  <si>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</si>
  <si>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</si>
  <si>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</si>
  <si>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</si>
  <si>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</si>
  <si>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</si>
  <si>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</si>
  <si>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</si>
  <si>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</si>
  <si>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</si>
  <si>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</si>
  <si>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</si>
  <si>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</si>
  <si>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</si>
  <si>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</si>
  <si>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</si>
  <si>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</si>
  <si>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</si>
  <si>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</si>
  <si>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</si>
  <si>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</si>
  <si>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</si>
  <si>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</si>
  <si>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</si>
  <si>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</si>
  <si>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</si>
  <si>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</si>
  <si>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</si>
  <si>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</si>
  <si>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</si>
  <si>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</si>
  <si>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</si>
  <si>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</si>
  <si>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</si>
  <si>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</si>
  <si>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</si>
  <si>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</si>
  <si>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</si>
  <si>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</si>
  <si>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</si>
  <si>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</si>
  <si>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</si>
  <si>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</si>
  <si>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</si>
  <si>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</si>
  <si>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</si>
  <si>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</si>
  <si>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</si>
  <si>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</si>
  <si>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</si>
  <si>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</si>
  <si>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</si>
  <si>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</si>
  <si>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</si>
  <si>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</si>
  <si>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</si>
  <si>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</si>
  <si>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</si>
  <si>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</si>
  <si>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</si>
  <si>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</si>
  <si>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</si>
  <si>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</si>
  <si>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</si>
  <si>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</si>
  <si>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</si>
  <si>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</si>
  <si>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</si>
  <si>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</si>
  <si>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</si>
  <si>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</si>
  <si>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</si>
  <si>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</si>
  <si>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</si>
  <si>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</si>
  <si>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</si>
  <si>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</si>
  <si>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</si>
  <si>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</si>
  <si>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</si>
  <si>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</si>
  <si>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</si>
  <si>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</si>
  <si>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</si>
  <si>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</si>
  <si>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</si>
  <si>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</si>
  <si>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</si>
  <si>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</si>
  <si>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</si>
  <si>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</si>
  <si>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</si>
  <si>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</si>
  <si>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</si>
  <si>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</si>
  <si>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</si>
  <si>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</si>
  <si>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</si>
  <si>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</si>
  <si>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</si>
  <si>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</si>
  <si>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</si>
  <si>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</si>
  <si>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</si>
  <si>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</si>
  <si>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</si>
  <si>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</si>
  <si>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</si>
  <si>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</si>
  <si>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</si>
  <si>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</si>
  <si>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</si>
  <si>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</si>
  <si>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</si>
  <si>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</si>
  <si>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</si>
  <si>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</si>
  <si>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</si>
  <si>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</si>
  <si>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</si>
  <si>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</si>
  <si>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</si>
  <si>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</si>
  <si>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</si>
  <si>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</si>
  <si>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</si>
  <si>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</si>
  <si>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</si>
  <si>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</si>
  <si>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</si>
  <si>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</si>
  <si>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</si>
  <si>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</si>
  <si>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</si>
  <si>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</si>
  <si>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</si>
  <si>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</si>
  <si>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</si>
  <si>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</si>
  <si>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</si>
  <si>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</si>
  <si>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</si>
  <si>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</si>
  <si>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</si>
  <si>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</si>
  <si>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</si>
  <si>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</si>
  <si>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</si>
  <si>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</si>
  <si>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</si>
  <si>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</si>
  <si>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</si>
  <si>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</si>
  <si>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</si>
  <si>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</si>
  <si>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</si>
  <si>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</si>
  <si>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</si>
  <si>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</si>
  <si>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</si>
  <si>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</si>
  <si>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</si>
  <si>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</si>
  <si>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</si>
  <si>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</si>
  <si>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</si>
  <si>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</si>
  <si>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</si>
  <si>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</si>
  <si>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</si>
  <si>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</si>
  <si>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</si>
  <si>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</si>
  <si>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</si>
  <si>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</si>
  <si>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</si>
  <si>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</si>
  <si>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</si>
  <si>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</si>
  <si>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</si>
  <si>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</si>
  <si>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</si>
  <si>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</si>
  <si>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</si>
  <si>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</si>
  <si>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</si>
  <si>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</si>
  <si>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</si>
  <si>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</si>
  <si>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</si>
  <si>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</si>
  <si>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</si>
  <si>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</si>
  <si>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</si>
  <si>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</si>
  <si>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</si>
  <si>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</si>
  <si>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</si>
  <si>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</si>
  <si>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</si>
  <si>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</si>
  <si>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</si>
  <si>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</si>
  <si>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</si>
  <si>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</si>
  <si>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</si>
  <si>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</si>
  <si>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</si>
  <si>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</si>
  <si>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</si>
  <si>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</si>
  <si>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</si>
  <si>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</si>
  <si>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</si>
  <si>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</si>
  <si>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</si>
  <si>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</si>
  <si>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</si>
  <si>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</si>
  <si>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</si>
  <si>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</si>
  <si>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</si>
  <si>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</si>
  <si>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</si>
  <si>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</si>
  <si>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</si>
  <si>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</si>
  <si>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</si>
  <si>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</si>
  <si>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</si>
  <si>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</si>
  <si>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</si>
  <si>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</si>
  <si>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</si>
  <si>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</si>
  <si>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</si>
  <si>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</si>
  <si>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</si>
  <si>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</si>
  <si>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</si>
  <si>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</si>
  <si>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</si>
  <si>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</si>
  <si>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</si>
  <si>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</si>
  <si>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</si>
  <si>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</si>
  <si>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</si>
  <si>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</si>
  <si>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</si>
  <si>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</si>
  <si>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</si>
  <si>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</si>
  <si>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</si>
  <si>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</si>
  <si>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</si>
  <si>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</si>
  <si>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</si>
  <si>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</si>
  <si>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</si>
  <si>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</si>
  <si>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</si>
  <si>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</si>
  <si>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</si>
  <si>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</si>
  <si>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</si>
  <si>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</si>
  <si>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</si>
  <si>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</si>
  <si>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</si>
  <si>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</si>
  <si>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</si>
  <si>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</si>
  <si>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</si>
  <si>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</si>
  <si>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</si>
  <si>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</si>
  <si>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</si>
  <si>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</si>
  <si>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</si>
  <si>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</si>
  <si>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</si>
  <si>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</si>
  <si>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</si>
  <si>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</si>
  <si>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</si>
  <si>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</si>
  <si>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</si>
  <si>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</si>
  <si>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</si>
  <si>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</si>
  <si>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</si>
  <si>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</si>
  <si>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</si>
  <si>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</si>
  <si>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</si>
  <si>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</si>
  <si>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</si>
  <si>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</si>
  <si>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</si>
  <si>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</si>
  <si>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</si>
  <si>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</si>
  <si>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</si>
  <si>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</si>
  <si>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</si>
  <si>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</si>
  <si>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</si>
  <si>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</si>
  <si>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</si>
  <si>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</si>
  <si>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</si>
  <si>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</si>
  <si>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</si>
  <si>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</si>
  <si>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</si>
  <si>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</si>
  <si>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</si>
  <si>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</si>
  <si>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</si>
  <si>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</si>
  <si>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</si>
  <si>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</si>
  <si>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</si>
  <si>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</si>
  <si>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</si>
  <si>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</si>
  <si>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</si>
  <si>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</si>
  <si>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</si>
  <si>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</si>
  <si>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</si>
  <si>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</si>
  <si>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</si>
  <si>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</si>
  <si>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</si>
  <si>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</si>
  <si>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</si>
  <si>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</si>
  <si>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</si>
  <si>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</si>
  <si>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</si>
  <si>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</si>
  <si>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</si>
  <si>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</si>
  <si>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</si>
  <si>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</si>
  <si>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</si>
  <si>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</si>
  <si>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</si>
  <si>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</si>
  <si>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</si>
  <si>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</si>
  <si>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</si>
  <si>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</si>
  <si>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</si>
  <si>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</si>
  <si>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</si>
  <si>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</si>
  <si>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</si>
  <si>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</si>
  <si>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</si>
  <si>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</si>
  <si>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</si>
  <si>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</si>
  <si>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</si>
  <si>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</si>
  <si>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</si>
  <si>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</si>
  <si>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</si>
  <si>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</si>
  <si>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</si>
  <si>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</si>
  <si>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</si>
  <si>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</si>
  <si>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</si>
  <si>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</si>
  <si>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</si>
  <si>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</si>
  <si>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</si>
  <si>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</si>
  <si>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</si>
  <si>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</si>
  <si>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</si>
  <si>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</si>
  <si>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</si>
  <si>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</si>
  <si>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</si>
  <si>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</si>
  <si>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</si>
  <si>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</si>
  <si>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</si>
  <si>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</si>
  <si>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</si>
  <si>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</si>
  <si>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</si>
  <si>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</si>
  <si>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</si>
  <si>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</si>
  <si>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</si>
  <si>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</si>
  <si>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</si>
  <si>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</si>
  <si>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</si>
  <si>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</si>
  <si>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</si>
  <si>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</si>
  <si>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</si>
  <si>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</si>
  <si>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</si>
  <si>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</si>
  <si>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</si>
  <si>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</si>
  <si>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</si>
  <si>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</si>
  <si>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</si>
  <si>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</si>
  <si>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</si>
  <si>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</si>
  <si>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</si>
  <si>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</si>
  <si>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</si>
  <si>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</si>
  <si>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</si>
  <si>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</si>
  <si>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</si>
  <si>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</si>
  <si>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</si>
  <si>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</si>
  <si>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</si>
  <si>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</si>
  <si>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</si>
  <si>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</si>
  <si>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</si>
  <si>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</si>
  <si>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</si>
  <si>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</si>
  <si>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</si>
  <si>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</si>
  <si>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</si>
  <si>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</si>
  <si>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</si>
  <si>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</si>
  <si>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</si>
  <si>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</si>
  <si>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</si>
  <si>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</si>
  <si>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</si>
  <si>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</si>
  <si>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</si>
  <si>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</si>
  <si>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</si>
  <si>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</si>
  <si>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</si>
  <si>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</si>
  <si>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</si>
  <si>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</si>
  <si>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</si>
  <si>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</si>
  <si>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</si>
  <si>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</si>
  <si>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</si>
  <si>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</si>
  <si>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</si>
  <si>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</si>
  <si>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</si>
  <si>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</si>
  <si>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</si>
  <si>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</si>
  <si>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</si>
  <si>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</si>
  <si>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</si>
  <si>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</si>
  <si>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</si>
  <si>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</si>
  <si>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</si>
  <si>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</si>
  <si>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</si>
  <si>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</si>
  <si>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</si>
  <si>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</si>
  <si>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</si>
  <si>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</si>
  <si>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</si>
  <si>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</si>
  <si>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</si>
  <si>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</si>
  <si>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</si>
  <si>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</si>
  <si>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</si>
  <si>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</si>
  <si>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</si>
  <si>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</si>
  <si>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</si>
  <si>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</si>
  <si>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</si>
  <si>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</si>
  <si>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</si>
  <si>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</si>
  <si>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</si>
  <si>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</si>
  <si>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</si>
  <si>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</si>
  <si>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</si>
  <si>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</si>
  <si>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</si>
  <si>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</si>
  <si>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</si>
  <si>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</si>
  <si>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</si>
  <si>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</si>
  <si>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</si>
  <si>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</si>
  <si>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</si>
  <si>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</si>
  <si>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</si>
  <si>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</si>
  <si>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</si>
  <si>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</si>
  <si>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</si>
  <si>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</si>
  <si>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</si>
  <si>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</si>
  <si>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</si>
  <si>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</si>
  <si>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</si>
  <si>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</si>
  <si>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</si>
  <si>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</si>
  <si>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</si>
  <si>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</si>
  <si>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</si>
  <si>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</si>
  <si>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</si>
  <si>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</si>
  <si>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</si>
  <si>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</si>
  <si>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</si>
  <si>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</si>
  <si>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</si>
  <si>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</si>
  <si>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</si>
  <si>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</si>
  <si>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</si>
  <si>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</si>
  <si>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</si>
  <si>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</si>
  <si>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</si>
  <si>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</si>
  <si>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</si>
  <si>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</si>
  <si>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</si>
  <si>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</si>
  <si>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</si>
  <si>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</si>
  <si>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</si>
  <si>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</si>
  <si>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</si>
  <si>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</si>
  <si>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</si>
  <si>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</si>
  <si>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</si>
  <si>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</si>
  <si>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</si>
  <si>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</si>
  <si>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</si>
  <si>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</si>
  <si>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</si>
  <si>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</si>
  <si>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</si>
  <si>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</si>
  <si>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</si>
  <si>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</si>
  <si>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</si>
  <si>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</si>
  <si>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</si>
  <si>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</si>
  <si>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</si>
  <si>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</si>
  <si>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</si>
  <si>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</si>
  <si>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</si>
  <si>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</si>
  <si>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</si>
  <si>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</si>
  <si>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</si>
  <si>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</si>
  <si>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</si>
  <si>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</si>
  <si>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</si>
  <si>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</si>
  <si>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</si>
  <si>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</si>
  <si>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</si>
  <si>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</si>
  <si>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</si>
  <si>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</si>
  <si>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</si>
  <si>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</si>
  <si>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</si>
  <si>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</si>
  <si>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</si>
  <si>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</si>
  <si>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</si>
  <si>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</si>
  <si>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</si>
  <si>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</si>
  <si>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</si>
  <si>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</si>
  <si>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</si>
  <si>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</si>
  <si>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</si>
  <si>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</si>
  <si>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</si>
  <si>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</si>
  <si>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</si>
  <si>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</si>
  <si>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</si>
  <si>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</si>
  <si>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</si>
  <si>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</si>
  <si>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</si>
  <si>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</si>
  <si>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</si>
  <si>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</si>
  <si>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</si>
  <si>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</si>
  <si>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</si>
  <si>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</si>
  <si>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</si>
  <si>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</si>
  <si>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</si>
  <si>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</si>
  <si>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</si>
  <si>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</si>
  <si>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</si>
  <si>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</si>
  <si>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</si>
  <si>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</si>
  <si>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</si>
  <si>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</si>
  <si>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</si>
  <si>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</si>
  <si>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</si>
  <si>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</si>
  <si>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</si>
  <si>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</si>
  <si>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</si>
  <si>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</si>
  <si>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</si>
  <si>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</si>
  <si>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</si>
  <si>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</si>
  <si>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</si>
  <si>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</si>
  <si>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</si>
  <si>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</si>
  <si>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</si>
  <si>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</si>
  <si>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</si>
  <si>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</si>
  <si>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</si>
  <si>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</si>
  <si>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</si>
  <si>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</si>
  <si>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</si>
  <si>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</si>
  <si>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</si>
  <si>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</si>
  <si>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</si>
  <si>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</si>
  <si>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</si>
  <si>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</si>
  <si>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</si>
  <si>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</si>
  <si>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</si>
  <si>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</si>
  <si>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</si>
  <si>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</si>
  <si>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</si>
  <si>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</si>
  <si>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</si>
  <si>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</si>
  <si>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</si>
  <si>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</si>
  <si>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</si>
  <si>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</si>
  <si>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</si>
  <si>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</si>
  <si>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</si>
  <si>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</si>
  <si>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</si>
  <si>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</si>
  <si>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</si>
  <si>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</si>
  <si>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</si>
  <si>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</si>
  <si>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</si>
  <si>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</si>
  <si>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</si>
  <si>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</si>
  <si>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</si>
  <si>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</si>
  <si>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</si>
  <si>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</si>
  <si>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</si>
  <si>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</si>
  <si>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</si>
  <si>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</si>
  <si>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</si>
  <si>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</si>
  <si>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</si>
  <si>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</si>
  <si>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</si>
  <si>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</si>
  <si>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</si>
  <si>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</si>
  <si>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</si>
  <si>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</si>
  <si>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</si>
  <si>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</si>
  <si>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</si>
  <si>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</si>
  <si>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</si>
  <si>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</si>
  <si>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</si>
  <si>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</si>
  <si>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</si>
  <si>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</si>
  <si>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</si>
  <si>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</si>
  <si>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</si>
  <si>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</si>
  <si>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</si>
  <si>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</si>
  <si>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</si>
  <si>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</si>
  <si>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</si>
  <si>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</si>
  <si>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</si>
  <si>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</si>
  <si>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</si>
  <si>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</si>
  <si>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</si>
  <si>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</si>
  <si>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</si>
  <si>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</si>
  <si>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</si>
  <si>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</si>
  <si>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</si>
  <si>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</si>
  <si>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</si>
  <si>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</si>
  <si>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</si>
  <si>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</si>
  <si>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</si>
  <si>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</si>
  <si>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</si>
  <si>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</si>
  <si>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</si>
  <si>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</si>
  <si>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</si>
  <si>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</si>
  <si>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</si>
  <si>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</si>
  <si>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</si>
  <si>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</si>
  <si>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</si>
  <si>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</si>
  <si>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</si>
  <si>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</si>
  <si>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</si>
  <si>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</si>
  <si>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</si>
  <si>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</si>
  <si>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</si>
  <si>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</si>
  <si>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</si>
  <si>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</si>
  <si>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</si>
  <si>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</si>
  <si>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</si>
  <si>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</si>
  <si>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</si>
  <si>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</si>
  <si>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</si>
  <si>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</si>
  <si>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</si>
  <si>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</si>
  <si>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</si>
  <si>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</si>
  <si>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</si>
  <si>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</si>
  <si>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</si>
  <si>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</si>
  <si>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</si>
  <si>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</si>
  <si>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</si>
  <si>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</si>
  <si>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</si>
  <si>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</si>
  <si>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</si>
  <si>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</si>
  <si>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</si>
  <si>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</si>
  <si>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</si>
  <si>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</si>
  <si>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</si>
  <si>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</si>
  <si>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</si>
  <si>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</si>
  <si>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</si>
  <si>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</si>
  <si>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</si>
  <si>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</si>
  <si>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</si>
  <si>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</si>
  <si>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</si>
  <si>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</si>
  <si>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</si>
  <si>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</si>
  <si>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</si>
  <si>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</si>
  <si>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</si>
  <si>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</si>
  <si>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</si>
  <si>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</si>
  <si>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</si>
  <si>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</si>
  <si>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</si>
  <si>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</si>
  <si>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</si>
  <si>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</si>
  <si>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</si>
  <si>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</si>
  <si>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</si>
  <si>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</si>
  <si>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</si>
  <si>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</si>
  <si>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</si>
  <si>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</si>
  <si>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</si>
  <si>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</si>
  <si>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</si>
  <si>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</si>
  <si>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</si>
  <si>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</si>
  <si>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</si>
  <si>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</si>
  <si>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</si>
  <si>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</si>
  <si>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</si>
  <si>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</si>
  <si>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</si>
  <si>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</si>
  <si>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</si>
  <si>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</si>
  <si>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</si>
  <si>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</si>
  <si>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</si>
  <si>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</si>
  <si>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</si>
  <si>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</si>
  <si>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</si>
  <si>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</si>
  <si>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</si>
  <si>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</si>
  <si>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</si>
  <si>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</si>
  <si>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</si>
  <si>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</si>
  <si>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</si>
  <si>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</si>
  <si>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</si>
  <si>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</si>
  <si>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</si>
  <si>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</si>
  <si>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</si>
  <si>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</si>
  <si>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</si>
  <si>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</si>
  <si>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</si>
  <si>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</si>
  <si>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</si>
  <si>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</si>
  <si>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</si>
  <si>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</si>
  <si>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</si>
  <si>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</si>
  <si>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</si>
  <si>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</si>
  <si>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</si>
  <si>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</si>
  <si>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</si>
  <si>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</si>
  <si>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</si>
  <si>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</si>
  <si>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</si>
  <si>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</si>
  <si>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</si>
  <si>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</si>
  <si>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</si>
  <si>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</si>
  <si>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</si>
  <si>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</si>
  <si>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</si>
  <si>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</si>
  <si>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</si>
  <si>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</si>
  <si>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</si>
  <si>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</si>
  <si>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</si>
  <si>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</si>
  <si>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</si>
  <si>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</si>
  <si>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</si>
  <si>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</si>
  <si>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</si>
  <si>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</si>
  <si>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</si>
  <si>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</si>
  <si>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</si>
  <si>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</si>
  <si>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</si>
  <si>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</si>
  <si>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</si>
  <si>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</si>
  <si>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</si>
  <si>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</si>
  <si>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</si>
  <si>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</si>
  <si>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</si>
  <si>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</si>
  <si>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</si>
  <si>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</si>
  <si>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</si>
  <si>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</si>
  <si>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</si>
  <si>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</si>
  <si>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</si>
  <si>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</si>
  <si>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</si>
  <si>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</si>
  <si>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</si>
  <si>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</si>
  <si>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</si>
  <si>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</si>
  <si>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</si>
  <si>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</si>
  <si>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</si>
  <si>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</si>
  <si>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</si>
  <si>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</si>
  <si>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</si>
  <si>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</si>
  <si>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</si>
  <si>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</si>
  <si>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</si>
  <si>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</si>
  <si>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</si>
  <si>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</si>
  <si>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</si>
  <si>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</si>
  <si>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</si>
  <si>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</si>
  <si>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</si>
  <si>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</si>
  <si>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</si>
  <si>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</si>
  <si>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</si>
  <si>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</si>
  <si>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</si>
  <si>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</si>
  <si>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</si>
  <si>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</si>
  <si>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</si>
  <si>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</si>
  <si>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</si>
  <si>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</si>
  <si>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</si>
  <si>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</si>
  <si>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</si>
  <si>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</si>
  <si>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</si>
  <si>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</si>
  <si>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</si>
  <si>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</si>
  <si>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</si>
  <si>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</si>
  <si>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</si>
  <si>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</si>
  <si>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</si>
  <si>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</si>
  <si>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</si>
  <si>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</si>
  <si>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</si>
  <si>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</si>
  <si>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</si>
  <si>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</si>
  <si>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</si>
  <si>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</si>
  <si>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</si>
  <si>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</si>
  <si>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</si>
  <si>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</si>
  <si>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</si>
  <si>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</si>
  <si>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</si>
  <si>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</si>
  <si>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</si>
  <si>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</si>
  <si>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</si>
  <si>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</si>
  <si>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</si>
  <si>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</si>
  <si>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</si>
  <si>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</si>
  <si>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</si>
  <si>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</si>
  <si>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</si>
  <si>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</si>
  <si>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</si>
  <si>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</si>
  <si>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</si>
  <si>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</si>
  <si>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</si>
  <si>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</si>
  <si>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</si>
  <si>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</si>
  <si>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</si>
  <si>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</si>
  <si>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</si>
  <si>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</si>
  <si>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</si>
  <si>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</si>
  <si>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</si>
  <si>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</si>
  <si>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</si>
  <si>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</si>
  <si>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</si>
  <si>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</si>
  <si>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</si>
  <si>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</si>
  <si>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</si>
  <si>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</si>
  <si>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</si>
  <si>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</si>
  <si>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</si>
  <si>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</si>
  <si>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</si>
  <si>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</si>
  <si>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</si>
  <si>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</si>
  <si>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</si>
  <si>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</si>
  <si>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</si>
  <si>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</si>
  <si>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</si>
  <si>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</si>
  <si>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</si>
  <si>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</si>
  <si>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</si>
  <si>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</si>
  <si>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</si>
  <si>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</si>
  <si>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</si>
  <si>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</si>
  <si>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</si>
  <si>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</si>
  <si>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</si>
  <si>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</si>
  <si>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</si>
  <si>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</si>
  <si>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</si>
  <si>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</si>
  <si>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</si>
  <si>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</si>
  <si>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</si>
  <si>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</si>
  <si>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</si>
  <si>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</si>
  <si>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</si>
  <si>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</si>
  <si>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</si>
  <si>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</si>
  <si>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</si>
  <si>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</si>
  <si>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</si>
  <si>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</si>
  <si>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</si>
  <si>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</si>
  <si>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</si>
  <si>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</si>
  <si>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</si>
  <si>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</si>
  <si>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</si>
  <si>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</si>
  <si>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</si>
  <si>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</si>
  <si>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</si>
  <si>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</si>
  <si>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</si>
  <si>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</si>
  <si>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</si>
  <si>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</si>
  <si>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</si>
  <si>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</si>
  <si>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</si>
  <si>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</si>
  <si>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</si>
  <si>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</si>
  <si>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</si>
  <si>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</si>
  <si>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</si>
  <si>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</si>
  <si>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</si>
  <si>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</si>
  <si>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</si>
  <si>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</si>
  <si>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</si>
  <si>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</si>
  <si>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</si>
  <si>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</si>
  <si>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</si>
  <si>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</si>
  <si>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</si>
  <si>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</si>
  <si>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</si>
  <si>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</si>
  <si>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</si>
  <si>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</si>
  <si>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</si>
  <si>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</si>
  <si>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</si>
  <si>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</si>
  <si>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</si>
  <si>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</si>
  <si>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</si>
  <si>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</si>
  <si>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</si>
  <si>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</si>
  <si>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</si>
  <si>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</si>
  <si>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</si>
  <si>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</si>
  <si>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</si>
  <si>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</si>
  <si>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</si>
  <si>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</si>
  <si>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</si>
  <si>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</si>
  <si>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</si>
  <si>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</si>
  <si>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</si>
  <si>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</si>
  <si>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</si>
  <si>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</si>
  <si>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</si>
  <si>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</si>
  <si>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</si>
  <si>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</si>
  <si>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</si>
  <si>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</si>
  <si>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</si>
  <si>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</si>
  <si>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</si>
  <si>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</si>
  <si>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</si>
  <si>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</si>
  <si>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</si>
  <si>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</si>
  <si>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</si>
  <si>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</si>
  <si>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</si>
  <si>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</si>
  <si>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</si>
  <si>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</si>
  <si>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</si>
  <si>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</si>
  <si>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</si>
  <si>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</si>
  <si>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</si>
  <si>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</si>
  <si>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</si>
  <si>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</si>
  <si>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</si>
  <si>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</si>
  <si>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</si>
  <si>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</si>
  <si>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</si>
  <si>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</si>
  <si>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</si>
  <si>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</si>
  <si>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</si>
  <si>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</si>
  <si>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</si>
  <si>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</si>
  <si>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</si>
  <si>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</si>
  <si>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</si>
  <si>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</si>
  <si>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</si>
  <si>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</si>
  <si>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</si>
  <si>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</si>
  <si>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</si>
  <si>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</si>
  <si>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</si>
  <si>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</si>
  <si>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</si>
  <si>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</si>
  <si>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</si>
  <si>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</si>
  <si>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</si>
  <si>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</si>
  <si>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</si>
  <si>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</si>
  <si>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</si>
  <si>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</si>
  <si>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</si>
  <si>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</si>
  <si>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</si>
  <si>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</si>
  <si>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</si>
  <si>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</si>
  <si>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</si>
  <si>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</si>
  <si>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</si>
  <si>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</si>
  <si>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</si>
  <si>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</si>
  <si>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</si>
  <si>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</si>
  <si>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</si>
  <si>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</si>
  <si>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</si>
  <si>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</si>
  <si>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</si>
  <si>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</si>
  <si>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</si>
  <si>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</si>
  <si>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</si>
  <si>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</si>
  <si>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</si>
  <si>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</si>
  <si>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</si>
  <si>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</si>
  <si>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</si>
  <si>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</si>
  <si>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</si>
  <si>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</si>
  <si>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</si>
  <si>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</si>
  <si>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</si>
  <si>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</si>
  <si>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</si>
  <si>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</si>
  <si>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</si>
  <si>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</si>
  <si>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</si>
  <si>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</si>
  <si>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</si>
  <si>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</si>
  <si>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</si>
  <si>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</si>
  <si>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</si>
  <si>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</si>
  <si>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</si>
  <si>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</si>
  <si>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</si>
  <si>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</si>
  <si>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</si>
  <si>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</si>
  <si>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</si>
  <si>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</si>
  <si>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</si>
  <si>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</si>
  <si>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</si>
  <si>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</si>
  <si>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</si>
  <si>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</si>
  <si>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</si>
  <si>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</si>
  <si>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</si>
  <si>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</si>
  <si>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</si>
  <si>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</si>
  <si>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</si>
  <si>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</si>
  <si>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</si>
  <si>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</si>
  <si>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</si>
  <si>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</si>
  <si>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</si>
  <si>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</si>
  <si>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</si>
  <si>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</si>
  <si>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</si>
  <si>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</si>
  <si>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</si>
  <si>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</si>
  <si>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</si>
  <si>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</si>
  <si>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</si>
  <si>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</si>
  <si>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</si>
  <si>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</si>
  <si>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</si>
  <si>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</si>
  <si>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</si>
  <si>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</si>
  <si>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</si>
  <si>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</si>
  <si>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</si>
  <si>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</si>
  <si>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</si>
  <si>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</si>
  <si>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</si>
  <si>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</si>
  <si>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</si>
  <si>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</si>
  <si>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</si>
  <si>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</si>
  <si>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</si>
  <si>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</si>
  <si>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</si>
  <si>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</si>
  <si>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</si>
  <si>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</si>
  <si>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</si>
  <si>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</si>
  <si>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</si>
  <si>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</si>
  <si>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</si>
  <si>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</si>
  <si>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</si>
  <si>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</si>
  <si>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</si>
  <si>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</si>
  <si>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</si>
  <si>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</si>
  <si>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</si>
  <si>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</si>
  <si>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</si>
  <si>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</si>
  <si>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</si>
  <si>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</si>
  <si>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</si>
  <si>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</si>
  <si>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</si>
  <si>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</si>
  <si>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</si>
  <si>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</si>
  <si>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</si>
  <si>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</si>
  <si>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</si>
  <si>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</si>
  <si>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</si>
  <si>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</si>
  <si>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</si>
  <si>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</si>
  <si>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</si>
  <si>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</si>
  <si>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</si>
  <si>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</si>
  <si>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</si>
  <si>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</si>
  <si>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</si>
  <si>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</si>
  <si>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</si>
  <si>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</si>
  <si>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</si>
  <si>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</si>
  <si>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</si>
  <si>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</si>
  <si>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</si>
  <si>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</si>
  <si>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</si>
  <si>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</si>
  <si>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</si>
  <si>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</si>
  <si>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</si>
  <si>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</si>
  <si>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</si>
  <si>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</si>
  <si>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</si>
  <si>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</si>
  <si>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</si>
  <si>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</si>
  <si>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</si>
  <si>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</si>
  <si>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</si>
  <si>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</si>
  <si>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</si>
  <si>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</si>
  <si>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</si>
  <si>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</si>
  <si>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</si>
  <si>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</si>
  <si>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</si>
  <si>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</si>
  <si>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</si>
  <si>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</si>
  <si>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</si>
  <si>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</si>
  <si>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</si>
  <si>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</si>
  <si>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</si>
  <si>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</si>
  <si>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</si>
  <si>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</si>
  <si>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</si>
  <si>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</si>
  <si>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</si>
  <si>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</si>
  <si>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</si>
  <si>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</si>
  <si>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</si>
  <si>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</si>
  <si>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</si>
  <si>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</si>
  <si>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</si>
  <si>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</si>
  <si>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</si>
  <si>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</si>
  <si>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</si>
  <si>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</si>
  <si>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</si>
  <si>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</si>
  <si>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</si>
  <si>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</si>
  <si>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</si>
  <si>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</si>
  <si>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</si>
  <si>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</si>
  <si>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</si>
  <si>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</si>
  <si>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</si>
  <si>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</si>
  <si>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</si>
  <si>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</si>
  <si>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</si>
  <si>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</si>
  <si>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</si>
  <si>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</si>
  <si>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</si>
  <si>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</si>
  <si>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</si>
  <si>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</si>
  <si>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</si>
  <si>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</si>
  <si>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</si>
  <si>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</si>
  <si>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</si>
  <si>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</si>
  <si>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</si>
  <si>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</si>
  <si>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</si>
  <si>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</si>
  <si>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</si>
  <si>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</si>
  <si>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</si>
  <si>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</si>
  <si>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</si>
  <si>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</si>
  <si>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</si>
  <si>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</si>
  <si>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</si>
  <si>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</si>
  <si>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</si>
  <si>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</si>
  <si>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</si>
  <si>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</si>
  <si>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</si>
  <si>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</si>
  <si>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</si>
  <si>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</si>
  <si>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</si>
  <si>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</si>
  <si>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</si>
  <si>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</si>
  <si>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</si>
  <si>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</si>
  <si>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</si>
  <si>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</si>
  <si>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</si>
  <si>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</si>
  <si>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</si>
  <si>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</si>
  <si>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</si>
  <si>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</si>
  <si>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</si>
  <si>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</si>
  <si>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</si>
  <si>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</si>
  <si>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</si>
  <si>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</si>
  <si>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</si>
  <si>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</si>
  <si>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</si>
  <si>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</si>
  <si>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</si>
  <si>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</si>
  <si>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</si>
  <si>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</si>
  <si>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</si>
  <si>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</si>
  <si>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</si>
  <si>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</si>
  <si>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</si>
  <si>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</si>
  <si>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</si>
  <si>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</si>
  <si>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</si>
  <si>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</si>
  <si>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</si>
  <si>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</si>
  <si>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</si>
  <si>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</si>
  <si>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</si>
  <si>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</si>
  <si>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</si>
  <si>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</si>
  <si>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</si>
  <si>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</si>
  <si>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</si>
  <si>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</si>
  <si>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</si>
  <si>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</si>
  <si>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</si>
  <si>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</si>
  <si>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</si>
  <si>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</si>
  <si>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</si>
  <si>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</si>
  <si>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</si>
  <si>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</si>
  <si>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</si>
  <si>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</si>
  <si>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</si>
  <si>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</si>
  <si>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</si>
  <si>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</si>
  <si>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</si>
  <si>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</si>
  <si>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</si>
  <si>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</si>
  <si>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</si>
  <si>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</si>
  <si>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</si>
  <si>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</si>
  <si>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</si>
  <si>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</si>
  <si>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</si>
  <si>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</si>
  <si>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</si>
  <si>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</si>
  <si>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</si>
  <si>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</si>
  <si>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</si>
  <si>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</si>
  <si>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</si>
  <si>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</si>
  <si>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</si>
  <si>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</si>
  <si>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</si>
  <si>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</si>
  <si>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</si>
  <si>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</si>
  <si>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</si>
  <si>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</si>
  <si>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</si>
  <si>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</si>
  <si>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</si>
  <si>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</si>
  <si>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</si>
  <si>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</si>
  <si>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</si>
  <si>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</si>
  <si>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</si>
  <si>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</si>
  <si>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</si>
  <si>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</si>
  <si>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</si>
  <si>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</si>
  <si>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</si>
  <si>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</si>
  <si>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</si>
  <si>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</si>
  <si>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</si>
  <si>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</si>
  <si>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</si>
  <si>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</si>
  <si>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</si>
  <si>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</si>
  <si>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</si>
  <si>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</si>
  <si>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</si>
  <si>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</si>
  <si>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</si>
  <si>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</si>
  <si>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</si>
  <si>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</si>
  <si>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</si>
  <si>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</si>
  <si>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</si>
  <si>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</si>
  <si>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</si>
  <si>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</si>
  <si>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</si>
  <si>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</si>
  <si>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</si>
  <si>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</si>
  <si>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</si>
  <si>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</si>
  <si>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</si>
  <si>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</si>
  <si>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</si>
  <si>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</si>
  <si>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</si>
  <si>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</si>
  <si>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</si>
  <si>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</si>
  <si>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</si>
  <si>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</si>
  <si>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</si>
  <si>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</si>
  <si>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</si>
  <si>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</si>
  <si>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</si>
  <si>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</si>
  <si>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</si>
  <si>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</si>
  <si>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</si>
  <si>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</si>
  <si>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</si>
  <si>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</si>
  <si>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</si>
  <si>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</si>
  <si>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</si>
  <si>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</si>
  <si>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</si>
  <si>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</si>
  <si>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</si>
  <si>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</si>
  <si>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</si>
  <si>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</si>
  <si>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</si>
  <si>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</si>
  <si>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</si>
  <si>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</si>
  <si>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</si>
  <si>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</si>
  <si>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</si>
  <si>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</si>
  <si>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</si>
  <si>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</si>
  <si>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</si>
  <si>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</si>
  <si>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</si>
  <si>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</si>
  <si>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</si>
  <si>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</si>
  <si>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</si>
  <si>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</si>
  <si>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</si>
  <si>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</si>
  <si>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</si>
  <si>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</si>
  <si>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</si>
  <si>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</si>
  <si>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</si>
  <si>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</si>
  <si>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</si>
  <si>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</si>
  <si>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</si>
  <si>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</si>
  <si>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</si>
  <si>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</si>
  <si>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</si>
  <si>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</si>
  <si>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</si>
  <si>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</si>
  <si>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</si>
  <si>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</si>
  <si>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</si>
  <si>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</si>
  <si>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</si>
  <si>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</si>
  <si>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</si>
  <si>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</si>
  <si>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</si>
  <si>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</si>
  <si>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</si>
  <si>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</si>
  <si>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</si>
  <si>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</si>
  <si>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</si>
  <si>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</si>
  <si>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</si>
  <si>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</si>
  <si>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</si>
  <si>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</si>
  <si>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</si>
  <si>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</si>
  <si>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</si>
  <si>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</si>
  <si>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</si>
  <si>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</si>
  <si>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</si>
  <si>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</si>
  <si>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</si>
  <si>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</si>
  <si>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</si>
  <si>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</si>
  <si>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</si>
  <si>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</si>
  <si>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</si>
  <si>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</si>
  <si>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</si>
  <si>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</si>
  <si>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</si>
  <si>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</si>
  <si>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</si>
  <si>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</si>
  <si>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</si>
  <si>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</si>
  <si>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</si>
  <si>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</si>
  <si>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</si>
  <si>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</si>
  <si>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</si>
  <si>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</si>
  <si>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</si>
  <si>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</si>
  <si>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</si>
  <si>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</si>
  <si>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</si>
  <si>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</si>
  <si>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</si>
  <si>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</si>
  <si>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</si>
  <si>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</si>
  <si>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</si>
  <si>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</si>
  <si>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</si>
  <si>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</si>
  <si>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</si>
  <si>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</si>
  <si>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</si>
  <si>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</si>
  <si>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</si>
  <si>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</si>
  <si>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</si>
  <si>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</si>
  <si>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</si>
  <si>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</si>
  <si>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</si>
  <si>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</si>
  <si>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</si>
  <si>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</si>
  <si>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</si>
  <si>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</si>
  <si>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</si>
  <si>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</si>
  <si>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</si>
  <si>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</si>
  <si>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</si>
  <si>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</si>
  <si>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</si>
  <si>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</si>
  <si>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</si>
  <si>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</si>
  <si>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</si>
  <si>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</si>
  <si>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</si>
  <si>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</si>
  <si>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</si>
  <si>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</si>
  <si>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</si>
  <si>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</si>
  <si>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</si>
  <si>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</si>
  <si>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</si>
  <si>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</si>
  <si>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</si>
  <si>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</si>
  <si>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</si>
  <si>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</si>
  <si>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</si>
  <si>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</si>
  <si>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</si>
  <si>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</si>
  <si>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</si>
  <si>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</si>
  <si>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</si>
  <si>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</si>
  <si>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</si>
  <si>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</si>
  <si>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</si>
  <si>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</si>
  <si>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</si>
  <si>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</si>
  <si>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</si>
  <si>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</si>
  <si>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</si>
  <si>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</si>
  <si>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</si>
  <si>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</si>
  <si>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</si>
  <si>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</si>
  <si>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</si>
  <si>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</si>
  <si>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</si>
  <si>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</si>
  <si>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</si>
  <si>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</si>
  <si>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</si>
  <si>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</si>
  <si>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</si>
  <si>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</si>
  <si>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</si>
  <si>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</si>
  <si>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</si>
  <si>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</si>
  <si>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</si>
  <si>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</si>
  <si>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</si>
  <si>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</si>
  <si>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</si>
  <si>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</si>
  <si>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</si>
  <si>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</si>
  <si>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</si>
  <si>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</si>
  <si>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</si>
  <si>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</si>
  <si>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</si>
  <si>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</si>
  <si>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</si>
  <si>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</si>
  <si>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</si>
  <si>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</si>
  <si>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</si>
  <si>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</si>
  <si>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</si>
  <si>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</si>
  <si>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</si>
  <si>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</si>
  <si>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</si>
  <si>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</si>
  <si>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</si>
  <si>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</si>
  <si>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</si>
  <si>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</si>
  <si>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</si>
  <si>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</si>
  <si>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</si>
  <si>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</si>
  <si>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</si>
  <si>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</si>
  <si>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</si>
  <si>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</si>
  <si>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</si>
  <si>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</si>
  <si>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</si>
  <si>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</si>
  <si>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</si>
  <si>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</si>
  <si>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</si>
  <si>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</si>
  <si>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January</t>
  </si>
  <si>
    <t>February</t>
  </si>
  <si>
    <t>March</t>
  </si>
  <si>
    <t>Car Sales</t>
  </si>
  <si>
    <t>Bike Sales</t>
  </si>
  <si>
    <t>Revenues</t>
  </si>
  <si>
    <t>Car sales</t>
  </si>
  <si>
    <t>bike sales</t>
  </si>
  <si>
    <t>Revenue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</si>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</sst>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64" fontId="6" fillId="2" borderId="2" xfId="2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5-4090-9280-51542575BC40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5-4090-9280-51542575BC40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15-4090-9280-51542575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9041856"/>
        <c:axId val="519047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115-4090-9280-51542575BC4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5-4090-9280-51542575B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36280"/>
        <c:axId val="519024472"/>
      </c:lineChart>
      <c:catAx>
        <c:axId val="5190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7760"/>
        <c:crosses val="autoZero"/>
        <c:auto val="1"/>
        <c:lblAlgn val="ctr"/>
        <c:lblOffset val="100"/>
        <c:noMultiLvlLbl val="0"/>
      </c:catAx>
      <c:valAx>
        <c:axId val="5190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1856"/>
        <c:crosses val="autoZero"/>
        <c:crossBetween val="between"/>
      </c:valAx>
      <c:valAx>
        <c:axId val="519024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6280"/>
        <c:crosses val="max"/>
        <c:crossBetween val="between"/>
      </c:valAx>
      <c:catAx>
        <c:axId val="519036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024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Dash'!$H$38</c:f>
              <c:strCache>
                <c:ptCount val="1"/>
                <c:pt idx="0">
                  <c:v>Car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Dash'!$H$39:$H$41</c:f>
              <c:numCache>
                <c:formatCode>General</c:formatCode>
                <c:ptCount val="3"/>
                <c:pt idx="0">
                  <c:v>73</c:v>
                </c:pt>
                <c:pt idx="1">
                  <c:v>56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430-9E10-F323DAAD1A70}"/>
            </c:ext>
          </c:extLst>
        </c:ser>
        <c:ser>
          <c:idx val="1"/>
          <c:order val="1"/>
          <c:tx>
            <c:strRef>
              <c:f>'Sales Dash'!$I$38</c:f>
              <c:strCache>
                <c:ptCount val="1"/>
                <c:pt idx="0">
                  <c:v>Bike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Dash'!$I$39:$I$41</c:f>
              <c:numCache>
                <c:formatCode>General</c:formatCode>
                <c:ptCount val="3"/>
                <c:pt idx="0">
                  <c:v>43</c:v>
                </c:pt>
                <c:pt idx="1">
                  <c:v>54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430-9E10-F323DAAD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7463808"/>
        <c:axId val="517459872"/>
      </c:barChart>
      <c:lineChart>
        <c:grouping val="standard"/>
        <c:varyColors val="0"/>
        <c:ser>
          <c:idx val="2"/>
          <c:order val="2"/>
          <c:tx>
            <c:strRef>
              <c:f>'Sales Dash'!$J$38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Dash'!$G$39:$G$41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Dash'!$J$39:$J$41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D-4430-9E10-F323DAAD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9136"/>
        <c:axId val="524407168"/>
      </c:lineChart>
      <c:catAx>
        <c:axId val="5174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59872"/>
        <c:crosses val="autoZero"/>
        <c:auto val="1"/>
        <c:lblAlgn val="ctr"/>
        <c:lblOffset val="100"/>
        <c:noMultiLvlLbl val="0"/>
      </c:catAx>
      <c:valAx>
        <c:axId val="517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3808"/>
        <c:crosses val="autoZero"/>
        <c:crossBetween val="between"/>
      </c:valAx>
      <c:valAx>
        <c:axId val="524407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09136"/>
        <c:crosses val="max"/>
        <c:crossBetween val="between"/>
      </c:valAx>
      <c:catAx>
        <c:axId val="52440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07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1"/>
            <c:dispEq val="0"/>
            <c:trendlineLbl>
              <c:layout>
                <c:manualLayout>
                  <c:x val="-0.10669772528433946"/>
                  <c:y val="1.5357976086322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Dash'!$A$38:$A$42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8-4B81-B649-C0521D45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917664"/>
        <c:axId val="404916680"/>
      </c:lineChart>
      <c:catAx>
        <c:axId val="4049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6680"/>
        <c:crosses val="autoZero"/>
        <c:auto val="1"/>
        <c:lblAlgn val="ctr"/>
        <c:lblOffset val="100"/>
        <c:noMultiLvlLbl val="0"/>
      </c:catAx>
      <c:valAx>
        <c:axId val="404916680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419100</xdr:colOff>
      <xdr:row>42</xdr:row>
      <xdr:rowOff>171450</xdr:rowOff>
    </xdr:from>
    <xdr:to>
      <xdr:col>5</xdr:col>
      <xdr:colOff>133350</xdr:colOff>
      <xdr:row>57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08431-95BD-4CDB-9DBF-FE481B5E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42</xdr:row>
      <xdr:rowOff>157162</xdr:rowOff>
    </xdr:from>
    <xdr:to>
      <xdr:col>12</xdr:col>
      <xdr:colOff>214312</xdr:colOff>
      <xdr:row>58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D6D3-9398-476E-AA10-8478DE17F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471487</xdr:colOff>
      <xdr:row>59</xdr:row>
      <xdr:rowOff>33337</xdr:rowOff>
    </xdr:from>
    <xdr:to>
      <xdr:col>4</xdr:col>
      <xdr:colOff>519112</xdr:colOff>
      <xdr:row>73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D4F84-5783-44AB-9A87-B5C0BB35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3" sqref="D3"/>
    </sheetView>
  </sheetViews>
  <sheetFormatPr defaultColWidth="8.85546875" defaultRowHeight="15" x14ac:dyDescent="0.25"/>
  <cols>
    <col min="1" max="1" width="28.85546875" style="1" bestFit="1" customWidth="1"/>
    <col min="2" max="2" width="13" style="1" bestFit="1" customWidth="1"/>
    <col min="3" max="3" width="12.7109375" style="1" bestFit="1" customWidth="1"/>
    <col min="4" max="4" width="22.5703125" style="1" bestFit="1" customWidth="1"/>
    <col min="5" max="5" width="66.5703125" style="1" bestFit="1" customWidth="1"/>
    <col min="6" max="6" width="10.85546875" style="1" bestFit="1" customWidth="1"/>
    <col min="7" max="7" width="7.85546875" style="1" bestFit="1" customWidth="1"/>
    <col min="8" max="8" width="16.7109375" style="1" bestFit="1" customWidth="1"/>
    <col min="9" max="9" width="18.7109375" style="1" bestFit="1" customWidth="1"/>
    <col min="10" max="10" width="15.5703125" style="1" bestFit="1" customWidth="1"/>
    <col min="11" max="11" width="74.140625" style="1" bestFit="1" customWidth="1"/>
    <col min="12" max="12" width="18.5703125" style="1" bestFit="1" customWidth="1"/>
    <col min="13" max="13" width="19.5703125" style="1" bestFit="1" customWidth="1"/>
    <col min="14" max="14" width="13.7109375" style="1" bestFit="1" customWidth="1"/>
    <col min="15" max="15" width="11.7109375" style="1" bestFit="1" customWidth="1"/>
    <col min="16" max="16" width="12" style="1" customWidth="1"/>
    <col min="17" max="17" width="13.28515625" style="1" bestFit="1" customWidth="1"/>
    <col min="18" max="18" width="14.85546875" style="1" bestFit="1" customWidth="1"/>
    <col min="19" max="19" width="16.7109375" style="1" bestFit="1" customWidth="1"/>
    <col min="20" max="20" width="11.42578125" style="1" bestFit="1" customWidth="1"/>
    <col min="21" max="21" width="13" style="1" bestFit="1" customWidth="1"/>
    <col min="22" max="22" width="12.42578125" style="1" bestFit="1" customWidth="1"/>
    <col min="23" max="23" width="13.28515625" style="1" bestFit="1" customWidth="1"/>
    <col min="24" max="24" width="15.42578125" style="1" bestFit="1" customWidth="1"/>
    <col min="25" max="25" width="10.140625" style="1" bestFit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3"/>
  <sheetViews>
    <sheetView showGridLines="0" tabSelected="1" topLeftCell="A26" workbookViewId="0">
      <selection activeCell="L40" sqref="L40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COUNTIFS(Customer_Type,'Sales Dash'!A11)</f>
        <v>264</v>
      </c>
    </row>
    <row r="12" spans="1:26" x14ac:dyDescent="0.25">
      <c r="A12" s="3" t="s">
        <v>29</v>
      </c>
      <c r="B12" s="12">
        <f>COUNTIFS(Customer_Type,'Sales Dash'!A12)</f>
        <v>177</v>
      </c>
    </row>
    <row r="13" spans="1:26" x14ac:dyDescent="0.25">
      <c r="A13" s="3" t="s">
        <v>42</v>
      </c>
      <c r="B13" s="12">
        <f>COUNTIFS(Customer_Type,'Sales Dash'!A13)</f>
        <v>221</v>
      </c>
    </row>
    <row r="14" spans="1:26" x14ac:dyDescent="0.25">
      <c r="A14" s="3" t="s">
        <v>50</v>
      </c>
      <c r="B14" s="12">
        <f>COUNTIFS(Customer_Type,'Sales Dash'!A14)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>
        <f>SUMIFS(Total,Account_Manager,'Sales Dash'!A21)</f>
        <v>135493.75280000002</v>
      </c>
      <c r="C21" s="14">
        <f>SUMIFS(Total,Account_Manager,$A21,Order_Year,C$20)</f>
        <v>8706.8624999999993</v>
      </c>
      <c r="D21" s="14">
        <f>SUMIFS(Total,Account_Manager,$A21,Order_Year,D$20)</f>
        <v>27899.607300000003</v>
      </c>
      <c r="E21" s="14">
        <f>SUMIFS(Total,Account_Manager,$A21,Order_Year,E$20)</f>
        <v>41877.791499999999</v>
      </c>
      <c r="F21" s="19">
        <f>SUMIFS(Total,Account_Manager,$A21,Order_Year,F$20)</f>
        <v>47802.912599999996</v>
      </c>
      <c r="G21" s="20"/>
    </row>
    <row r="22" spans="1:7" x14ac:dyDescent="0.25">
      <c r="A22" s="3" t="s">
        <v>38</v>
      </c>
      <c r="B22" s="14">
        <f>SUMIFS(Total,Account_Manager,'Sales Dash'!A22)</f>
        <v>6771.1900999999989</v>
      </c>
      <c r="C22" s="14">
        <f>SUMIFS(Total,Account_Manager,$A22,Order_Year,C$20)</f>
        <v>5695.6566999999995</v>
      </c>
      <c r="D22" s="14">
        <f>SUMIFS(Total,Account_Manager,$A22,Order_Year,D$20)</f>
        <v>130.74239999999998</v>
      </c>
      <c r="E22" s="14">
        <f>SUMIFS(Total,Account_Manager,$A22,Order_Year,E$20)</f>
        <v>455.70100000000002</v>
      </c>
      <c r="F22" s="19">
        <f>SUMIFS(Total,Account_Manager,$A22,Order_Year,F$20)</f>
        <v>446.05959999999993</v>
      </c>
      <c r="G22" s="21"/>
    </row>
    <row r="23" spans="1:7" x14ac:dyDescent="0.25">
      <c r="A23" s="3" t="s">
        <v>43</v>
      </c>
      <c r="B23" s="14">
        <f>SUMIFS(Total,Account_Manager,'Sales Dash'!A23)</f>
        <v>120790.28969999996</v>
      </c>
      <c r="C23" s="14">
        <f>SUMIFS(Total,Account_Manager,$A23,Order_Year,C$20)</f>
        <v>16049.806299999998</v>
      </c>
      <c r="D23" s="14">
        <f>SUMIFS(Total,Account_Manager,$A23,Order_Year,D$20)</f>
        <v>61179.227299999999</v>
      </c>
      <c r="E23" s="14">
        <f>SUMIFS(Total,Account_Manager,$A23,Order_Year,E$20)</f>
        <v>21588.616099999999</v>
      </c>
      <c r="F23" s="19">
        <f>SUMIFS(Total,Account_Manager,$A23,Order_Year,F$20)</f>
        <v>20619.863499999999</v>
      </c>
      <c r="G23" s="21"/>
    </row>
    <row r="24" spans="1:7" x14ac:dyDescent="0.25">
      <c r="A24" s="3" t="s">
        <v>51</v>
      </c>
      <c r="B24" s="14">
        <f>SUMIFS(Total,Account_Manager,'Sales Dash'!A24)</f>
        <v>119236.70246200009</v>
      </c>
      <c r="C24" s="14">
        <f>SUMIFS(Total,Account_Manager,$A24,Order_Year,C$20)</f>
        <v>21750.561262000003</v>
      </c>
      <c r="D24" s="14">
        <f>SUMIFS(Total,Account_Manager,$A24,Order_Year,D$20)</f>
        <v>42012.128400000001</v>
      </c>
      <c r="E24" s="14">
        <f>SUMIFS(Total,Account_Manager,$A24,Order_Year,E$20)</f>
        <v>27109.998199999995</v>
      </c>
      <c r="F24" s="19">
        <f>SUMIFS(Total,Account_Manager,$A24,Order_Year,F$20)</f>
        <v>27979.720600000004</v>
      </c>
      <c r="G24" s="21"/>
    </row>
    <row r="25" spans="1:7" x14ac:dyDescent="0.25">
      <c r="A25" s="3" t="s">
        <v>56</v>
      </c>
      <c r="B25" s="14">
        <f>SUMIFS(Total,Account_Manager,'Sales Dash'!A25)</f>
        <v>64114.236599999997</v>
      </c>
      <c r="C25" s="14">
        <f>SUMIFS(Total,Account_Manager,$A25,Order_Year,C$20)</f>
        <v>7613.9438</v>
      </c>
      <c r="D25" s="14">
        <f>SUMIFS(Total,Account_Manager,$A25,Order_Year,D$20)</f>
        <v>6856.232</v>
      </c>
      <c r="E25" s="14">
        <f>SUMIFS(Total,Account_Manager,$A25,Order_Year,E$20)</f>
        <v>20874.770600000003</v>
      </c>
      <c r="F25" s="19">
        <f>SUMIFS(Total,Account_Manager,$A25,Order_Year,F$20)</f>
        <v>27226.537100000001</v>
      </c>
      <c r="G25" s="21"/>
    </row>
    <row r="26" spans="1:7" x14ac:dyDescent="0.25">
      <c r="A26" s="3" t="s">
        <v>75</v>
      </c>
      <c r="B26" s="14">
        <f>SUMIFS(Total,Account_Manager,'Sales Dash'!A26)</f>
        <v>84170.630400000024</v>
      </c>
      <c r="C26" s="14">
        <f>SUMIFS(Total,Account_Manager,$A26,Order_Year,C$20)</f>
        <v>5150.1589000000004</v>
      </c>
      <c r="D26" s="14">
        <f>SUMIFS(Total,Account_Manager,$A26,Order_Year,D$20)</f>
        <v>6707.860999999999</v>
      </c>
      <c r="E26" s="14">
        <f>SUMIFS(Total,Account_Manager,$A26,Order_Year,E$20)</f>
        <v>68219.158800000005</v>
      </c>
      <c r="F26" s="19">
        <f>SUMIFS(Total,Account_Manager,$A26,Order_Year,F$20)</f>
        <v>2807.2836999999995</v>
      </c>
      <c r="G26" s="21"/>
    </row>
    <row r="27" spans="1:7" x14ac:dyDescent="0.25">
      <c r="A27" s="3" t="s">
        <v>79</v>
      </c>
      <c r="B27" s="14">
        <f>SUMIFS(Total,Account_Manager,'Sales Dash'!A27)</f>
        <v>86080.424799999993</v>
      </c>
      <c r="C27" s="14">
        <f>SUMIFS(Total,Account_Manager,$A27,Order_Year,C$20)</f>
        <v>6351.314800000001</v>
      </c>
      <c r="D27" s="14">
        <f>SUMIFS(Total,Account_Manager,$A27,Order_Year,D$20)</f>
        <v>14097.026299999998</v>
      </c>
      <c r="E27" s="14">
        <f>SUMIFS(Total,Account_Manager,$A27,Order_Year,E$20)</f>
        <v>31907.880899999996</v>
      </c>
      <c r="F27" s="19">
        <f>SUMIFS(Total,Account_Manager,$A27,Order_Year,F$20)</f>
        <v>26818.288</v>
      </c>
      <c r="G27" s="21"/>
    </row>
    <row r="28" spans="1:7" x14ac:dyDescent="0.25">
      <c r="A28" s="3" t="s">
        <v>83</v>
      </c>
      <c r="B28" s="14">
        <f>SUMIFS(Total,Account_Manager,'Sales Dash'!A28)</f>
        <v>55738.247800000005</v>
      </c>
      <c r="C28" s="14">
        <f>SUMIFS(Total,Account_Manager,$A28,Order_Year,C$20)</f>
        <v>5187.7125999999998</v>
      </c>
      <c r="D28" s="14">
        <f>SUMIFS(Total,Account_Manager,$A28,Order_Year,D$20)</f>
        <v>33803.7598</v>
      </c>
      <c r="E28" s="14">
        <f>SUMIFS(Total,Account_Manager,$A28,Order_Year,E$20)</f>
        <v>13366.221600000001</v>
      </c>
      <c r="F28" s="19">
        <f>SUMIFS(Total,Account_Manager,$A28,Order_Year,F$20)</f>
        <v>2722.2123000000001</v>
      </c>
      <c r="G28" s="21"/>
    </row>
    <row r="29" spans="1:7" x14ac:dyDescent="0.25">
      <c r="A29" s="3" t="s">
        <v>92</v>
      </c>
      <c r="B29" s="14">
        <f>SUMIFS(Total,Account_Manager,'Sales Dash'!A29)</f>
        <v>148146.81410000002</v>
      </c>
      <c r="C29" s="14">
        <f>SUMIFS(Total,Account_Manager,$A29,Order_Year,C$20)</f>
        <v>41077.482600000003</v>
      </c>
      <c r="D29" s="14">
        <f>SUMIFS(Total,Account_Manager,$A29,Order_Year,D$20)</f>
        <v>56246.561600000001</v>
      </c>
      <c r="E29" s="14">
        <f>SUMIFS(Total,Account_Manager,$A29,Order_Year,E$20)</f>
        <v>35551.66369999999</v>
      </c>
      <c r="F29" s="19">
        <f>SUMIFS(Total,Account_Manager,$A29,Order_Year,F$20)</f>
        <v>14032.223399999999</v>
      </c>
      <c r="G29" s="21"/>
    </row>
    <row r="30" spans="1:7" x14ac:dyDescent="0.25">
      <c r="A30" s="3" t="s">
        <v>96</v>
      </c>
      <c r="B30" s="14">
        <f>SUMIFS(Total,Account_Manager,'Sales Dash'!A30)</f>
        <v>79645.753599999996</v>
      </c>
      <c r="C30" s="14">
        <f>SUMIFS(Total,Account_Manager,$A30,Order_Year,C$20)</f>
        <v>14278.113600000002</v>
      </c>
      <c r="D30" s="14">
        <f>SUMIFS(Total,Account_Manager,$A30,Order_Year,D$20)</f>
        <v>15766.073200000001</v>
      </c>
      <c r="E30" s="14">
        <f>SUMIFS(Total,Account_Manager,$A30,Order_Year,E$20)</f>
        <v>38901.419900000001</v>
      </c>
      <c r="F30" s="19">
        <f>SUMIFS(Total,Account_Manager,$A30,Order_Year,F$20)</f>
        <v>10683.4869</v>
      </c>
      <c r="G30" s="21"/>
    </row>
    <row r="31" spans="1:7" x14ac:dyDescent="0.25">
      <c r="A31" s="3" t="s">
        <v>102</v>
      </c>
      <c r="B31" s="14">
        <f>SUMIFS(Total,Account_Manager,'Sales Dash'!A31)</f>
        <v>69318.893999999986</v>
      </c>
      <c r="C31" s="14">
        <f>SUMIFS(Total,Account_Manager,$A31,Order_Year,C$20)</f>
        <v>20296.341799999998</v>
      </c>
      <c r="D31" s="14">
        <f>SUMIFS(Total,Account_Manager,$A31,Order_Year,D$20)</f>
        <v>4190.5551000000005</v>
      </c>
      <c r="E31" s="14">
        <f>SUMIFS(Total,Account_Manager,$A31,Order_Year,E$20)</f>
        <v>2993.3495999999991</v>
      </c>
      <c r="F31" s="19">
        <f>SUMIFS(Total,Account_Manager,$A31,Order_Year,F$20)</f>
        <v>41701.218699999998</v>
      </c>
      <c r="G31" s="21"/>
    </row>
    <row r="32" spans="1:7" x14ac:dyDescent="0.25">
      <c r="A32" s="3" t="s">
        <v>124</v>
      </c>
      <c r="B32" s="14">
        <f>SUMIFS(Total,Account_Manager,'Sales Dash'!A32)</f>
        <v>72189.382999999987</v>
      </c>
      <c r="C32" s="14">
        <f>SUMIFS(Total,Account_Manager,$A32,Order_Year,C$20)</f>
        <v>3991.8021999999996</v>
      </c>
      <c r="D32" s="14">
        <f>SUMIFS(Total,Account_Manager,$A32,Order_Year,D$20)</f>
        <v>36284.862799999995</v>
      </c>
      <c r="E32" s="14">
        <f>SUMIFS(Total,Account_Manager,$A32,Order_Year,E$20)</f>
        <v>21313.6908</v>
      </c>
      <c r="F32" s="19">
        <f>SUMIFS(Total,Account_Manager,$A32,Order_Year,F$20)</f>
        <v>10599.0272</v>
      </c>
      <c r="G32" s="21"/>
    </row>
    <row r="33" spans="1:10" x14ac:dyDescent="0.25">
      <c r="A33" s="3" t="s">
        <v>142</v>
      </c>
      <c r="B33" s="14">
        <f>SUMIFS(Total,Account_Manager,'Sales Dash'!A33)</f>
        <v>18350.0468</v>
      </c>
      <c r="C33" s="14">
        <f>SUMIFS(Total,Account_Manager,$A33,Order_Year,C$20)</f>
        <v>538.94219999999996</v>
      </c>
      <c r="D33" s="14">
        <f>SUMIFS(Total,Account_Manager,$A33,Order_Year,D$20)</f>
        <v>3959.5741000000007</v>
      </c>
      <c r="E33" s="14">
        <f>SUMIFS(Total,Account_Manager,$A33,Order_Year,E$20)</f>
        <v>6498.4348000000009</v>
      </c>
      <c r="F33" s="19">
        <f>SUMIFS(Total,Account_Manager,$A33,Order_Year,F$20)</f>
        <v>7353.0956999999999</v>
      </c>
      <c r="G33" s="21"/>
    </row>
    <row r="34" spans="1:10" x14ac:dyDescent="0.25">
      <c r="A34" s="23" t="s">
        <v>153</v>
      </c>
      <c r="B34" s="14">
        <f>SUMIFS(Total,Account_Manager,'Sales Dash'!A34)</f>
        <v>78760.563399999999</v>
      </c>
      <c r="C34" s="14">
        <f>SUMIFS(Total,Account_Manager,$A34,Order_Year,C$20)</f>
        <v>15062.0996</v>
      </c>
      <c r="D34" s="14">
        <f>SUMIFS(Total,Account_Manager,$A34,Order_Year,D$20)</f>
        <v>10097.448199999999</v>
      </c>
      <c r="E34" s="14">
        <f>SUMIFS(Total,Account_Manager,$A34,Order_Year,E$20)</f>
        <v>22104.2487</v>
      </c>
      <c r="F34" s="19">
        <f>SUMIFS(Total,Account_Manager,$A34,Order_Year,F$20)</f>
        <v>31496.766900000002</v>
      </c>
      <c r="G34" s="22"/>
    </row>
    <row r="35" spans="1:10" x14ac:dyDescent="0.25">
      <c r="D35" t="s">
        <v>1884</v>
      </c>
    </row>
    <row r="37" spans="1:10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10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  <c r="H38" t="s">
        <v>1967</v>
      </c>
      <c r="I38" t="s">
        <v>1968</v>
      </c>
      <c r="J38" t="s">
        <v>1969</v>
      </c>
    </row>
    <row r="39" spans="1:10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  <c r="G39" t="s">
        <v>1964</v>
      </c>
      <c r="H39">
        <v>73</v>
      </c>
      <c r="I39">
        <v>43</v>
      </c>
      <c r="J39">
        <v>2620000</v>
      </c>
    </row>
    <row r="40" spans="1:10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  <c r="G40" t="s">
        <v>1965</v>
      </c>
      <c r="H40">
        <v>56</v>
      </c>
      <c r="I40">
        <v>54</v>
      </c>
      <c r="J40">
        <v>2220000</v>
      </c>
    </row>
    <row r="41" spans="1:10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  <c r="G41" t="s">
        <v>1966</v>
      </c>
      <c r="H41">
        <v>87</v>
      </c>
      <c r="I41">
        <v>77</v>
      </c>
      <c r="J41">
        <v>3380000</v>
      </c>
    </row>
    <row r="42" spans="1:10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  <row r="62" spans="7:10" x14ac:dyDescent="0.25">
      <c r="H62" t="s">
        <v>1970</v>
      </c>
      <c r="I62" t="s">
        <v>1971</v>
      </c>
      <c r="J62" t="s">
        <v>1972</v>
      </c>
    </row>
    <row r="63" spans="7:10" x14ac:dyDescent="0.25">
      <c r="G63" t="s">
        <v>1973</v>
      </c>
      <c r="H63">
        <v>73</v>
      </c>
      <c r="I63">
        <v>43</v>
      </c>
      <c r="J63">
        <v>2620000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797D9796-EFEF-4740-B1F1-017F32CEA8C4}">
          <x14:colorSeries theme="8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Windows User</cp:lastModifiedBy>
  <dcterms:created xsi:type="dcterms:W3CDTF">2017-05-01T13:03:22Z</dcterms:created>
  <dcterms:modified xsi:type="dcterms:W3CDTF">2020-04-29T19:34:40Z</dcterms:modified>
</cp:coreProperties>
</file>