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rklee\report\"/>
    </mc:Choice>
  </mc:AlternateContent>
  <xr:revisionPtr revIDLastSave="0" documentId="13_ncr:1_{E20CAE17-E43F-49B9-97D9-6684488A795A}" xr6:coauthVersionLast="44" xr6:coauthVersionMax="44" xr10:uidLastSave="{00000000-0000-0000-0000-000000000000}"/>
  <bookViews>
    <workbookView xWindow="-120" yWindow="-120" windowWidth="29040" windowHeight="15990" firstSheet="1" activeTab="4" xr2:uid="{00000000-000D-0000-FFFF-FFFF00000000}"/>
  </bookViews>
  <sheets>
    <sheet name="Graphs" sheetId="5" r:id="rId1"/>
    <sheet name="Display1" sheetId="30" r:id="rId2"/>
    <sheet name="Display2" sheetId="31" r:id="rId3"/>
    <sheet name="Display2XV" sheetId="34" r:id="rId4"/>
    <sheet name="Other" sheetId="32" r:id="rId5"/>
    <sheet name="PrBase" sheetId="1" r:id="rId6"/>
    <sheet name="PrIndi" sheetId="2" r:id="rId7"/>
    <sheet name="PrInte" sheetId="3" r:id="rId8"/>
    <sheet name="PrPoly" sheetId="4" r:id="rId9"/>
    <sheet name="XV_reg_PrBase" sheetId="6" r:id="rId10"/>
    <sheet name="XV_oprobit_PrBase" sheetId="7" r:id="rId11"/>
    <sheet name="XV_mlogit_PrBase" sheetId="8" r:id="rId12"/>
    <sheet name="XV_reg_PrIndi" sheetId="9" r:id="rId13"/>
    <sheet name="XV_oprobit_PrIndi" sheetId="10" r:id="rId14"/>
    <sheet name="XV_mlogit_PrIndi" sheetId="11" r:id="rId15"/>
    <sheet name="XV_reg_PrInte" sheetId="12" r:id="rId16"/>
    <sheet name="XV_oprobit_PrInte" sheetId="13" r:id="rId17"/>
    <sheet name="XV_mlogit_PrInte" sheetId="14" r:id="rId18"/>
    <sheet name="XV_reg_PrPoly" sheetId="15" r:id="rId19"/>
    <sheet name="XV_oprobit_PrPoly" sheetId="16" r:id="rId20"/>
    <sheet name="XV_mlogit_PrPoly" sheetId="17" r:id="rId21"/>
    <sheet name="XV_reg_PrBase_coh" sheetId="18" r:id="rId22"/>
    <sheet name="XV_oprobit_PrBase_coh" sheetId="19" r:id="rId23"/>
    <sheet name="XV_mlogit_PrBase_coh" sheetId="20" r:id="rId24"/>
    <sheet name="XV_reg_PrIndi_coh" sheetId="21" r:id="rId25"/>
    <sheet name="XV_oprobit_PrIndi_coh" sheetId="22" r:id="rId26"/>
    <sheet name="XV_mlogit_PrIndi_coh" sheetId="23" r:id="rId27"/>
    <sheet name="XV_reg_PrInte_coh" sheetId="24" r:id="rId28"/>
    <sheet name="XV_oprobit_PrInte_coh" sheetId="25" r:id="rId29"/>
    <sheet name="XV_mlogit_PrInte_coh" sheetId="26" r:id="rId30"/>
    <sheet name="XV_reg_PrPoly_coh" sheetId="27" r:id="rId31"/>
    <sheet name="XV_oprobit_PrPoly_coh" sheetId="28" r:id="rId32"/>
    <sheet name="XV_mlogit_PrPoly_coh" sheetId="29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" i="32" l="1"/>
  <c r="S12" i="32"/>
  <c r="T10" i="32"/>
  <c r="T9" i="32"/>
  <c r="T8" i="32"/>
  <c r="T7" i="32"/>
  <c r="T6" i="32"/>
  <c r="T5" i="32"/>
  <c r="S10" i="32"/>
  <c r="S9" i="32"/>
  <c r="S8" i="32"/>
  <c r="S7" i="32"/>
  <c r="S6" i="32"/>
  <c r="S5" i="32"/>
  <c r="S22" i="34"/>
  <c r="R22" i="34"/>
  <c r="Q22" i="34"/>
  <c r="S19" i="34"/>
  <c r="R19" i="34"/>
  <c r="Q19" i="34"/>
  <c r="S18" i="34"/>
  <c r="R18" i="34"/>
  <c r="Q18" i="34"/>
  <c r="S17" i="34"/>
  <c r="R17" i="34"/>
  <c r="Q17" i="34"/>
  <c r="S16" i="34"/>
  <c r="R16" i="34"/>
  <c r="Q16" i="34"/>
  <c r="S15" i="34"/>
  <c r="R15" i="34"/>
  <c r="Q15" i="34"/>
  <c r="S14" i="34"/>
  <c r="R14" i="34"/>
  <c r="Q14" i="34"/>
  <c r="S10" i="34"/>
  <c r="R10" i="34"/>
  <c r="Q10" i="34"/>
  <c r="S9" i="34"/>
  <c r="R9" i="34"/>
  <c r="Q9" i="34"/>
  <c r="S8" i="34"/>
  <c r="R8" i="34"/>
  <c r="Q8" i="34"/>
  <c r="S7" i="34"/>
  <c r="R7" i="34"/>
  <c r="Q7" i="34"/>
  <c r="S6" i="34"/>
  <c r="R6" i="34"/>
  <c r="Q6" i="34"/>
  <c r="S5" i="34"/>
  <c r="R5" i="34"/>
  <c r="Q5" i="34"/>
  <c r="N22" i="34"/>
  <c r="M22" i="34"/>
  <c r="L22" i="34"/>
  <c r="I22" i="34"/>
  <c r="H22" i="34"/>
  <c r="G22" i="34"/>
  <c r="N14" i="34"/>
  <c r="M14" i="34"/>
  <c r="N19" i="34"/>
  <c r="M19" i="34"/>
  <c r="L19" i="34"/>
  <c r="N18" i="34"/>
  <c r="M18" i="34"/>
  <c r="L18" i="34"/>
  <c r="N17" i="34"/>
  <c r="M17" i="34"/>
  <c r="L17" i="34"/>
  <c r="N16" i="34"/>
  <c r="M16" i="34"/>
  <c r="L16" i="34"/>
  <c r="N15" i="34"/>
  <c r="M15" i="34"/>
  <c r="L15" i="34"/>
  <c r="L14" i="34"/>
  <c r="N10" i="34"/>
  <c r="M10" i="34"/>
  <c r="L10" i="34"/>
  <c r="N9" i="34"/>
  <c r="M9" i="34"/>
  <c r="L9" i="34"/>
  <c r="N8" i="34"/>
  <c r="M8" i="34"/>
  <c r="L8" i="34"/>
  <c r="N7" i="34"/>
  <c r="M7" i="34"/>
  <c r="L7" i="34"/>
  <c r="N6" i="34"/>
  <c r="M6" i="34"/>
  <c r="L6" i="34"/>
  <c r="N5" i="34"/>
  <c r="M5" i="34"/>
  <c r="L5" i="34"/>
  <c r="I19" i="34"/>
  <c r="H19" i="34"/>
  <c r="G19" i="34"/>
  <c r="I18" i="34"/>
  <c r="H18" i="34"/>
  <c r="G18" i="34"/>
  <c r="I17" i="34"/>
  <c r="H17" i="34"/>
  <c r="G17" i="34"/>
  <c r="I16" i="34"/>
  <c r="H16" i="34"/>
  <c r="G16" i="34"/>
  <c r="I15" i="34"/>
  <c r="H15" i="34"/>
  <c r="G15" i="34"/>
  <c r="I14" i="34"/>
  <c r="H14" i="34"/>
  <c r="G14" i="34"/>
  <c r="I10" i="34"/>
  <c r="H10" i="34"/>
  <c r="G10" i="34"/>
  <c r="I9" i="34"/>
  <c r="H9" i="34"/>
  <c r="G9" i="34"/>
  <c r="I8" i="34"/>
  <c r="H8" i="34"/>
  <c r="G8" i="34"/>
  <c r="I7" i="34"/>
  <c r="H7" i="34"/>
  <c r="G7" i="34"/>
  <c r="I6" i="34"/>
  <c r="H6" i="34"/>
  <c r="G6" i="34"/>
  <c r="I5" i="34"/>
  <c r="H5" i="34"/>
  <c r="G5" i="34"/>
  <c r="D22" i="34"/>
  <c r="C22" i="34"/>
  <c r="B22" i="34"/>
  <c r="D19" i="34"/>
  <c r="C19" i="34"/>
  <c r="D18" i="34"/>
  <c r="C18" i="34"/>
  <c r="D17" i="34"/>
  <c r="C17" i="34"/>
  <c r="D16" i="34"/>
  <c r="C16" i="34"/>
  <c r="D15" i="34"/>
  <c r="C15" i="34"/>
  <c r="D14" i="34"/>
  <c r="C14" i="34"/>
  <c r="B19" i="34"/>
  <c r="B18" i="34"/>
  <c r="B17" i="34"/>
  <c r="B16" i="34"/>
  <c r="B15" i="34"/>
  <c r="B14" i="34"/>
  <c r="D10" i="34"/>
  <c r="C10" i="34"/>
  <c r="D9" i="34"/>
  <c r="C9" i="34"/>
  <c r="D8" i="34"/>
  <c r="C8" i="34"/>
  <c r="D7" i="34"/>
  <c r="C7" i="34"/>
  <c r="D6" i="34"/>
  <c r="C6" i="34"/>
  <c r="D5" i="34"/>
  <c r="C5" i="34"/>
  <c r="B10" i="34"/>
  <c r="B9" i="34"/>
  <c r="B8" i="34"/>
  <c r="B7" i="34"/>
  <c r="B6" i="34"/>
  <c r="B5" i="34"/>
  <c r="P4" i="34"/>
  <c r="K4" i="34"/>
  <c r="F4" i="34"/>
  <c r="S3" i="34"/>
  <c r="R3" i="34"/>
  <c r="Q3" i="34"/>
  <c r="N3" i="34"/>
  <c r="M3" i="34"/>
  <c r="L3" i="34"/>
  <c r="I3" i="34"/>
  <c r="H3" i="34"/>
  <c r="G3" i="34"/>
  <c r="I11" i="32"/>
  <c r="H11" i="32"/>
  <c r="G11" i="32"/>
  <c r="F11" i="32"/>
  <c r="E11" i="32"/>
  <c r="D11" i="32"/>
  <c r="C11" i="32"/>
  <c r="I10" i="32"/>
  <c r="I9" i="32"/>
  <c r="I8" i="32"/>
  <c r="I7" i="32"/>
  <c r="I6" i="32"/>
  <c r="I5" i="32"/>
  <c r="S25" i="31" l="1"/>
  <c r="R25" i="31"/>
  <c r="Q25" i="31"/>
  <c r="N25" i="31"/>
  <c r="M25" i="31"/>
  <c r="L25" i="31"/>
  <c r="I25" i="31"/>
  <c r="H25" i="31"/>
  <c r="G25" i="31"/>
  <c r="D25" i="31"/>
  <c r="C25" i="31"/>
  <c r="B25" i="31"/>
  <c r="S22" i="31"/>
  <c r="R22" i="31"/>
  <c r="Q22" i="31"/>
  <c r="S19" i="31"/>
  <c r="R19" i="31"/>
  <c r="S18" i="31"/>
  <c r="R18" i="31"/>
  <c r="S17" i="31"/>
  <c r="R17" i="31"/>
  <c r="S16" i="31"/>
  <c r="R16" i="31"/>
  <c r="S15" i="31"/>
  <c r="R15" i="31"/>
  <c r="S14" i="31"/>
  <c r="R14" i="31"/>
  <c r="Q19" i="31"/>
  <c r="Q18" i="31"/>
  <c r="Q17" i="31"/>
  <c r="Q16" i="31"/>
  <c r="Q15" i="31"/>
  <c r="Q14" i="31"/>
  <c r="S10" i="31"/>
  <c r="R10" i="31"/>
  <c r="S9" i="31"/>
  <c r="R9" i="31"/>
  <c r="S8" i="31"/>
  <c r="R8" i="31"/>
  <c r="S7" i="31"/>
  <c r="R7" i="31"/>
  <c r="S6" i="31"/>
  <c r="R6" i="31"/>
  <c r="S5" i="31"/>
  <c r="R5" i="31"/>
  <c r="Q10" i="31"/>
  <c r="Q9" i="31"/>
  <c r="Q8" i="31"/>
  <c r="Q7" i="31"/>
  <c r="Q6" i="31"/>
  <c r="Q5" i="31"/>
  <c r="N22" i="31"/>
  <c r="M22" i="31"/>
  <c r="L22" i="31"/>
  <c r="N19" i="31"/>
  <c r="M19" i="31"/>
  <c r="N18" i="31"/>
  <c r="M18" i="31"/>
  <c r="N17" i="31"/>
  <c r="M17" i="31"/>
  <c r="N16" i="31"/>
  <c r="M16" i="31"/>
  <c r="N15" i="31"/>
  <c r="M15" i="31"/>
  <c r="N14" i="31"/>
  <c r="M14" i="31"/>
  <c r="L19" i="31"/>
  <c r="L18" i="31"/>
  <c r="L17" i="31"/>
  <c r="L16" i="31"/>
  <c r="L15" i="31"/>
  <c r="L14" i="31"/>
  <c r="N10" i="31"/>
  <c r="M10" i="31"/>
  <c r="N9" i="31"/>
  <c r="M9" i="31"/>
  <c r="N8" i="31"/>
  <c r="M8" i="31"/>
  <c r="N7" i="31"/>
  <c r="M7" i="31"/>
  <c r="N6" i="31"/>
  <c r="M6" i="31"/>
  <c r="N5" i="31"/>
  <c r="M5" i="31"/>
  <c r="L10" i="31"/>
  <c r="L9" i="31"/>
  <c r="L8" i="31"/>
  <c r="L7" i="31"/>
  <c r="L6" i="31"/>
  <c r="L5" i="31"/>
  <c r="I22" i="31"/>
  <c r="H22" i="31"/>
  <c r="G22" i="31"/>
  <c r="I19" i="31"/>
  <c r="H19" i="31"/>
  <c r="I18" i="31"/>
  <c r="H18" i="31"/>
  <c r="I17" i="31"/>
  <c r="H17" i="31"/>
  <c r="I16" i="31"/>
  <c r="H16" i="31"/>
  <c r="I15" i="31"/>
  <c r="H15" i="31"/>
  <c r="I14" i="31"/>
  <c r="H14" i="31"/>
  <c r="G19" i="31"/>
  <c r="G18" i="31"/>
  <c r="G17" i="31"/>
  <c r="G16" i="31"/>
  <c r="G15" i="31"/>
  <c r="G14" i="31"/>
  <c r="I10" i="31"/>
  <c r="H10" i="31"/>
  <c r="I9" i="31"/>
  <c r="H9" i="31"/>
  <c r="I8" i="31"/>
  <c r="H8" i="31"/>
  <c r="I7" i="31"/>
  <c r="H7" i="31"/>
  <c r="I6" i="31"/>
  <c r="H6" i="31"/>
  <c r="I5" i="31"/>
  <c r="H5" i="31"/>
  <c r="G10" i="31"/>
  <c r="G9" i="31"/>
  <c r="G8" i="31"/>
  <c r="G7" i="31"/>
  <c r="G6" i="31"/>
  <c r="G5" i="31"/>
  <c r="D22" i="31"/>
  <c r="C22" i="31"/>
  <c r="B22" i="31"/>
  <c r="D19" i="31"/>
  <c r="D18" i="31"/>
  <c r="D17" i="31"/>
  <c r="D16" i="31"/>
  <c r="D15" i="31"/>
  <c r="D14" i="31"/>
  <c r="C19" i="31"/>
  <c r="C18" i="31"/>
  <c r="C17" i="31"/>
  <c r="C16" i="31"/>
  <c r="C15" i="31"/>
  <c r="C14" i="31"/>
  <c r="B19" i="31"/>
  <c r="B18" i="31"/>
  <c r="B17" i="31"/>
  <c r="B16" i="31"/>
  <c r="B15" i="31"/>
  <c r="B14" i="31"/>
  <c r="D10" i="31"/>
  <c r="C10" i="31"/>
  <c r="D9" i="31"/>
  <c r="C9" i="31"/>
  <c r="D8" i="31"/>
  <c r="C8" i="31"/>
  <c r="D7" i="31"/>
  <c r="C7" i="31"/>
  <c r="D6" i="31"/>
  <c r="C6" i="31"/>
  <c r="D5" i="31"/>
  <c r="C5" i="31"/>
  <c r="B10" i="31"/>
  <c r="B9" i="31"/>
  <c r="B8" i="31"/>
  <c r="B7" i="31"/>
  <c r="B6" i="31"/>
  <c r="B5" i="31"/>
  <c r="S3" i="31"/>
  <c r="R3" i="31"/>
  <c r="Q3" i="31"/>
  <c r="N3" i="31"/>
  <c r="M3" i="31"/>
  <c r="L3" i="31"/>
  <c r="I3" i="31"/>
  <c r="H3" i="31"/>
  <c r="G3" i="31"/>
  <c r="P4" i="31"/>
  <c r="K4" i="31"/>
  <c r="F4" i="31"/>
  <c r="H3" i="30"/>
  <c r="S4" i="30"/>
  <c r="M4" i="30"/>
  <c r="G4" i="30"/>
  <c r="Q25" i="30"/>
  <c r="P25" i="30"/>
  <c r="O25" i="30"/>
  <c r="N25" i="30"/>
  <c r="Q22" i="30"/>
  <c r="P22" i="30"/>
  <c r="O22" i="30"/>
  <c r="N22" i="30"/>
  <c r="Q19" i="30"/>
  <c r="P19" i="30"/>
  <c r="O19" i="30"/>
  <c r="N19" i="30"/>
  <c r="Q18" i="30"/>
  <c r="P18" i="30"/>
  <c r="O18" i="30"/>
  <c r="N18" i="30"/>
  <c r="Q17" i="30"/>
  <c r="P17" i="30"/>
  <c r="O17" i="30"/>
  <c r="N17" i="30"/>
  <c r="Q16" i="30"/>
  <c r="P16" i="30"/>
  <c r="O16" i="30"/>
  <c r="N16" i="30"/>
  <c r="Q15" i="30"/>
  <c r="P15" i="30"/>
  <c r="O15" i="30"/>
  <c r="N15" i="30"/>
  <c r="Q14" i="30"/>
  <c r="P14" i="30"/>
  <c r="O14" i="30"/>
  <c r="N14" i="30"/>
  <c r="Q10" i="30"/>
  <c r="P10" i="30"/>
  <c r="O10" i="30"/>
  <c r="N10" i="30"/>
  <c r="Q9" i="30"/>
  <c r="P9" i="30"/>
  <c r="O9" i="30"/>
  <c r="N9" i="30"/>
  <c r="Q8" i="30"/>
  <c r="P8" i="30"/>
  <c r="O8" i="30"/>
  <c r="N8" i="30"/>
  <c r="Q7" i="30"/>
  <c r="P7" i="30"/>
  <c r="O7" i="30"/>
  <c r="N7" i="30"/>
  <c r="Q6" i="30"/>
  <c r="P6" i="30"/>
  <c r="O6" i="30"/>
  <c r="N6" i="30"/>
  <c r="Q5" i="30"/>
  <c r="P5" i="30"/>
  <c r="O5" i="30"/>
  <c r="N5" i="30"/>
  <c r="K25" i="30"/>
  <c r="J25" i="30"/>
  <c r="I25" i="30"/>
  <c r="H25" i="30"/>
  <c r="C22" i="30"/>
  <c r="I22" i="30"/>
  <c r="K22" i="30"/>
  <c r="J22" i="30"/>
  <c r="H22" i="30"/>
  <c r="K19" i="30"/>
  <c r="J19" i="30"/>
  <c r="I19" i="30"/>
  <c r="H19" i="30"/>
  <c r="K18" i="30"/>
  <c r="J18" i="30"/>
  <c r="I18" i="30"/>
  <c r="H18" i="30"/>
  <c r="K17" i="30"/>
  <c r="J17" i="30"/>
  <c r="I17" i="30"/>
  <c r="H17" i="30"/>
  <c r="K16" i="30"/>
  <c r="J16" i="30"/>
  <c r="I16" i="30"/>
  <c r="H16" i="30"/>
  <c r="K15" i="30"/>
  <c r="J15" i="30"/>
  <c r="I15" i="30"/>
  <c r="H15" i="30"/>
  <c r="K14" i="30"/>
  <c r="J14" i="30"/>
  <c r="I14" i="30"/>
  <c r="H14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H10" i="30"/>
  <c r="H9" i="30"/>
  <c r="H8" i="30"/>
  <c r="H7" i="30"/>
  <c r="H6" i="30"/>
  <c r="H5" i="30"/>
  <c r="E25" i="30"/>
  <c r="D25" i="30"/>
  <c r="C25" i="30"/>
  <c r="B25" i="30"/>
  <c r="E22" i="30" l="1"/>
  <c r="D22" i="30"/>
  <c r="B22" i="30"/>
  <c r="E19" i="30"/>
  <c r="E18" i="30"/>
  <c r="E17" i="30"/>
  <c r="E16" i="30"/>
  <c r="E15" i="30"/>
  <c r="E14" i="30"/>
  <c r="D19" i="30"/>
  <c r="D18" i="30"/>
  <c r="D17" i="30"/>
  <c r="D16" i="30"/>
  <c r="D15" i="30"/>
  <c r="D14" i="30"/>
  <c r="C19" i="30"/>
  <c r="C18" i="30"/>
  <c r="C17" i="30"/>
  <c r="C16" i="30"/>
  <c r="C15" i="30"/>
  <c r="C14" i="30"/>
  <c r="B19" i="30"/>
  <c r="B18" i="30"/>
  <c r="B17" i="30"/>
  <c r="B16" i="30"/>
  <c r="B15" i="30"/>
  <c r="B14" i="30"/>
  <c r="E10" i="30"/>
  <c r="E9" i="30"/>
  <c r="E8" i="30"/>
  <c r="E7" i="30"/>
  <c r="E6" i="30"/>
  <c r="E5" i="30"/>
  <c r="D10" i="30"/>
  <c r="D9" i="30"/>
  <c r="D8" i="30"/>
  <c r="D7" i="30"/>
  <c r="D6" i="30"/>
  <c r="D5" i="30"/>
  <c r="C10" i="30"/>
  <c r="C9" i="30"/>
  <c r="C8" i="30"/>
  <c r="C7" i="30"/>
  <c r="C6" i="30"/>
  <c r="C5" i="30"/>
  <c r="B10" i="30"/>
  <c r="B9" i="30"/>
  <c r="B8" i="30"/>
  <c r="B7" i="30"/>
  <c r="B6" i="30"/>
  <c r="B5" i="30"/>
  <c r="G17" i="17"/>
  <c r="H18" i="4" s="1"/>
  <c r="L18" i="4" s="1"/>
  <c r="G14" i="17"/>
  <c r="H15" i="4" s="1"/>
  <c r="L15" i="4" s="1"/>
  <c r="G13" i="17"/>
  <c r="H14" i="4" s="1"/>
  <c r="L14" i="4" s="1"/>
  <c r="G12" i="17"/>
  <c r="H13" i="4" s="1"/>
  <c r="L13" i="4" s="1"/>
  <c r="G11" i="17"/>
  <c r="H12" i="4" s="1"/>
  <c r="L12" i="4" s="1"/>
  <c r="G10" i="17"/>
  <c r="H11" i="4" s="1"/>
  <c r="L11" i="4" s="1"/>
  <c r="G9" i="17"/>
  <c r="G6" i="17"/>
  <c r="H7" i="4" s="1"/>
  <c r="L7" i="4" s="1"/>
  <c r="G5" i="17"/>
  <c r="G4" i="17"/>
  <c r="G3" i="17"/>
  <c r="G2" i="17"/>
  <c r="G1" i="17"/>
  <c r="H2" i="4" s="1"/>
  <c r="L2" i="4" s="1"/>
  <c r="G17" i="16"/>
  <c r="G18" i="4" s="1"/>
  <c r="K18" i="4" s="1"/>
  <c r="G14" i="16"/>
  <c r="G13" i="16"/>
  <c r="G12" i="16"/>
  <c r="G11" i="16"/>
  <c r="G12" i="4" s="1"/>
  <c r="K12" i="4" s="1"/>
  <c r="G10" i="16"/>
  <c r="G11" i="4" s="1"/>
  <c r="K11" i="4" s="1"/>
  <c r="G9" i="16"/>
  <c r="G6" i="16"/>
  <c r="G7" i="4" s="1"/>
  <c r="K7" i="4" s="1"/>
  <c r="G5" i="16"/>
  <c r="G4" i="16"/>
  <c r="G3" i="16"/>
  <c r="G4" i="4" s="1"/>
  <c r="K4" i="4" s="1"/>
  <c r="G2" i="16"/>
  <c r="G1" i="16"/>
  <c r="G17" i="15"/>
  <c r="G14" i="15"/>
  <c r="G13" i="15"/>
  <c r="G12" i="15"/>
  <c r="G11" i="15"/>
  <c r="G10" i="15"/>
  <c r="G9" i="15"/>
  <c r="G6" i="15"/>
  <c r="F7" i="4" s="1"/>
  <c r="J7" i="4" s="1"/>
  <c r="G5" i="15"/>
  <c r="G4" i="15"/>
  <c r="F5" i="4" s="1"/>
  <c r="J5" i="4" s="1"/>
  <c r="G3" i="15"/>
  <c r="F4" i="4" s="1"/>
  <c r="J4" i="4" s="1"/>
  <c r="G2" i="15"/>
  <c r="G1" i="15"/>
  <c r="F2" i="4" s="1"/>
  <c r="J2" i="4" s="1"/>
  <c r="G17" i="14"/>
  <c r="H18" i="3" s="1"/>
  <c r="L18" i="3" s="1"/>
  <c r="G14" i="14"/>
  <c r="G13" i="14"/>
  <c r="G12" i="14"/>
  <c r="G11" i="14"/>
  <c r="G10" i="14"/>
  <c r="G9" i="14"/>
  <c r="G6" i="14"/>
  <c r="G5" i="14"/>
  <c r="G4" i="14"/>
  <c r="G3" i="14"/>
  <c r="H4" i="3" s="1"/>
  <c r="L4" i="3" s="1"/>
  <c r="G2" i="14"/>
  <c r="G1" i="14"/>
  <c r="H2" i="3" s="1"/>
  <c r="L2" i="3" s="1"/>
  <c r="L8" i="3" s="1"/>
  <c r="G17" i="13"/>
  <c r="G18" i="3" s="1"/>
  <c r="K18" i="3" s="1"/>
  <c r="G14" i="13"/>
  <c r="G13" i="13"/>
  <c r="G14" i="3" s="1"/>
  <c r="K14" i="3" s="1"/>
  <c r="G12" i="13"/>
  <c r="G11" i="13"/>
  <c r="G10" i="13"/>
  <c r="G9" i="13"/>
  <c r="G6" i="13"/>
  <c r="G5" i="13"/>
  <c r="G4" i="13"/>
  <c r="G5" i="3" s="1"/>
  <c r="K5" i="3" s="1"/>
  <c r="G3" i="13"/>
  <c r="G2" i="13"/>
  <c r="G1" i="13"/>
  <c r="G2" i="3" s="1"/>
  <c r="K2" i="3" s="1"/>
  <c r="G17" i="12"/>
  <c r="F18" i="3" s="1"/>
  <c r="J18" i="3" s="1"/>
  <c r="G14" i="12"/>
  <c r="F15" i="3" s="1"/>
  <c r="J15" i="3" s="1"/>
  <c r="G13" i="12"/>
  <c r="F14" i="3" s="1"/>
  <c r="J14" i="3" s="1"/>
  <c r="G12" i="12"/>
  <c r="G11" i="12"/>
  <c r="F12" i="3" s="1"/>
  <c r="J12" i="3" s="1"/>
  <c r="G10" i="12"/>
  <c r="F11" i="3" s="1"/>
  <c r="J11" i="3" s="1"/>
  <c r="G9" i="12"/>
  <c r="G6" i="12"/>
  <c r="G5" i="12"/>
  <c r="G4" i="12"/>
  <c r="G3" i="12"/>
  <c r="G2" i="12"/>
  <c r="G1" i="12"/>
  <c r="F2" i="3" s="1"/>
  <c r="J2" i="3" s="1"/>
  <c r="G17" i="11"/>
  <c r="G14" i="11"/>
  <c r="G13" i="11"/>
  <c r="H14" i="2" s="1"/>
  <c r="L14" i="2" s="1"/>
  <c r="G12" i="11"/>
  <c r="H13" i="2" s="1"/>
  <c r="L13" i="2" s="1"/>
  <c r="G11" i="11"/>
  <c r="H12" i="2" s="1"/>
  <c r="L12" i="2" s="1"/>
  <c r="G10" i="11"/>
  <c r="H11" i="2" s="1"/>
  <c r="L11" i="2" s="1"/>
  <c r="G9" i="11"/>
  <c r="G6" i="11"/>
  <c r="H7" i="2" s="1"/>
  <c r="L7" i="2" s="1"/>
  <c r="G5" i="11"/>
  <c r="G4" i="11"/>
  <c r="G3" i="11"/>
  <c r="G2" i="11"/>
  <c r="G1" i="11"/>
  <c r="G17" i="10"/>
  <c r="G14" i="10"/>
  <c r="G13" i="10"/>
  <c r="G14" i="2" s="1"/>
  <c r="K14" i="2" s="1"/>
  <c r="G12" i="10"/>
  <c r="G11" i="10"/>
  <c r="G10" i="10"/>
  <c r="G9" i="10"/>
  <c r="G6" i="10"/>
  <c r="G7" i="2" s="1"/>
  <c r="K7" i="2" s="1"/>
  <c r="G5" i="10"/>
  <c r="G4" i="10"/>
  <c r="G5" i="2" s="1"/>
  <c r="K5" i="2" s="1"/>
  <c r="G3" i="10"/>
  <c r="G4" i="2" s="1"/>
  <c r="K4" i="2" s="1"/>
  <c r="G2" i="10"/>
  <c r="G1" i="10"/>
  <c r="G2" i="2" s="1"/>
  <c r="K2" i="2" s="1"/>
  <c r="G17" i="9"/>
  <c r="G14" i="9"/>
  <c r="G13" i="9"/>
  <c r="G12" i="9"/>
  <c r="G11" i="9"/>
  <c r="G10" i="9"/>
  <c r="F11" i="2" s="1"/>
  <c r="J11" i="2" s="1"/>
  <c r="G9" i="9"/>
  <c r="G6" i="9"/>
  <c r="G5" i="9"/>
  <c r="G4" i="9"/>
  <c r="F5" i="2" s="1"/>
  <c r="J5" i="2" s="1"/>
  <c r="G3" i="9"/>
  <c r="F4" i="2" s="1"/>
  <c r="J4" i="2" s="1"/>
  <c r="G2" i="9"/>
  <c r="G1" i="9"/>
  <c r="F2" i="2" s="1"/>
  <c r="J2" i="2" s="1"/>
  <c r="J8" i="2" s="1"/>
  <c r="G17" i="8"/>
  <c r="H18" i="1" s="1"/>
  <c r="L18" i="1" s="1"/>
  <c r="G14" i="8"/>
  <c r="G13" i="8"/>
  <c r="H14" i="1" s="1"/>
  <c r="L14" i="1" s="1"/>
  <c r="G12" i="8"/>
  <c r="G11" i="8"/>
  <c r="G10" i="8"/>
  <c r="G9" i="8"/>
  <c r="G6" i="8"/>
  <c r="H7" i="1" s="1"/>
  <c r="L7" i="1" s="1"/>
  <c r="G5" i="8"/>
  <c r="G4" i="8"/>
  <c r="G3" i="8"/>
  <c r="G2" i="8"/>
  <c r="G1" i="8"/>
  <c r="H2" i="1" s="1"/>
  <c r="L2" i="1" s="1"/>
  <c r="G17" i="7"/>
  <c r="G18" i="1" s="1"/>
  <c r="K18" i="1" s="1"/>
  <c r="G14" i="7"/>
  <c r="G13" i="7"/>
  <c r="G14" i="1" s="1"/>
  <c r="K14" i="1" s="1"/>
  <c r="G12" i="7"/>
  <c r="G11" i="7"/>
  <c r="G10" i="7"/>
  <c r="G9" i="7"/>
  <c r="G6" i="7"/>
  <c r="G5" i="7"/>
  <c r="G4" i="7"/>
  <c r="G3" i="7"/>
  <c r="G4" i="1" s="1"/>
  <c r="K4" i="1" s="1"/>
  <c r="G2" i="7"/>
  <c r="G1" i="7"/>
  <c r="G17" i="6"/>
  <c r="G14" i="6"/>
  <c r="G13" i="6"/>
  <c r="F14" i="1" s="1"/>
  <c r="J14" i="1" s="1"/>
  <c r="G12" i="6"/>
  <c r="G11" i="6"/>
  <c r="F12" i="1" s="1"/>
  <c r="J12" i="1" s="1"/>
  <c r="G10" i="6"/>
  <c r="F11" i="1" s="1"/>
  <c r="J11" i="1" s="1"/>
  <c r="G9" i="6"/>
  <c r="G6" i="6"/>
  <c r="G5" i="6"/>
  <c r="G4" i="6"/>
  <c r="G3" i="6"/>
  <c r="G2" i="6"/>
  <c r="G1" i="6"/>
  <c r="D24" i="4"/>
  <c r="C24" i="4"/>
  <c r="B24" i="4"/>
  <c r="D23" i="4"/>
  <c r="C23" i="4"/>
  <c r="B23" i="4"/>
  <c r="D21" i="4"/>
  <c r="C21" i="4"/>
  <c r="B21" i="4"/>
  <c r="D20" i="4"/>
  <c r="C20" i="4"/>
  <c r="B20" i="4"/>
  <c r="F18" i="4"/>
  <c r="J18" i="4" s="1"/>
  <c r="K15" i="4"/>
  <c r="J15" i="4"/>
  <c r="G15" i="4"/>
  <c r="F15" i="4"/>
  <c r="K14" i="4"/>
  <c r="G14" i="4"/>
  <c r="F14" i="4"/>
  <c r="J14" i="4" s="1"/>
  <c r="G13" i="4"/>
  <c r="K13" i="4" s="1"/>
  <c r="F13" i="4"/>
  <c r="J13" i="4" s="1"/>
  <c r="J12" i="4"/>
  <c r="F12" i="4"/>
  <c r="J11" i="4"/>
  <c r="F11" i="4"/>
  <c r="J10" i="4"/>
  <c r="H10" i="4"/>
  <c r="L10" i="4" s="1"/>
  <c r="G10" i="4"/>
  <c r="K10" i="4" s="1"/>
  <c r="F10" i="4"/>
  <c r="H6" i="4"/>
  <c r="L6" i="4" s="1"/>
  <c r="G6" i="4"/>
  <c r="K6" i="4" s="1"/>
  <c r="F6" i="4"/>
  <c r="J6" i="4" s="1"/>
  <c r="L5" i="4"/>
  <c r="K5" i="4"/>
  <c r="H5" i="4"/>
  <c r="G5" i="4"/>
  <c r="H4" i="4"/>
  <c r="L4" i="4" s="1"/>
  <c r="K3" i="4"/>
  <c r="J3" i="4"/>
  <c r="H3" i="4"/>
  <c r="L3" i="4" s="1"/>
  <c r="G3" i="4"/>
  <c r="F3" i="4"/>
  <c r="K2" i="4"/>
  <c r="G2" i="4"/>
  <c r="D24" i="3"/>
  <c r="C24" i="3"/>
  <c r="B24" i="3"/>
  <c r="D23" i="3"/>
  <c r="C23" i="3"/>
  <c r="B23" i="3"/>
  <c r="D21" i="3"/>
  <c r="C21" i="3"/>
  <c r="B21" i="3"/>
  <c r="D20" i="3"/>
  <c r="C20" i="3"/>
  <c r="B20" i="3"/>
  <c r="L15" i="3"/>
  <c r="K15" i="3"/>
  <c r="H15" i="3"/>
  <c r="G15" i="3"/>
  <c r="L14" i="3"/>
  <c r="H14" i="3"/>
  <c r="L13" i="3"/>
  <c r="H13" i="3"/>
  <c r="G13" i="3"/>
  <c r="K13" i="3" s="1"/>
  <c r="F13" i="3"/>
  <c r="J13" i="3" s="1"/>
  <c r="L12" i="3"/>
  <c r="K12" i="3"/>
  <c r="H12" i="3"/>
  <c r="G12" i="3"/>
  <c r="H11" i="3"/>
  <c r="L11" i="3" s="1"/>
  <c r="G11" i="3"/>
  <c r="K11" i="3" s="1"/>
  <c r="J10" i="3"/>
  <c r="H10" i="3"/>
  <c r="L10" i="3" s="1"/>
  <c r="G10" i="3"/>
  <c r="K10" i="3" s="1"/>
  <c r="F10" i="3"/>
  <c r="L7" i="3"/>
  <c r="H7" i="3"/>
  <c r="G7" i="3"/>
  <c r="K7" i="3" s="1"/>
  <c r="F7" i="3"/>
  <c r="J7" i="3" s="1"/>
  <c r="H6" i="3"/>
  <c r="L6" i="3" s="1"/>
  <c r="G6" i="3"/>
  <c r="K6" i="3" s="1"/>
  <c r="F6" i="3"/>
  <c r="J6" i="3" s="1"/>
  <c r="L5" i="3"/>
  <c r="J5" i="3"/>
  <c r="H5" i="3"/>
  <c r="F5" i="3"/>
  <c r="J4" i="3"/>
  <c r="G4" i="3"/>
  <c r="K4" i="3" s="1"/>
  <c r="F4" i="3"/>
  <c r="K3" i="3"/>
  <c r="J3" i="3"/>
  <c r="H3" i="3"/>
  <c r="L3" i="3" s="1"/>
  <c r="G3" i="3"/>
  <c r="F3" i="3"/>
  <c r="D24" i="2"/>
  <c r="C24" i="2"/>
  <c r="B24" i="2"/>
  <c r="D23" i="2"/>
  <c r="C23" i="2"/>
  <c r="B23" i="2"/>
  <c r="D21" i="2"/>
  <c r="C21" i="2"/>
  <c r="B21" i="2"/>
  <c r="D20" i="2"/>
  <c r="C20" i="2"/>
  <c r="B20" i="2"/>
  <c r="L18" i="2"/>
  <c r="H18" i="2"/>
  <c r="G18" i="2"/>
  <c r="K18" i="2" s="1"/>
  <c r="F18" i="2"/>
  <c r="J18" i="2" s="1"/>
  <c r="K15" i="2"/>
  <c r="J15" i="2"/>
  <c r="H15" i="2"/>
  <c r="L15" i="2" s="1"/>
  <c r="G15" i="2"/>
  <c r="F15" i="2"/>
  <c r="F14" i="2"/>
  <c r="J14" i="2" s="1"/>
  <c r="G13" i="2"/>
  <c r="K13" i="2" s="1"/>
  <c r="F13" i="2"/>
  <c r="J13" i="2" s="1"/>
  <c r="K12" i="2"/>
  <c r="J12" i="2"/>
  <c r="G12" i="2"/>
  <c r="F12" i="2"/>
  <c r="G11" i="2"/>
  <c r="K11" i="2" s="1"/>
  <c r="H10" i="2"/>
  <c r="L10" i="2" s="1"/>
  <c r="G10" i="2"/>
  <c r="K10" i="2" s="1"/>
  <c r="F10" i="2"/>
  <c r="J10" i="2" s="1"/>
  <c r="F7" i="2"/>
  <c r="J7" i="2" s="1"/>
  <c r="H6" i="2"/>
  <c r="L6" i="2" s="1"/>
  <c r="G6" i="2"/>
  <c r="K6" i="2" s="1"/>
  <c r="F6" i="2"/>
  <c r="J6" i="2" s="1"/>
  <c r="L5" i="2"/>
  <c r="H5" i="2"/>
  <c r="H4" i="2"/>
  <c r="L4" i="2" s="1"/>
  <c r="J3" i="2"/>
  <c r="H3" i="2"/>
  <c r="L3" i="2" s="1"/>
  <c r="L8" i="2" s="1"/>
  <c r="G3" i="2"/>
  <c r="K3" i="2" s="1"/>
  <c r="F3" i="2"/>
  <c r="L2" i="2"/>
  <c r="H2" i="2"/>
  <c r="D24" i="1"/>
  <c r="C24" i="1"/>
  <c r="B24" i="1"/>
  <c r="D23" i="1"/>
  <c r="C23" i="1"/>
  <c r="B23" i="1"/>
  <c r="D21" i="1"/>
  <c r="C21" i="1"/>
  <c r="B21" i="1"/>
  <c r="D20" i="1"/>
  <c r="C20" i="1"/>
  <c r="B20" i="1"/>
  <c r="F18" i="1"/>
  <c r="J18" i="1" s="1"/>
  <c r="K15" i="1"/>
  <c r="J15" i="1"/>
  <c r="H15" i="1"/>
  <c r="L15" i="1" s="1"/>
  <c r="G15" i="1"/>
  <c r="F15" i="1"/>
  <c r="L13" i="1"/>
  <c r="H13" i="1"/>
  <c r="G13" i="1"/>
  <c r="K13" i="1" s="1"/>
  <c r="F13" i="1"/>
  <c r="J13" i="1" s="1"/>
  <c r="L12" i="1"/>
  <c r="K12" i="1"/>
  <c r="H12" i="1"/>
  <c r="G12" i="1"/>
  <c r="H11" i="1"/>
  <c r="L11" i="1" s="1"/>
  <c r="G11" i="1"/>
  <c r="K11" i="1" s="1"/>
  <c r="H10" i="1"/>
  <c r="L10" i="1" s="1"/>
  <c r="G10" i="1"/>
  <c r="K10" i="1" s="1"/>
  <c r="F10" i="1"/>
  <c r="J10" i="1" s="1"/>
  <c r="G7" i="1"/>
  <c r="K7" i="1" s="1"/>
  <c r="F7" i="1"/>
  <c r="J7" i="1" s="1"/>
  <c r="H6" i="1"/>
  <c r="L6" i="1" s="1"/>
  <c r="G6" i="1"/>
  <c r="K6" i="1" s="1"/>
  <c r="F6" i="1"/>
  <c r="J6" i="1" s="1"/>
  <c r="L5" i="1"/>
  <c r="K5" i="1"/>
  <c r="J5" i="1"/>
  <c r="H5" i="1"/>
  <c r="G5" i="1"/>
  <c r="F5" i="1"/>
  <c r="J4" i="1"/>
  <c r="H4" i="1"/>
  <c r="L4" i="1" s="1"/>
  <c r="F4" i="1"/>
  <c r="J3" i="1"/>
  <c r="H3" i="1"/>
  <c r="L3" i="1" s="1"/>
  <c r="G3" i="1"/>
  <c r="K3" i="1" s="1"/>
  <c r="F3" i="1"/>
  <c r="K2" i="1"/>
  <c r="J2" i="1"/>
  <c r="G2" i="1"/>
  <c r="F2" i="1"/>
  <c r="J8" i="3" l="1"/>
  <c r="J16" i="2"/>
  <c r="K8" i="1"/>
  <c r="L16" i="2"/>
  <c r="K16" i="4"/>
  <c r="J16" i="1"/>
  <c r="K16" i="3"/>
  <c r="K8" i="4"/>
  <c r="L16" i="4"/>
  <c r="K8" i="2"/>
  <c r="J8" i="1"/>
  <c r="L16" i="3"/>
  <c r="J16" i="4"/>
  <c r="J8" i="4"/>
  <c r="L8" i="4"/>
  <c r="K16" i="2"/>
  <c r="K16" i="1"/>
  <c r="L16" i="1"/>
  <c r="J16" i="3"/>
  <c r="L8" i="1"/>
  <c r="K8" i="3"/>
</calcChain>
</file>

<file path=xl/sharedStrings.xml><?xml version="1.0" encoding="utf-8"?>
<sst xmlns="http://schemas.openxmlformats.org/spreadsheetml/2006/main" count="244" uniqueCount="70">
  <si>
    <t>1</t>
  </si>
  <si>
    <t>2</t>
  </si>
  <si>
    <t>3</t>
  </si>
  <si>
    <t>4</t>
  </si>
  <si>
    <t>5</t>
  </si>
  <si>
    <t>6</t>
  </si>
  <si>
    <t>reg</t>
  </si>
  <si>
    <t>oprobit</t>
  </si>
  <si>
    <t>mlogit</t>
  </si>
  <si>
    <t>kappa</t>
  </si>
  <si>
    <t>5-fold XV</t>
  </si>
  <si>
    <t>Diff</t>
  </si>
  <si>
    <t>OLS Regression</t>
  </si>
  <si>
    <t>Base</t>
  </si>
  <si>
    <t>Indicator Expansion</t>
  </si>
  <si>
    <t>Instrument Interaction</t>
  </si>
  <si>
    <t>Polynomial</t>
  </si>
  <si>
    <t>Indic.</t>
  </si>
  <si>
    <t>Inter.</t>
  </si>
  <si>
    <t>Poly.</t>
  </si>
  <si>
    <t>Recall</t>
  </si>
  <si>
    <t>Precision</t>
  </si>
  <si>
    <t>Kappa</t>
  </si>
  <si>
    <t>Weighted kappa</t>
  </si>
  <si>
    <t>Ordered Probit</t>
  </si>
  <si>
    <t>Multinomial Logistic</t>
  </si>
  <si>
    <t>Gamma 0.05</t>
  </si>
  <si>
    <t>Gamma 0.25</t>
  </si>
  <si>
    <t>Rat.</t>
  </si>
  <si>
    <t>OLS</t>
  </si>
  <si>
    <t>OP</t>
  </si>
  <si>
    <t>MLOG</t>
  </si>
  <si>
    <t>S-V Machine</t>
  </si>
  <si>
    <t>Confusion matrix</t>
  </si>
  <si>
    <t>Actual</t>
  </si>
  <si>
    <t>Predicted</t>
  </si>
  <si>
    <t>Total</t>
  </si>
  <si>
    <t>Two models</t>
  </si>
  <si>
    <t>OP/Poly</t>
  </si>
  <si>
    <t>MLOG/Int</t>
  </si>
  <si>
    <t>K</t>
  </si>
  <si>
    <t>Full sample</t>
  </si>
  <si>
    <t>Cross-validated</t>
  </si>
  <si>
    <t>Difference</t>
  </si>
  <si>
    <t>R.</t>
  </si>
  <si>
    <t>Cohort effects</t>
  </si>
  <si>
    <t>Fall 2016</t>
  </si>
  <si>
    <t>Fall 2017</t>
  </si>
  <si>
    <t>T-tests</t>
  </si>
  <si>
    <t>Model</t>
  </si>
  <si>
    <t>0.146*</t>
  </si>
  <si>
    <t>0.216*</t>
  </si>
  <si>
    <t>0.250*</t>
  </si>
  <si>
    <t>0.159*</t>
  </si>
  <si>
    <t>PCA</t>
  </si>
  <si>
    <t>Eigenvalue</t>
  </si>
  <si>
    <t>Variable</t>
  </si>
  <si>
    <t>Eigenvectors</t>
  </si>
  <si>
    <t>PC1</t>
  </si>
  <si>
    <t>PC2</t>
  </si>
  <si>
    <t>Ens. Reading</t>
  </si>
  <si>
    <t>Ens. Instr Skills</t>
  </si>
  <si>
    <t>Ens. Improv</t>
  </si>
  <si>
    <t>Ens. Rhythmic</t>
  </si>
  <si>
    <t>Aud. Prep Piece</t>
  </si>
  <si>
    <t>Aud. Improv</t>
  </si>
  <si>
    <t>Aud. Score</t>
  </si>
  <si>
    <t>Aud. Reading</t>
  </si>
  <si>
    <t>Aud. Melodic</t>
  </si>
  <si>
    <t>Aud. Rhythmic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</si>
</sst>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%"/>
  </numFmts>
  <fonts count="7">
    <font>
      <sz val="11"/>
      <name val="Calibri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</font>
    <font>
      <sz val="11"/>
      <name val="Cambria"/>
      <family val="1"/>
    </font>
    <font>
      <b/>
      <sz val="11"/>
      <name val="Cambria"/>
      <family val="1"/>
    </font>
    <font>
      <i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vertical="center" textRotation="90"/>
    </xf>
    <xf numFmtId="0" fontId="5" fillId="0" borderId="4" xfId="0" applyFont="1" applyBorder="1"/>
    <xf numFmtId="0" fontId="4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vertical="center" textRotation="90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PrBase!$B$2:$B$7</c:f>
              <c:numCache>
                <c:formatCode>0.000</c:formatCode>
                <c:ptCount val="6"/>
                <c:pt idx="0">
                  <c:v>0.22709163346613545</c:v>
                </c:pt>
                <c:pt idx="1">
                  <c:v>0.60125448028673834</c:v>
                </c:pt>
                <c:pt idx="2">
                  <c:v>0.5295629820051414</c:v>
                </c:pt>
                <c:pt idx="3">
                  <c:v>0.31952662721893493</c:v>
                </c:pt>
                <c:pt idx="4">
                  <c:v>8.2706766917293228E-2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68E-85DB-A4D8DD0A97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PrIndi!$B$2:$B$7</c:f>
              <c:numCache>
                <c:formatCode>0.000</c:formatCode>
                <c:ptCount val="6"/>
                <c:pt idx="0">
                  <c:v>0.21115537848605578</c:v>
                </c:pt>
                <c:pt idx="1">
                  <c:v>0.61379928315412191</c:v>
                </c:pt>
                <c:pt idx="2">
                  <c:v>0.52056555269922877</c:v>
                </c:pt>
                <c:pt idx="3">
                  <c:v>0.31065088757396447</c:v>
                </c:pt>
                <c:pt idx="4">
                  <c:v>0.10526315789473684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F-468E-85DB-A4D8DD0A974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PrInte!$B$2:$B$7</c:f>
              <c:numCache>
                <c:formatCode>0.000</c:formatCode>
                <c:ptCount val="6"/>
                <c:pt idx="0">
                  <c:v>0.21912350597609562</c:v>
                </c:pt>
                <c:pt idx="1">
                  <c:v>0.65143369175627241</c:v>
                </c:pt>
                <c:pt idx="2">
                  <c:v>0.48586118251928023</c:v>
                </c:pt>
                <c:pt idx="3">
                  <c:v>0.31656804733727811</c:v>
                </c:pt>
                <c:pt idx="4">
                  <c:v>0.14285714285714285</c:v>
                </c:pt>
                <c:pt idx="5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F-468E-85DB-A4D8DD0A974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PrPoly!$B$2:$B$7</c:f>
              <c:numCache>
                <c:formatCode>0.000</c:formatCode>
                <c:ptCount val="6"/>
                <c:pt idx="0">
                  <c:v>0.15537848605577689</c:v>
                </c:pt>
                <c:pt idx="1">
                  <c:v>0.64336917562724016</c:v>
                </c:pt>
                <c:pt idx="2">
                  <c:v>0.49100257069408743</c:v>
                </c:pt>
                <c:pt idx="3">
                  <c:v>0.30769230769230771</c:v>
                </c:pt>
                <c:pt idx="4">
                  <c:v>0.12781954887218044</c:v>
                </c:pt>
                <c:pt idx="5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F-468E-85DB-A4D8DD0A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PrBase!$C$2:$C$7</c:f>
              <c:numCache>
                <c:formatCode>0.000</c:formatCode>
                <c:ptCount val="6"/>
                <c:pt idx="0">
                  <c:v>0.29880478087649404</c:v>
                </c:pt>
                <c:pt idx="1">
                  <c:v>0.71505376344086025</c:v>
                </c:pt>
                <c:pt idx="2">
                  <c:v>0.38817480719794345</c:v>
                </c:pt>
                <c:pt idx="3">
                  <c:v>0.21597633136094674</c:v>
                </c:pt>
                <c:pt idx="4">
                  <c:v>9.7744360902255634E-2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822-9900-1778BD96A0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PrIndi!$C$2:$C$7</c:f>
              <c:numCache>
                <c:formatCode>0.000</c:formatCode>
                <c:ptCount val="6"/>
                <c:pt idx="0">
                  <c:v>0.28486055776892433</c:v>
                </c:pt>
                <c:pt idx="1">
                  <c:v>0.71684587813620071</c:v>
                </c:pt>
                <c:pt idx="2">
                  <c:v>0.38431876606683807</c:v>
                </c:pt>
                <c:pt idx="3">
                  <c:v>0.21005917159763313</c:v>
                </c:pt>
                <c:pt idx="4">
                  <c:v>0.11278195488721804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822-9900-1778BD96A04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PrInte!$C$2:$C$7</c:f>
              <c:numCache>
                <c:formatCode>0.000</c:formatCode>
                <c:ptCount val="6"/>
                <c:pt idx="0">
                  <c:v>0.2788844621513944</c:v>
                </c:pt>
                <c:pt idx="1">
                  <c:v>0.74283154121863804</c:v>
                </c:pt>
                <c:pt idx="2">
                  <c:v>0.37660668380462725</c:v>
                </c:pt>
                <c:pt idx="3">
                  <c:v>0.21005917159763313</c:v>
                </c:pt>
                <c:pt idx="4">
                  <c:v>0.15789473684210525</c:v>
                </c:pt>
                <c:pt idx="5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B-4822-9900-1778BD96A04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PrPoly!$C$2:$C$7</c:f>
              <c:numCache>
                <c:formatCode>0.000</c:formatCode>
                <c:ptCount val="6"/>
                <c:pt idx="0">
                  <c:v>0.27490039840637448</c:v>
                </c:pt>
                <c:pt idx="1">
                  <c:v>0.72759856630824371</c:v>
                </c:pt>
                <c:pt idx="2">
                  <c:v>0.38560411311053983</c:v>
                </c:pt>
                <c:pt idx="3">
                  <c:v>0.23076923076923078</c:v>
                </c:pt>
                <c:pt idx="4">
                  <c:v>0.12781954887218044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B-4822-9900-1778BD96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PrBase!$D$2:$D$7</c:f>
              <c:numCache>
                <c:formatCode>0.000</c:formatCode>
                <c:ptCount val="6"/>
                <c:pt idx="0">
                  <c:v>0.35657370517928288</c:v>
                </c:pt>
                <c:pt idx="1">
                  <c:v>0.71057347670250892</c:v>
                </c:pt>
                <c:pt idx="2">
                  <c:v>0.34061696658097684</c:v>
                </c:pt>
                <c:pt idx="3">
                  <c:v>0.25443786982248523</c:v>
                </c:pt>
                <c:pt idx="4">
                  <c:v>0.15789473684210525</c:v>
                </c:pt>
                <c:pt idx="5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A-42D1-A328-71543FACE5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PrIndi!$D$2:$D$7</c:f>
              <c:numCache>
                <c:formatCode>0.000</c:formatCode>
                <c:ptCount val="6"/>
                <c:pt idx="0">
                  <c:v>0.35258964143426297</c:v>
                </c:pt>
                <c:pt idx="1">
                  <c:v>0.70609318996415771</c:v>
                </c:pt>
                <c:pt idx="2">
                  <c:v>0.34575835475578404</c:v>
                </c:pt>
                <c:pt idx="3">
                  <c:v>0.27514792899408286</c:v>
                </c:pt>
                <c:pt idx="4">
                  <c:v>0.16541353383458646</c:v>
                </c:pt>
                <c:pt idx="5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A-42D1-A328-71543FACE5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PrInte!$D$2:$D$7</c:f>
              <c:numCache>
                <c:formatCode>0.000</c:formatCode>
                <c:ptCount val="6"/>
                <c:pt idx="0">
                  <c:v>0.37649402390438247</c:v>
                </c:pt>
                <c:pt idx="1">
                  <c:v>0.71146953405017921</c:v>
                </c:pt>
                <c:pt idx="2">
                  <c:v>0.37017994858611825</c:v>
                </c:pt>
                <c:pt idx="3">
                  <c:v>0.28698224852071008</c:v>
                </c:pt>
                <c:pt idx="4">
                  <c:v>0.2932330827067669</c:v>
                </c:pt>
                <c:pt idx="5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A-42D1-A328-71543FACE5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PrPoly!$D$2:$D$7</c:f>
              <c:numCache>
                <c:formatCode>0.000</c:formatCode>
                <c:ptCount val="6"/>
                <c:pt idx="0">
                  <c:v>0.34860557768924305</c:v>
                </c:pt>
                <c:pt idx="1">
                  <c:v>0.71415770609318996</c:v>
                </c:pt>
                <c:pt idx="2">
                  <c:v>0.36118251928020567</c:v>
                </c:pt>
                <c:pt idx="3">
                  <c:v>0.27514792899408286</c:v>
                </c:pt>
                <c:pt idx="4">
                  <c:v>0.17293233082706766</c:v>
                </c:pt>
                <c:pt idx="5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A-42D1-A328-71543FAC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PrBase!$B$10:$B$15</c:f>
              <c:numCache>
                <c:formatCode>0.000</c:formatCode>
                <c:ptCount val="6"/>
                <c:pt idx="0">
                  <c:v>0.58163265306122447</c:v>
                </c:pt>
                <c:pt idx="1">
                  <c:v>0.50262172284644191</c:v>
                </c:pt>
                <c:pt idx="2">
                  <c:v>0.3818350324374421</c:v>
                </c:pt>
                <c:pt idx="3">
                  <c:v>0.38162544169611307</c:v>
                </c:pt>
                <c:pt idx="4">
                  <c:v>0.61111111111111116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C55-8E08-EC8E3D275E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PrIndi!$B$10:$B$15</c:f>
              <c:numCache>
                <c:formatCode>0.000</c:formatCode>
                <c:ptCount val="6"/>
                <c:pt idx="0">
                  <c:v>0.5955056179775281</c:v>
                </c:pt>
                <c:pt idx="1">
                  <c:v>0.50109729334308706</c:v>
                </c:pt>
                <c:pt idx="2">
                  <c:v>0.38099717779868297</c:v>
                </c:pt>
                <c:pt idx="3">
                  <c:v>0.37769784172661869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4C55-8E08-EC8E3D275E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PrInte!$B$10:$B$15</c:f>
              <c:numCache>
                <c:formatCode>0.000</c:formatCode>
                <c:ptCount val="6"/>
                <c:pt idx="0">
                  <c:v>0.65476190476190477</c:v>
                </c:pt>
                <c:pt idx="1">
                  <c:v>0.50486111111111109</c:v>
                </c:pt>
                <c:pt idx="2">
                  <c:v>0.39049586776859502</c:v>
                </c:pt>
                <c:pt idx="3">
                  <c:v>0.36896551724137933</c:v>
                </c:pt>
                <c:pt idx="4">
                  <c:v>0.44186046511627908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7-4C55-8E08-EC8E3D275E1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PrPoly!$B$10:$B$15</c:f>
              <c:numCache>
                <c:formatCode>0.000</c:formatCode>
                <c:ptCount val="6"/>
                <c:pt idx="0">
                  <c:v>0.55319148936170215</c:v>
                </c:pt>
                <c:pt idx="1">
                  <c:v>0.49449035812672176</c:v>
                </c:pt>
                <c:pt idx="2">
                  <c:v>0.38085742771684944</c:v>
                </c:pt>
                <c:pt idx="3">
                  <c:v>0.36879432624113473</c:v>
                </c:pt>
                <c:pt idx="4">
                  <c:v>0.53125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7-4C55-8E08-EC8E3D27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PrBase!$C$10:$C$15</c:f>
              <c:numCache>
                <c:formatCode>0.000</c:formatCode>
                <c:ptCount val="6"/>
                <c:pt idx="0">
                  <c:v>0.59055118110236215</c:v>
                </c:pt>
                <c:pt idx="1">
                  <c:v>0.49137931034482757</c:v>
                </c:pt>
                <c:pt idx="2">
                  <c:v>0.36829268292682926</c:v>
                </c:pt>
                <c:pt idx="3">
                  <c:v>0.41477272727272729</c:v>
                </c:pt>
                <c:pt idx="4">
                  <c:v>0.48148148148148145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A-40EF-98E5-66EEB03C7B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PrIndi!$C$10:$C$15</c:f>
              <c:numCache>
                <c:formatCode>0.000</c:formatCode>
                <c:ptCount val="6"/>
                <c:pt idx="0">
                  <c:v>0.58847736625514402</c:v>
                </c:pt>
                <c:pt idx="1">
                  <c:v>0.48691418137553255</c:v>
                </c:pt>
                <c:pt idx="2">
                  <c:v>0.37235367372353673</c:v>
                </c:pt>
                <c:pt idx="3">
                  <c:v>0.39664804469273746</c:v>
                </c:pt>
                <c:pt idx="4">
                  <c:v>0.46875</c:v>
                </c:pt>
                <c:pt idx="5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A-40EF-98E5-66EEB03C7B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PrInte!$C$10:$C$15</c:f>
              <c:numCache>
                <c:formatCode>0.000</c:formatCode>
                <c:ptCount val="6"/>
                <c:pt idx="0">
                  <c:v>0.60085836909871249</c:v>
                </c:pt>
                <c:pt idx="1">
                  <c:v>0.49849669272399277</c:v>
                </c:pt>
                <c:pt idx="2">
                  <c:v>0.3885941644562334</c:v>
                </c:pt>
                <c:pt idx="3">
                  <c:v>0.37765957446808512</c:v>
                </c:pt>
                <c:pt idx="4">
                  <c:v>0.3559322033898305</c:v>
                </c:pt>
                <c:pt idx="5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A-40EF-98E5-66EEB03C7B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PrPoly!$C$10:$C$15</c:f>
              <c:numCache>
                <c:formatCode>0.000</c:formatCode>
                <c:ptCount val="6"/>
                <c:pt idx="0">
                  <c:v>0.57261410788381739</c:v>
                </c:pt>
                <c:pt idx="1">
                  <c:v>0.49004224502112254</c:v>
                </c:pt>
                <c:pt idx="2">
                  <c:v>0.38709677419354838</c:v>
                </c:pt>
                <c:pt idx="3">
                  <c:v>0.41489361702127658</c:v>
                </c:pt>
                <c:pt idx="4">
                  <c:v>0.42499999999999999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A-40EF-98E5-66EEB03C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PrBase!$D$10:$D$15</c:f>
              <c:numCache>
                <c:formatCode>0.000</c:formatCode>
                <c:ptCount val="6"/>
                <c:pt idx="0">
                  <c:v>0.55590062111801242</c:v>
                </c:pt>
                <c:pt idx="1">
                  <c:v>0.50735764555342289</c:v>
                </c:pt>
                <c:pt idx="2">
                  <c:v>0.36856745479833103</c:v>
                </c:pt>
                <c:pt idx="3">
                  <c:v>0.38053097345132741</c:v>
                </c:pt>
                <c:pt idx="4">
                  <c:v>0.42857142857142855</c:v>
                </c:pt>
                <c:pt idx="5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0-4316-A0BC-D9D6F57F7A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PrIndi!$D$10:$D$15</c:f>
              <c:numCache>
                <c:formatCode>0.000</c:formatCode>
                <c:ptCount val="6"/>
                <c:pt idx="0">
                  <c:v>0.56190476190476191</c:v>
                </c:pt>
                <c:pt idx="1">
                  <c:v>0.50095359186268273</c:v>
                </c:pt>
                <c:pt idx="2">
                  <c:v>0.37675070028011204</c:v>
                </c:pt>
                <c:pt idx="3">
                  <c:v>0.40086206896551724</c:v>
                </c:pt>
                <c:pt idx="4">
                  <c:v>0.47826086956521741</c:v>
                </c:pt>
                <c:pt idx="5">
                  <c:v>0.38709677419354838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316-A0BC-D9D6F57F7A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PrInte!$D$10:$D$15</c:f>
              <c:numCache>
                <c:formatCode>0.000</c:formatCode>
                <c:ptCount val="6"/>
                <c:pt idx="0">
                  <c:v>0.56083086053412468</c:v>
                </c:pt>
                <c:pt idx="1">
                  <c:v>0.51358344113842169</c:v>
                </c:pt>
                <c:pt idx="2">
                  <c:v>0.41678726483357453</c:v>
                </c:pt>
                <c:pt idx="3">
                  <c:v>0.44907407407407407</c:v>
                </c:pt>
                <c:pt idx="4">
                  <c:v>0.45348837209302323</c:v>
                </c:pt>
                <c:pt idx="5">
                  <c:v>0.51428571428571423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0-4316-A0BC-D9D6F57F7A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PrPoly!$D$10:$D$15</c:f>
              <c:numCache>
                <c:formatCode>0.000</c:formatCode>
                <c:ptCount val="6"/>
                <c:pt idx="0">
                  <c:v>0.54517133956386288</c:v>
                </c:pt>
                <c:pt idx="1">
                  <c:v>0.50506970849176169</c:v>
                </c:pt>
                <c:pt idx="2">
                  <c:v>0.40085592011412269</c:v>
                </c:pt>
                <c:pt idx="3">
                  <c:v>0.40434782608695652</c:v>
                </c:pt>
                <c:pt idx="4">
                  <c:v>0.46</c:v>
                </c:pt>
                <c:pt idx="5">
                  <c:v>0.45161290322580644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0-4316-A0BC-D9D6F57F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896"/>
        <c:axId val="576551208"/>
      </c:barChart>
      <c:catAx>
        <c:axId val="576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1208"/>
        <c:crosses val="autoZero"/>
        <c:auto val="1"/>
        <c:lblAlgn val="ctr"/>
        <c:lblOffset val="100"/>
        <c:noMultiLvlLbl val="0"/>
      </c:catAx>
      <c:valAx>
        <c:axId val="5765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Other!$M$5:$M$10</c:f>
              <c:numCache>
                <c:formatCode>0.0%</c:formatCode>
                <c:ptCount val="6"/>
                <c:pt idx="0">
                  <c:v>0.27490039840637448</c:v>
                </c:pt>
                <c:pt idx="1">
                  <c:v>0.72759856630824371</c:v>
                </c:pt>
                <c:pt idx="2">
                  <c:v>0.38560411311053983</c:v>
                </c:pt>
                <c:pt idx="3">
                  <c:v>0.23076923076923078</c:v>
                </c:pt>
                <c:pt idx="4">
                  <c:v>0.12781954887218044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047-B8D3-9FDBD40A2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Other!$P$5:$P$10</c:f>
              <c:numCache>
                <c:formatCode>0.0%</c:formatCode>
                <c:ptCount val="6"/>
                <c:pt idx="0">
                  <c:v>0.26455365119110497</c:v>
                </c:pt>
                <c:pt idx="1">
                  <c:v>0.71352281920467275</c:v>
                </c:pt>
                <c:pt idx="2">
                  <c:v>0.37792488321726969</c:v>
                </c:pt>
                <c:pt idx="3">
                  <c:v>0.21621923527417491</c:v>
                </c:pt>
                <c:pt idx="4">
                  <c:v>0.12816958403914924</c:v>
                </c:pt>
                <c:pt idx="5">
                  <c:v>8.0555555555555561E-2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047-B8D3-9FDBD40A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23120"/>
        <c:axId val="590424104"/>
      </c:barChart>
      <c:catAx>
        <c:axId val="5904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4104"/>
        <c:crosses val="autoZero"/>
        <c:auto val="1"/>
        <c:lblAlgn val="ctr"/>
        <c:lblOffset val="100"/>
        <c:noMultiLvlLbl val="0"/>
      </c:catAx>
      <c:valAx>
        <c:axId val="5904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Other!$N$5:$N$10</c:f>
              <c:numCache>
                <c:formatCode>0.0%</c:formatCode>
                <c:ptCount val="6"/>
                <c:pt idx="0">
                  <c:v>0.37649402390438247</c:v>
                </c:pt>
                <c:pt idx="1">
                  <c:v>0.71146953405017921</c:v>
                </c:pt>
                <c:pt idx="2">
                  <c:v>0.37017994858611825</c:v>
                </c:pt>
                <c:pt idx="3">
                  <c:v>0.28698224852071008</c:v>
                </c:pt>
                <c:pt idx="4">
                  <c:v>0.2932330827067669</c:v>
                </c:pt>
                <c:pt idx="5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EF7-A7EE-53580D1927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Other!$Q$5:$Q$10</c:f>
              <c:numCache>
                <c:formatCode>0.0%</c:formatCode>
                <c:ptCount val="6"/>
                <c:pt idx="0">
                  <c:v>0.35047885466125261</c:v>
                </c:pt>
                <c:pt idx="1">
                  <c:v>0.67715789419723493</c:v>
                </c:pt>
                <c:pt idx="2">
                  <c:v>0.32276522937618163</c:v>
                </c:pt>
                <c:pt idx="3">
                  <c:v>0.19385264036916977</c:v>
                </c:pt>
                <c:pt idx="4">
                  <c:v>0.17682759269715792</c:v>
                </c:pt>
                <c:pt idx="5">
                  <c:v>0.10555555555555556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E-4EF7-A7EE-53580D19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23120"/>
        <c:axId val="590424104"/>
      </c:barChart>
      <c:catAx>
        <c:axId val="5904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4104"/>
        <c:crosses val="autoZero"/>
        <c:auto val="1"/>
        <c:lblAlgn val="ctr"/>
        <c:lblOffset val="100"/>
        <c:noMultiLvlLbl val="0"/>
      </c:catAx>
      <c:valAx>
        <c:axId val="5904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4762</xdr:rowOff>
    </xdr:from>
    <xdr:to>
      <xdr:col>10</xdr:col>
      <xdr:colOff>104775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994F2-7373-4C72-AEF5-4DF0A163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323850</xdr:colOff>
      <xdr:row>22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B030-B5AE-4D0E-B0AD-57A5D743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28</xdr:col>
      <xdr:colOff>323850</xdr:colOff>
      <xdr:row>22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B19A8-E261-4804-B00F-85CEF8C5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323850</xdr:colOff>
      <xdr:row>44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F1318-EF0D-4713-A32A-F934AB6B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323850</xdr:colOff>
      <xdr:row>44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0A4D29-E4B8-4165-91E1-6A6386E3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28</xdr:col>
      <xdr:colOff>323850</xdr:colOff>
      <xdr:row>44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906855-09C5-4379-B026-624FD8ACA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22</xdr:row>
      <xdr:rowOff>147637</xdr:rowOff>
    </xdr:from>
    <xdr:to>
      <xdr:col>15</xdr:col>
      <xdr:colOff>619125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7C8C-F054-49D0-8A37-7FB188A7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26</xdr:col>
      <xdr:colOff>371475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2257D-BA91-4D2E-A0F3-8C473BB2A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PrBase"/>
      <sheetName val="PrIndi"/>
      <sheetName val="PrInte"/>
      <sheetName val="PrPoly"/>
      <sheetName val="Other"/>
      <sheetName val="XV_reg_PrBase"/>
      <sheetName val="XV_oprobit_PrBase"/>
      <sheetName val="XV_mlogit_PrBase"/>
      <sheetName val="XV_reg_PrIndi"/>
      <sheetName val="XV_oprobit_PrIndi"/>
      <sheetName val="XV_mlogit_PrIndi"/>
      <sheetName val="XV_reg_PrInte"/>
      <sheetName val="XV_oprobit_PrInte"/>
      <sheetName val="XV_mlogit_PrInte"/>
      <sheetName val="XV_reg_PrPoly"/>
      <sheetName val="XV_oprobit_PrPoly"/>
      <sheetName val="XV_mlogit_PrPoly"/>
    </sheetNames>
    <sheetDataSet>
      <sheetData sheetId="0" refreshError="1"/>
      <sheetData sheetId="1">
        <row r="18">
          <cell r="B18">
            <v>0.6885446634489647</v>
          </cell>
          <cell r="C18">
            <v>0.67657183446607161</v>
          </cell>
          <cell r="D18">
            <v>0.65423869736017037</v>
          </cell>
        </row>
      </sheetData>
      <sheetData sheetId="2">
        <row r="18">
          <cell r="B18">
            <v>0.69524930758097803</v>
          </cell>
          <cell r="C18">
            <v>0.67576220776604778</v>
          </cell>
          <cell r="D18">
            <v>0.65951724893220864</v>
          </cell>
        </row>
      </sheetData>
      <sheetData sheetId="3">
        <row r="18">
          <cell r="B18">
            <v>0.73219410016985598</v>
          </cell>
          <cell r="C18">
            <v>0.70644599625493232</v>
          </cell>
          <cell r="D18">
            <v>0.66599135087714911</v>
          </cell>
        </row>
      </sheetData>
      <sheetData sheetId="4">
        <row r="18">
          <cell r="B18">
            <v>0.68992043423087912</v>
          </cell>
          <cell r="C18">
            <v>0.67698578494086736</v>
          </cell>
          <cell r="D18">
            <v>0.64796272979538216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8381-ED3B-4226-B693-FB9D7F0AE067}">
  <dimension ref="A1"/>
  <sheetViews>
    <sheetView topLeftCell="B1" workbookViewId="0">
      <selection activeCell="L2" sqref="L2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I8" sqref="I8"/>
    </sheetView>
  </sheetViews>
  <sheetFormatPr defaultRowHeight="15"/>
  <sheetData>
    <row r="1" spans="1:7">
      <c r="A1">
        <v>0.21649484536082475</v>
      </c>
      <c r="B1">
        <v>0.18095238095238095</v>
      </c>
      <c r="C1">
        <v>0.23809523809523808</v>
      </c>
      <c r="D1">
        <v>0.25490196078431371</v>
      </c>
      <c r="E1">
        <v>0.16129032258064516</v>
      </c>
      <c r="G1">
        <f>AVERAGE(A1:E1)</f>
        <v>0.21034694955468053</v>
      </c>
    </row>
    <row r="2" spans="1:7">
      <c r="A2">
        <v>0.59174311926605505</v>
      </c>
      <c r="B2">
        <v>0.5854700854700855</v>
      </c>
      <c r="C2">
        <v>0.62380952380952381</v>
      </c>
      <c r="D2">
        <v>0.59633027522935778</v>
      </c>
      <c r="E2">
        <v>0.58050847457627119</v>
      </c>
      <c r="G2">
        <f t="shared" ref="G2:G6" si="0">AVERAGE(A2:E2)</f>
        <v>0.5955722956702586</v>
      </c>
    </row>
    <row r="3" spans="1:7">
      <c r="A3">
        <v>0.56976744186046513</v>
      </c>
      <c r="B3">
        <v>0.56756756756756754</v>
      </c>
      <c r="C3">
        <v>0.48344370860927155</v>
      </c>
      <c r="D3">
        <v>0.51677852348993292</v>
      </c>
      <c r="E3">
        <v>0.49367088607594939</v>
      </c>
      <c r="G3">
        <f t="shared" si="0"/>
        <v>0.52624562552063736</v>
      </c>
    </row>
    <row r="4" spans="1:7">
      <c r="A4">
        <v>0.3188405797101449</v>
      </c>
      <c r="B4">
        <v>0.26153846153846155</v>
      </c>
      <c r="C4">
        <v>0.30985915492957744</v>
      </c>
      <c r="D4">
        <v>0.32835820895522388</v>
      </c>
      <c r="E4">
        <v>0.34848484848484851</v>
      </c>
      <c r="G4">
        <f t="shared" si="0"/>
        <v>0.31341625072365131</v>
      </c>
    </row>
    <row r="5" spans="1:7">
      <c r="A5">
        <v>9.0909090909090912E-2</v>
      </c>
      <c r="B5">
        <v>4.7619047619047616E-2</v>
      </c>
      <c r="C5">
        <v>3.125E-2</v>
      </c>
      <c r="D5">
        <v>0.11428571428571428</v>
      </c>
      <c r="E5">
        <v>8.6956521739130432E-2</v>
      </c>
      <c r="G5">
        <f t="shared" si="0"/>
        <v>7.4204074910596649E-2</v>
      </c>
    </row>
    <row r="6" spans="1:7">
      <c r="A6">
        <v>0</v>
      </c>
      <c r="B6">
        <v>0</v>
      </c>
      <c r="C6">
        <v>0</v>
      </c>
      <c r="D6">
        <v>0</v>
      </c>
      <c r="E6">
        <v>0</v>
      </c>
      <c r="G6">
        <f t="shared" si="0"/>
        <v>0</v>
      </c>
    </row>
    <row r="9" spans="1:7">
      <c r="A9">
        <v>0.5</v>
      </c>
      <c r="B9">
        <v>0.6333333333333333</v>
      </c>
      <c r="C9">
        <v>0.7142857142857143</v>
      </c>
      <c r="D9">
        <v>0.57777777777777772</v>
      </c>
      <c r="E9">
        <v>0.41666666666666669</v>
      </c>
      <c r="G9">
        <f t="shared" ref="G9:G14" si="1">AVERAGE(A9:E9)</f>
        <v>0.56841269841269848</v>
      </c>
    </row>
    <row r="10" spans="1:7">
      <c r="A10">
        <v>0.4942528735632184</v>
      </c>
      <c r="B10">
        <v>0.51698113207547169</v>
      </c>
      <c r="C10">
        <v>0.49621212121212122</v>
      </c>
      <c r="D10">
        <v>0.49429657794676807</v>
      </c>
      <c r="E10">
        <v>0.49458483754512633</v>
      </c>
      <c r="G10">
        <f t="shared" si="1"/>
        <v>0.49926550846854117</v>
      </c>
    </row>
    <row r="11" spans="1:7">
      <c r="A11">
        <v>0.42794759825327511</v>
      </c>
      <c r="B11">
        <v>0.36363636363636365</v>
      </c>
      <c r="C11">
        <v>0.34112149532710279</v>
      </c>
      <c r="D11">
        <v>0.36666666666666664</v>
      </c>
      <c r="E11">
        <v>0.37681159420289856</v>
      </c>
      <c r="G11">
        <f t="shared" si="1"/>
        <v>0.37523674361726134</v>
      </c>
    </row>
    <row r="12" spans="1:7">
      <c r="A12">
        <v>0.44897959183673469</v>
      </c>
      <c r="B12">
        <v>0.32075471698113206</v>
      </c>
      <c r="C12">
        <v>0.34375</v>
      </c>
      <c r="D12">
        <v>0.39285714285714285</v>
      </c>
      <c r="E12">
        <v>0.36507936507936506</v>
      </c>
      <c r="G12">
        <f t="shared" si="1"/>
        <v>0.37428416335087494</v>
      </c>
    </row>
    <row r="13" spans="1:7">
      <c r="A13">
        <v>0.66666666666666663</v>
      </c>
      <c r="B13">
        <v>0.33333333333333331</v>
      </c>
      <c r="C13">
        <v>0.33333333333333331</v>
      </c>
      <c r="D13">
        <v>0.8</v>
      </c>
      <c r="E13">
        <v>0.66666666666666663</v>
      </c>
      <c r="G13">
        <f t="shared" si="1"/>
        <v>0.55999999999999994</v>
      </c>
    </row>
    <row r="14" spans="1:7">
      <c r="A14">
        <v>0</v>
      </c>
      <c r="B14">
        <v>0</v>
      </c>
      <c r="C14">
        <v>0</v>
      </c>
      <c r="D14">
        <v>0</v>
      </c>
      <c r="E14">
        <v>0</v>
      </c>
      <c r="G14">
        <f t="shared" si="1"/>
        <v>0</v>
      </c>
    </row>
    <row r="17" spans="1:7">
      <c r="A17">
        <v>0.23199676289468019</v>
      </c>
      <c r="B17">
        <v>0.2005358929570776</v>
      </c>
      <c r="C17">
        <v>0.20842504712251</v>
      </c>
      <c r="D17">
        <v>0.22183956320873571</v>
      </c>
      <c r="E17">
        <v>0.18413581051808051</v>
      </c>
      <c r="G17">
        <f t="shared" ref="G17" si="2">AVERAGE(A17:E17)</f>
        <v>0.2093866153402168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0.30927835051546393</v>
      </c>
      <c r="B1">
        <v>0.27619047619047621</v>
      </c>
      <c r="C1">
        <v>0.30476190476190479</v>
      </c>
      <c r="D1">
        <v>0.31372549019607843</v>
      </c>
      <c r="E1">
        <v>0.23655913978494625</v>
      </c>
      <c r="G1">
        <f>AVERAGE(A1:E1)</f>
        <v>0.28810307228977394</v>
      </c>
    </row>
    <row r="2" spans="1:7">
      <c r="A2">
        <v>0.72935779816513757</v>
      </c>
      <c r="B2">
        <v>0.70085470085470081</v>
      </c>
      <c r="C2">
        <v>0.75714285714285712</v>
      </c>
      <c r="D2">
        <v>0.69266055045871555</v>
      </c>
      <c r="E2">
        <v>0.67796610169491522</v>
      </c>
      <c r="G2">
        <f t="shared" ref="G2:G6" si="0">AVERAGE(A2:E2)</f>
        <v>0.71159640166326521</v>
      </c>
    </row>
    <row r="3" spans="1:7">
      <c r="A3">
        <v>0.38372093023255816</v>
      </c>
      <c r="B3">
        <v>0.41216216216216217</v>
      </c>
      <c r="C3">
        <v>0.35761589403973509</v>
      </c>
      <c r="D3">
        <v>0.39597315436241609</v>
      </c>
      <c r="E3">
        <v>0.42405063291139239</v>
      </c>
      <c r="G3">
        <f t="shared" si="0"/>
        <v>0.39470455474165278</v>
      </c>
    </row>
    <row r="4" spans="1:7">
      <c r="A4">
        <v>0.2318840579710145</v>
      </c>
      <c r="B4">
        <v>0.16923076923076924</v>
      </c>
      <c r="C4">
        <v>0.18309859154929578</v>
      </c>
      <c r="D4">
        <v>0.26865671641791045</v>
      </c>
      <c r="E4">
        <v>0.25757575757575757</v>
      </c>
      <c r="G4">
        <f t="shared" si="0"/>
        <v>0.22208917854894947</v>
      </c>
    </row>
    <row r="5" spans="1:7">
      <c r="A5">
        <v>9.0909090909090912E-2</v>
      </c>
      <c r="B5">
        <v>9.5238095238095233E-2</v>
      </c>
      <c r="C5">
        <v>9.375E-2</v>
      </c>
      <c r="D5">
        <v>0.14285714285714285</v>
      </c>
      <c r="E5">
        <v>0.21739130434782608</v>
      </c>
      <c r="G5">
        <f t="shared" si="0"/>
        <v>0.12802912667043104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0.57692307692307687</v>
      </c>
      <c r="B9">
        <v>0.67441860465116277</v>
      </c>
      <c r="C9">
        <v>0.68085106382978722</v>
      </c>
      <c r="D9">
        <v>0.55172413793103448</v>
      </c>
      <c r="E9">
        <v>0.44</v>
      </c>
      <c r="G9">
        <f t="shared" ref="G9:G14" si="1">AVERAGE(A9:E9)</f>
        <v>0.5847833766670123</v>
      </c>
    </row>
    <row r="10" spans="1:7">
      <c r="A10">
        <v>0.48181818181818181</v>
      </c>
      <c r="B10">
        <v>0.49696969696969695</v>
      </c>
      <c r="C10">
        <v>0.49074074074074076</v>
      </c>
      <c r="D10">
        <v>0.48397435897435898</v>
      </c>
      <c r="E10">
        <v>0.5</v>
      </c>
      <c r="G10">
        <f t="shared" si="1"/>
        <v>0.49070059570059571</v>
      </c>
    </row>
    <row r="11" spans="1:7">
      <c r="A11">
        <v>0.40243902439024393</v>
      </c>
      <c r="B11">
        <v>0.34857142857142859</v>
      </c>
      <c r="C11">
        <v>0.32727272727272727</v>
      </c>
      <c r="D11">
        <v>0.37106918238993708</v>
      </c>
      <c r="E11">
        <v>0.39880952380952384</v>
      </c>
      <c r="G11">
        <f t="shared" si="1"/>
        <v>0.36963237728677212</v>
      </c>
    </row>
    <row r="12" spans="1:7">
      <c r="A12">
        <v>0.5161290322580645</v>
      </c>
      <c r="B12">
        <v>0.42307692307692307</v>
      </c>
      <c r="C12">
        <v>0.34210526315789475</v>
      </c>
      <c r="D12">
        <v>0.43902439024390244</v>
      </c>
      <c r="E12">
        <v>0.44736842105263158</v>
      </c>
      <c r="G12">
        <f t="shared" si="1"/>
        <v>0.43354080595788325</v>
      </c>
    </row>
    <row r="13" spans="1:7">
      <c r="A13">
        <v>0.5</v>
      </c>
      <c r="B13">
        <v>0.2857142857142857</v>
      </c>
      <c r="C13">
        <v>0.5</v>
      </c>
      <c r="D13">
        <v>0.83333333333333337</v>
      </c>
      <c r="E13">
        <v>0.55555555555555558</v>
      </c>
      <c r="G13">
        <f t="shared" si="1"/>
        <v>0.53492063492063502</v>
      </c>
    </row>
    <row r="14" spans="1:7">
      <c r="A14">
        <v>0.33333333333333331</v>
      </c>
      <c r="B14">
        <v>1</v>
      </c>
      <c r="C14">
        <v>0</v>
      </c>
      <c r="D14">
        <v>0.33333333333333331</v>
      </c>
      <c r="E14">
        <v>0</v>
      </c>
      <c r="G14">
        <f t="shared" si="1"/>
        <v>0.33333333333333331</v>
      </c>
    </row>
    <row r="17" spans="1:7">
      <c r="A17">
        <v>0.22506302997615771</v>
      </c>
      <c r="B17">
        <v>0.20281971532391399</v>
      </c>
      <c r="C17">
        <v>0.21475256769374421</v>
      </c>
      <c r="D17">
        <v>0.22762820867979039</v>
      </c>
      <c r="E17">
        <v>0.2110088606025893</v>
      </c>
      <c r="G17">
        <f t="shared" ref="G17" si="2">AVERAGE(A17:E17)</f>
        <v>0.21625447645523913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G1" sqref="G1:G6"/>
    </sheetView>
  </sheetViews>
  <sheetFormatPr defaultRowHeight="15"/>
  <sheetData>
    <row r="1" spans="1:7">
      <c r="A1">
        <v>0.36082474226804123</v>
      </c>
      <c r="B1">
        <v>0.37142857142857144</v>
      </c>
      <c r="C1">
        <v>0.2857142857142857</v>
      </c>
      <c r="D1">
        <v>0.38235294117647056</v>
      </c>
      <c r="E1">
        <v>0.27956989247311825</v>
      </c>
      <c r="G1">
        <f>AVERAGE(A1:E1)</f>
        <v>0.33597808661209744</v>
      </c>
    </row>
    <row r="2" spans="1:7">
      <c r="A2">
        <v>0.7155963302752294</v>
      </c>
      <c r="B2">
        <v>0.67521367521367526</v>
      </c>
      <c r="C2">
        <v>0.73333333333333328</v>
      </c>
      <c r="D2">
        <v>0.69724770642201839</v>
      </c>
      <c r="E2">
        <v>0.68644067796610164</v>
      </c>
      <c r="G2">
        <f t="shared" ref="G2:G6" si="0">AVERAGE(A2:E2)</f>
        <v>0.70156634464207168</v>
      </c>
    </row>
    <row r="3" spans="1:7">
      <c r="A3">
        <v>0.31395348837209303</v>
      </c>
      <c r="B3">
        <v>0.33108108108108109</v>
      </c>
      <c r="C3">
        <v>0.29801324503311261</v>
      </c>
      <c r="D3">
        <v>0.3087248322147651</v>
      </c>
      <c r="E3">
        <v>0.29113924050632911</v>
      </c>
      <c r="G3">
        <f t="shared" si="0"/>
        <v>0.30858237744147615</v>
      </c>
    </row>
    <row r="4" spans="1:7">
      <c r="A4">
        <v>0.2318840579710145</v>
      </c>
      <c r="B4">
        <v>0.27692307692307694</v>
      </c>
      <c r="C4">
        <v>0.26760563380281688</v>
      </c>
      <c r="D4">
        <v>0.20895522388059701</v>
      </c>
      <c r="E4">
        <v>0.19696969696969696</v>
      </c>
      <c r="G4">
        <f t="shared" si="0"/>
        <v>0.23646753790944047</v>
      </c>
    </row>
    <row r="5" spans="1:7">
      <c r="A5">
        <v>0.13636363636363635</v>
      </c>
      <c r="B5">
        <v>0.14285714285714285</v>
      </c>
      <c r="C5">
        <v>3.125E-2</v>
      </c>
      <c r="D5">
        <v>0.11428571428571428</v>
      </c>
      <c r="E5">
        <v>0.21739130434782608</v>
      </c>
      <c r="G5">
        <f t="shared" si="0"/>
        <v>0.12842955957086391</v>
      </c>
    </row>
    <row r="6" spans="1:7">
      <c r="A6">
        <v>0.16666666666666666</v>
      </c>
      <c r="B6">
        <v>0.55555555555555558</v>
      </c>
      <c r="C6">
        <v>0</v>
      </c>
      <c r="D6">
        <v>0.375</v>
      </c>
      <c r="E6">
        <v>0.1</v>
      </c>
      <c r="G6">
        <f t="shared" si="0"/>
        <v>0.23944444444444449</v>
      </c>
    </row>
    <row r="9" spans="1:7">
      <c r="A9">
        <v>0.51470588235294112</v>
      </c>
      <c r="B9">
        <v>0.59090909090909094</v>
      </c>
      <c r="C9">
        <v>0.55555555555555558</v>
      </c>
      <c r="D9">
        <v>0.52702702702702697</v>
      </c>
      <c r="E9">
        <v>0.45614035087719296</v>
      </c>
      <c r="G9">
        <f t="shared" ref="G9:G14" si="1">AVERAGE(A9:E9)</f>
        <v>0.52886758134436151</v>
      </c>
    </row>
    <row r="10" spans="1:7">
      <c r="A10">
        <v>0.47706422018348627</v>
      </c>
      <c r="B10">
        <v>0.5163398692810458</v>
      </c>
      <c r="C10">
        <v>0.48580441640378547</v>
      </c>
      <c r="D10">
        <v>0.48562300319488816</v>
      </c>
      <c r="E10">
        <v>0.50154798761609909</v>
      </c>
      <c r="G10">
        <f t="shared" si="1"/>
        <v>0.49327589933586091</v>
      </c>
    </row>
    <row r="11" spans="1:7">
      <c r="A11">
        <v>0.4</v>
      </c>
      <c r="B11">
        <v>0.31818181818181818</v>
      </c>
      <c r="C11">
        <v>0.3125</v>
      </c>
      <c r="D11">
        <v>0.35658914728682173</v>
      </c>
      <c r="E11">
        <v>0.33093525179856115</v>
      </c>
      <c r="G11">
        <f t="shared" si="1"/>
        <v>0.34364124345344021</v>
      </c>
    </row>
    <row r="12" spans="1:7">
      <c r="A12">
        <v>0.3902439024390244</v>
      </c>
      <c r="B12">
        <v>0.42857142857142855</v>
      </c>
      <c r="C12">
        <v>0.36538461538461536</v>
      </c>
      <c r="D12">
        <v>0.3888888888888889</v>
      </c>
      <c r="E12">
        <v>0.25490196078431371</v>
      </c>
      <c r="G12">
        <f t="shared" si="1"/>
        <v>0.36559815921365418</v>
      </c>
    </row>
    <row r="13" spans="1:7">
      <c r="A13">
        <v>0.375</v>
      </c>
      <c r="B13">
        <v>0.5</v>
      </c>
      <c r="C13">
        <v>0.1111111111111111</v>
      </c>
      <c r="D13">
        <v>0.2857142857142857</v>
      </c>
      <c r="E13">
        <v>0.38461538461538464</v>
      </c>
      <c r="G13">
        <f t="shared" si="1"/>
        <v>0.33128815628815628</v>
      </c>
    </row>
    <row r="14" spans="1:7">
      <c r="A14">
        <v>0.2</v>
      </c>
      <c r="B14">
        <v>0.625</v>
      </c>
      <c r="C14">
        <v>0</v>
      </c>
      <c r="D14">
        <v>0.23076923076923078</v>
      </c>
      <c r="E14">
        <v>0.33333333333333331</v>
      </c>
      <c r="G14">
        <f t="shared" si="1"/>
        <v>0.27782051282051279</v>
      </c>
    </row>
    <row r="17" spans="1:7">
      <c r="A17">
        <v>0.21367218332003779</v>
      </c>
      <c r="B17">
        <v>0.230519895935514</v>
      </c>
      <c r="C17">
        <v>0.19468774119936921</v>
      </c>
      <c r="D17">
        <v>0.21655172995211441</v>
      </c>
      <c r="E17">
        <v>0.17387917531010541</v>
      </c>
      <c r="G17">
        <f t="shared" ref="G17" si="2">AVERAGE(A17:E17)</f>
        <v>0.20586214514342821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C13" sqref="C13"/>
    </sheetView>
  </sheetViews>
  <sheetFormatPr defaultRowHeight="15"/>
  <sheetData>
    <row r="1" spans="1:7">
      <c r="A1">
        <v>0.22680412371134021</v>
      </c>
      <c r="B1">
        <v>0.18095238095238095</v>
      </c>
      <c r="C1">
        <v>0.25714285714285712</v>
      </c>
      <c r="D1">
        <v>0.23529411764705882</v>
      </c>
      <c r="E1">
        <v>0.13978494623655913</v>
      </c>
      <c r="G1">
        <f>AVERAGE(A1:E1)</f>
        <v>0.2079956851380392</v>
      </c>
    </row>
    <row r="2" spans="1:7">
      <c r="A2">
        <v>0.61926605504587151</v>
      </c>
      <c r="B2">
        <v>0.61111111111111116</v>
      </c>
      <c r="C2">
        <v>0.63809523809523805</v>
      </c>
      <c r="D2">
        <v>0.61926605504587151</v>
      </c>
      <c r="E2">
        <v>0.58898305084745761</v>
      </c>
      <c r="G2">
        <f t="shared" ref="G2:G6" si="0">AVERAGE(A2:E2)</f>
        <v>0.61534430202910995</v>
      </c>
    </row>
    <row r="3" spans="1:7">
      <c r="A3">
        <v>0.54069767441860461</v>
      </c>
      <c r="B3">
        <v>0.53378378378378377</v>
      </c>
      <c r="C3">
        <v>0.46357615894039733</v>
      </c>
      <c r="D3">
        <v>0.52348993288590606</v>
      </c>
      <c r="E3">
        <v>0.46835443037974683</v>
      </c>
      <c r="G3">
        <f t="shared" si="0"/>
        <v>0.50598039608168777</v>
      </c>
    </row>
    <row r="4" spans="1:7">
      <c r="A4">
        <v>0.2608695652173913</v>
      </c>
      <c r="B4">
        <v>0.27692307692307694</v>
      </c>
      <c r="C4">
        <v>0.28169014084507044</v>
      </c>
      <c r="D4">
        <v>0.31343283582089554</v>
      </c>
      <c r="E4">
        <v>0.34848484848484851</v>
      </c>
      <c r="G4">
        <f t="shared" si="0"/>
        <v>0.29628009345825657</v>
      </c>
    </row>
    <row r="5" spans="1:7">
      <c r="A5">
        <v>0.18181818181818182</v>
      </c>
      <c r="B5">
        <v>4.7619047619047616E-2</v>
      </c>
      <c r="C5">
        <v>3.125E-2</v>
      </c>
      <c r="D5">
        <v>0.17142857142857143</v>
      </c>
      <c r="E5">
        <v>8.6956521739130432E-2</v>
      </c>
      <c r="G5">
        <f t="shared" si="0"/>
        <v>0.10381446452098626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0.55000000000000004</v>
      </c>
      <c r="B9">
        <v>0.6785714285714286</v>
      </c>
      <c r="C9">
        <v>0.75</v>
      </c>
      <c r="D9">
        <v>0.58536585365853655</v>
      </c>
      <c r="E9">
        <v>0.43333333333333335</v>
      </c>
      <c r="G9">
        <f t="shared" ref="G9:G14" si="1">AVERAGE(A9:E9)</f>
        <v>0.59945412311265966</v>
      </c>
    </row>
    <row r="10" spans="1:7">
      <c r="A10">
        <v>0.49632352941176472</v>
      </c>
      <c r="B10">
        <v>0.51811594202898548</v>
      </c>
      <c r="C10">
        <v>0.5</v>
      </c>
      <c r="D10">
        <v>0.5</v>
      </c>
      <c r="E10">
        <v>0.4826388888888889</v>
      </c>
      <c r="G10">
        <f t="shared" si="1"/>
        <v>0.49941567206592785</v>
      </c>
    </row>
    <row r="11" spans="1:7">
      <c r="A11">
        <v>0.41517857142857145</v>
      </c>
      <c r="B11">
        <v>0.35909090909090907</v>
      </c>
      <c r="C11">
        <v>0.33333333333333331</v>
      </c>
      <c r="D11">
        <v>0.38235294117647056</v>
      </c>
      <c r="E11">
        <v>0.36633663366336633</v>
      </c>
      <c r="G11">
        <f t="shared" si="1"/>
        <v>0.37125847773853016</v>
      </c>
    </row>
    <row r="12" spans="1:7">
      <c r="A12">
        <v>0.42857142857142855</v>
      </c>
      <c r="B12">
        <v>0.32727272727272727</v>
      </c>
      <c r="C12">
        <v>0.32786885245901637</v>
      </c>
      <c r="D12">
        <v>0.38181818181818183</v>
      </c>
      <c r="E12">
        <v>0.37096774193548387</v>
      </c>
      <c r="G12">
        <f t="shared" si="1"/>
        <v>0.36729978641136751</v>
      </c>
    </row>
    <row r="13" spans="1:7">
      <c r="A13">
        <v>0.8</v>
      </c>
      <c r="B13">
        <v>0.33333333333333331</v>
      </c>
      <c r="C13">
        <v>0.2</v>
      </c>
      <c r="D13">
        <v>0.66666666666666663</v>
      </c>
      <c r="E13">
        <v>0.5</v>
      </c>
      <c r="G13">
        <f t="shared" si="1"/>
        <v>0.5</v>
      </c>
    </row>
    <row r="14" spans="1:7">
      <c r="A14">
        <v>1</v>
      </c>
      <c r="B14">
        <v>0</v>
      </c>
      <c r="C14">
        <v>0</v>
      </c>
      <c r="D14">
        <v>0</v>
      </c>
      <c r="E14">
        <v>0</v>
      </c>
      <c r="G14">
        <f t="shared" si="1"/>
        <v>0.2</v>
      </c>
    </row>
    <row r="17" spans="1:7">
      <c r="A17">
        <v>0.23150741734295799</v>
      </c>
      <c r="B17">
        <v>0.20254295708121639</v>
      </c>
      <c r="C17">
        <v>0.2077921537109757</v>
      </c>
      <c r="D17">
        <v>0.23304163530317101</v>
      </c>
      <c r="E17">
        <v>0.1700699253396917</v>
      </c>
      <c r="G17">
        <f t="shared" ref="G17" si="2">AVERAGE(A17:E17)</f>
        <v>0.20899081775560258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0.30927835051546393</v>
      </c>
      <c r="B1">
        <v>0.2857142857142857</v>
      </c>
      <c r="C1">
        <v>0.29523809523809524</v>
      </c>
      <c r="D1">
        <v>0.3235294117647059</v>
      </c>
      <c r="E1">
        <v>0.21505376344086022</v>
      </c>
      <c r="G1">
        <f>AVERAGE(A1:E1)</f>
        <v>0.28576278133468219</v>
      </c>
    </row>
    <row r="2" spans="1:7">
      <c r="A2">
        <v>0.73394495412844041</v>
      </c>
      <c r="B2">
        <v>0.68376068376068377</v>
      </c>
      <c r="C2">
        <v>0.75714285714285712</v>
      </c>
      <c r="D2">
        <v>0.68807339449541283</v>
      </c>
      <c r="E2">
        <v>0.67796610169491522</v>
      </c>
      <c r="G2">
        <f t="shared" ref="G2:G6" si="0">AVERAGE(A2:E2)</f>
        <v>0.70817759824446191</v>
      </c>
    </row>
    <row r="3" spans="1:7">
      <c r="A3">
        <v>0.38372093023255816</v>
      </c>
      <c r="B3">
        <v>0.41891891891891891</v>
      </c>
      <c r="C3">
        <v>0.35761589403973509</v>
      </c>
      <c r="D3">
        <v>0.39597315436241609</v>
      </c>
      <c r="E3">
        <v>0.41139240506329117</v>
      </c>
      <c r="G3">
        <f t="shared" si="0"/>
        <v>0.39352426052338385</v>
      </c>
    </row>
    <row r="4" spans="1:7">
      <c r="A4">
        <v>0.20289855072463769</v>
      </c>
      <c r="B4">
        <v>0.16923076923076924</v>
      </c>
      <c r="C4">
        <v>0.18309859154929578</v>
      </c>
      <c r="D4">
        <v>0.23880597014925373</v>
      </c>
      <c r="E4">
        <v>0.27272727272727271</v>
      </c>
      <c r="G4">
        <f t="shared" si="0"/>
        <v>0.21335223087624583</v>
      </c>
    </row>
    <row r="5" spans="1:7">
      <c r="A5">
        <v>9.0909090909090912E-2</v>
      </c>
      <c r="B5">
        <v>9.5238095238095233E-2</v>
      </c>
      <c r="C5">
        <v>0.125</v>
      </c>
      <c r="D5">
        <v>8.5714285714285715E-2</v>
      </c>
      <c r="E5">
        <v>0.2608695652173913</v>
      </c>
      <c r="G5">
        <f t="shared" si="0"/>
        <v>0.13154620741577264</v>
      </c>
    </row>
    <row r="6" spans="1:7">
      <c r="A6">
        <v>0.16666666666666666</v>
      </c>
      <c r="B6">
        <v>0.1111111111111111</v>
      </c>
      <c r="C6">
        <v>9.0909090909090912E-2</v>
      </c>
      <c r="D6">
        <v>0.125</v>
      </c>
      <c r="E6">
        <v>0</v>
      </c>
      <c r="G6">
        <f t="shared" si="0"/>
        <v>9.8737373737373749E-2</v>
      </c>
    </row>
    <row r="9" spans="1:7">
      <c r="A9">
        <v>0.56603773584905659</v>
      </c>
      <c r="B9">
        <v>0.68181818181818177</v>
      </c>
      <c r="C9">
        <v>0.67391304347826086</v>
      </c>
      <c r="D9">
        <v>0.54098360655737709</v>
      </c>
      <c r="E9">
        <v>0.41666666666666669</v>
      </c>
      <c r="G9">
        <f t="shared" ref="G9:G14" si="1">AVERAGE(A9:E9)</f>
        <v>0.57588384687390859</v>
      </c>
    </row>
    <row r="10" spans="1:7">
      <c r="A10">
        <v>0.47761194029850745</v>
      </c>
      <c r="B10">
        <v>0.49689440993788819</v>
      </c>
      <c r="C10">
        <v>0.48773006134969327</v>
      </c>
      <c r="D10">
        <v>0.4838709677419355</v>
      </c>
      <c r="E10">
        <v>0.49230769230769234</v>
      </c>
      <c r="G10">
        <f t="shared" si="1"/>
        <v>0.48768301432714339</v>
      </c>
    </row>
    <row r="11" spans="1:7">
      <c r="A11">
        <v>0.42038216560509556</v>
      </c>
      <c r="B11">
        <v>0.34444444444444444</v>
      </c>
      <c r="C11">
        <v>0.33540372670807456</v>
      </c>
      <c r="D11">
        <v>0.37341772151898733</v>
      </c>
      <c r="E11">
        <v>0.40123456790123457</v>
      </c>
      <c r="G11">
        <f t="shared" si="1"/>
        <v>0.37497652523556729</v>
      </c>
    </row>
    <row r="12" spans="1:7">
      <c r="A12">
        <v>0.5</v>
      </c>
      <c r="B12">
        <v>0.39285714285714285</v>
      </c>
      <c r="C12">
        <v>0.34210526315789475</v>
      </c>
      <c r="D12">
        <v>0.3902439024390244</v>
      </c>
      <c r="E12">
        <v>0.46153846153846156</v>
      </c>
      <c r="G12">
        <f t="shared" si="1"/>
        <v>0.41734895399850469</v>
      </c>
    </row>
    <row r="13" spans="1:7">
      <c r="A13">
        <v>0.25</v>
      </c>
      <c r="B13">
        <v>0.2857142857142857</v>
      </c>
      <c r="C13">
        <v>0.5</v>
      </c>
      <c r="D13">
        <v>0.6</v>
      </c>
      <c r="E13">
        <v>0.54545454545454541</v>
      </c>
      <c r="G13">
        <f t="shared" si="1"/>
        <v>0.4362337662337662</v>
      </c>
    </row>
    <row r="14" spans="1:7">
      <c r="A14">
        <v>0.33333333333333331</v>
      </c>
      <c r="B14">
        <v>1</v>
      </c>
      <c r="C14">
        <v>1</v>
      </c>
      <c r="D14">
        <v>0.25</v>
      </c>
      <c r="E14">
        <v>0</v>
      </c>
      <c r="G14">
        <f t="shared" si="1"/>
        <v>0.51666666666666661</v>
      </c>
    </row>
    <row r="17" spans="1:7">
      <c r="A17">
        <v>0.22301555046950869</v>
      </c>
      <c r="B17">
        <v>0.20086903623881119</v>
      </c>
      <c r="C17">
        <v>0.21792447229831161</v>
      </c>
      <c r="D17">
        <v>0.21877646918614299</v>
      </c>
      <c r="E17">
        <v>0.2054628120736188</v>
      </c>
      <c r="G17">
        <f t="shared" ref="G17" si="2">AVERAGE(A17:E17)</f>
        <v>0.21320966805327862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G1" sqref="G1:G17"/>
    </sheetView>
  </sheetViews>
  <sheetFormatPr defaultRowHeight="15"/>
  <sheetData>
    <row r="1" spans="1:7">
      <c r="A1">
        <v>0.32989690721649484</v>
      </c>
      <c r="B1">
        <v>0.4</v>
      </c>
      <c r="C1">
        <v>0.30476190476190479</v>
      </c>
      <c r="D1">
        <v>0.37254901960784315</v>
      </c>
      <c r="E1">
        <v>0.25806451612903225</v>
      </c>
      <c r="G1">
        <f>AVERAGE(A1:E1)</f>
        <v>0.33305446954305501</v>
      </c>
    </row>
    <row r="2" spans="1:7">
      <c r="A2">
        <v>0.71100917431192656</v>
      </c>
      <c r="B2">
        <v>0.65811965811965811</v>
      </c>
      <c r="C2">
        <v>0.7142857142857143</v>
      </c>
      <c r="D2">
        <v>0.70183486238532111</v>
      </c>
      <c r="E2">
        <v>0.7076271186440678</v>
      </c>
      <c r="G2">
        <f t="shared" ref="G2:G6" si="0">AVERAGE(A2:E2)</f>
        <v>0.69857530554933756</v>
      </c>
    </row>
    <row r="3" spans="1:7">
      <c r="A3">
        <v>0.31976744186046513</v>
      </c>
      <c r="B3">
        <v>0.38513513513513514</v>
      </c>
      <c r="C3">
        <v>0.30463576158940397</v>
      </c>
      <c r="D3">
        <v>0.28187919463087246</v>
      </c>
      <c r="E3">
        <v>0.27848101265822783</v>
      </c>
      <c r="G3">
        <f t="shared" si="0"/>
        <v>0.31397970917482093</v>
      </c>
    </row>
    <row r="4" spans="1:7">
      <c r="A4">
        <v>0.2318840579710145</v>
      </c>
      <c r="B4">
        <v>0.29230769230769232</v>
      </c>
      <c r="C4">
        <v>0.29577464788732394</v>
      </c>
      <c r="D4">
        <v>0.22388059701492538</v>
      </c>
      <c r="E4">
        <v>0.25757575757575757</v>
      </c>
      <c r="G4">
        <f t="shared" si="0"/>
        <v>0.26028455055134275</v>
      </c>
    </row>
    <row r="5" spans="1:7">
      <c r="A5">
        <v>9.0909090909090912E-2</v>
      </c>
      <c r="B5">
        <v>0.14285714285714285</v>
      </c>
      <c r="C5">
        <v>9.375E-2</v>
      </c>
      <c r="D5">
        <v>0.11428571428571428</v>
      </c>
      <c r="E5">
        <v>0.21739130434782608</v>
      </c>
      <c r="G5">
        <f t="shared" si="0"/>
        <v>0.13183865047995483</v>
      </c>
    </row>
    <row r="6" spans="1:7">
      <c r="A6">
        <v>0.16666666666666666</v>
      </c>
      <c r="B6">
        <v>0.1111111111111111</v>
      </c>
      <c r="C6">
        <v>0</v>
      </c>
      <c r="D6">
        <v>0.25</v>
      </c>
      <c r="E6">
        <v>0.1</v>
      </c>
      <c r="G6">
        <f t="shared" si="0"/>
        <v>0.12555555555555556</v>
      </c>
    </row>
    <row r="9" spans="1:7">
      <c r="A9">
        <v>0.5</v>
      </c>
      <c r="B9">
        <v>0.62686567164179108</v>
      </c>
      <c r="C9">
        <v>0.5714285714285714</v>
      </c>
      <c r="D9">
        <v>0.55072463768115942</v>
      </c>
      <c r="E9">
        <v>0.43636363636363634</v>
      </c>
      <c r="G9">
        <f t="shared" ref="G9:G14" si="1">AVERAGE(A9:E9)</f>
        <v>0.5370765034230317</v>
      </c>
    </row>
    <row r="10" spans="1:7">
      <c r="A10">
        <v>0.46969696969696972</v>
      </c>
      <c r="B10">
        <v>0.52559726962457343</v>
      </c>
      <c r="C10">
        <v>0.47619047619047616</v>
      </c>
      <c r="D10">
        <v>0.47962382445141066</v>
      </c>
      <c r="E10">
        <v>0.49850746268656715</v>
      </c>
      <c r="G10">
        <f t="shared" si="1"/>
        <v>0.48992320052999938</v>
      </c>
    </row>
    <row r="11" spans="1:7">
      <c r="A11">
        <v>0.39855072463768115</v>
      </c>
      <c r="B11">
        <v>0.34969325153374231</v>
      </c>
      <c r="C11">
        <v>0.32167832167832167</v>
      </c>
      <c r="D11">
        <v>0.33600000000000002</v>
      </c>
      <c r="E11">
        <v>0.36363636363636365</v>
      </c>
      <c r="G11">
        <f t="shared" si="1"/>
        <v>0.35391173229722178</v>
      </c>
    </row>
    <row r="12" spans="1:7">
      <c r="A12">
        <v>0.3902439024390244</v>
      </c>
      <c r="B12">
        <v>0.43181818181818182</v>
      </c>
      <c r="C12">
        <v>0.39622641509433965</v>
      </c>
      <c r="D12">
        <v>0.35714285714285715</v>
      </c>
      <c r="E12">
        <v>0.30909090909090908</v>
      </c>
      <c r="G12">
        <f t="shared" si="1"/>
        <v>0.37690445311706239</v>
      </c>
    </row>
    <row r="13" spans="1:7">
      <c r="A13">
        <v>0.33333333333333331</v>
      </c>
      <c r="B13">
        <v>0.27272727272727271</v>
      </c>
      <c r="C13">
        <v>0.33333333333333331</v>
      </c>
      <c r="D13">
        <v>0.2857142857142857</v>
      </c>
      <c r="E13">
        <v>0.3125</v>
      </c>
      <c r="G13">
        <f t="shared" si="1"/>
        <v>0.30752164502164503</v>
      </c>
    </row>
    <row r="14" spans="1:7">
      <c r="A14">
        <v>0.2</v>
      </c>
      <c r="B14">
        <v>0.25</v>
      </c>
      <c r="C14">
        <v>0</v>
      </c>
      <c r="D14">
        <v>0.2</v>
      </c>
      <c r="E14">
        <v>0.25</v>
      </c>
      <c r="G14">
        <f t="shared" si="1"/>
        <v>0.18</v>
      </c>
    </row>
    <row r="17" spans="1:7">
      <c r="A17">
        <v>0.20132440797523951</v>
      </c>
      <c r="B17">
        <v>0.24497617392189111</v>
      </c>
      <c r="C17">
        <v>0.2029562346553154</v>
      </c>
      <c r="D17">
        <v>0.20484508899143031</v>
      </c>
      <c r="E17">
        <v>0.18578357655730429</v>
      </c>
      <c r="G17">
        <f t="shared" ref="G17" si="2">AVERAGE(A17:E17)</f>
        <v>0.20797709642023615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14" sqref="E14"/>
    </sheetView>
  </sheetViews>
  <sheetFormatPr defaultRowHeight="15"/>
  <sheetData>
    <row r="1" spans="1:7">
      <c r="A1">
        <v>0.19587628865979381</v>
      </c>
      <c r="B1">
        <v>0.25714285714285712</v>
      </c>
      <c r="C1">
        <v>0.26666666666666666</v>
      </c>
      <c r="D1">
        <v>0.23529411764705882</v>
      </c>
      <c r="E1">
        <v>8.6021505376344093E-2</v>
      </c>
      <c r="G1">
        <f>AVERAGE(A1:E1)</f>
        <v>0.20820028709854407</v>
      </c>
    </row>
    <row r="2" spans="1:7">
      <c r="A2">
        <v>0.64220183486238536</v>
      </c>
      <c r="B2">
        <v>0.64102564102564108</v>
      </c>
      <c r="C2">
        <v>0.66190476190476188</v>
      </c>
      <c r="D2">
        <v>0.62844036697247707</v>
      </c>
      <c r="E2">
        <v>0.65254237288135597</v>
      </c>
      <c r="G2">
        <f t="shared" ref="G2:G6" si="0">AVERAGE(A2:E2)</f>
        <v>0.64522299552932427</v>
      </c>
    </row>
    <row r="3" spans="1:7">
      <c r="A3">
        <v>0.4941860465116279</v>
      </c>
      <c r="B3">
        <v>0.5</v>
      </c>
      <c r="C3">
        <v>0.43046357615894038</v>
      </c>
      <c r="D3">
        <v>0.51006711409395977</v>
      </c>
      <c r="E3">
        <v>0.43670886075949367</v>
      </c>
      <c r="G3">
        <f t="shared" si="0"/>
        <v>0.47428511950480434</v>
      </c>
    </row>
    <row r="4" spans="1:7">
      <c r="A4">
        <v>0.30434782608695654</v>
      </c>
      <c r="B4">
        <v>0.30769230769230771</v>
      </c>
      <c r="C4">
        <v>0.26760563380281688</v>
      </c>
      <c r="D4">
        <v>0.32835820895522388</v>
      </c>
      <c r="E4">
        <v>0.2878787878787879</v>
      </c>
      <c r="G4">
        <f t="shared" si="0"/>
        <v>0.29917655288321854</v>
      </c>
    </row>
    <row r="5" spans="1:7">
      <c r="A5">
        <v>4.5454545454545456E-2</v>
      </c>
      <c r="B5">
        <v>9.5238095238095233E-2</v>
      </c>
      <c r="C5">
        <v>0.15625</v>
      </c>
      <c r="D5">
        <v>0.17142857142857143</v>
      </c>
      <c r="E5">
        <v>0.13043478260869565</v>
      </c>
      <c r="G5">
        <f t="shared" si="0"/>
        <v>0.11976119894598156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0.5757575757575758</v>
      </c>
      <c r="B9">
        <v>0.72972972972972971</v>
      </c>
      <c r="C9">
        <v>0.71794871794871795</v>
      </c>
      <c r="D9">
        <v>0.6</v>
      </c>
      <c r="E9">
        <v>0.36363636363636365</v>
      </c>
      <c r="G9">
        <f t="shared" ref="G9:G14" si="1">AVERAGE(A9:E9)</f>
        <v>0.59741447741447751</v>
      </c>
    </row>
    <row r="10" spans="1:7">
      <c r="A10">
        <v>0.48275862068965519</v>
      </c>
      <c r="B10">
        <v>0.53956834532374098</v>
      </c>
      <c r="C10">
        <v>0.49820788530465948</v>
      </c>
      <c r="D10">
        <v>0.49458483754512633</v>
      </c>
      <c r="E10">
        <v>0.50162866449511401</v>
      </c>
      <c r="G10">
        <f t="shared" si="1"/>
        <v>0.50334967067165926</v>
      </c>
    </row>
    <row r="11" spans="1:7">
      <c r="A11">
        <v>0.41871921182266009</v>
      </c>
      <c r="B11">
        <v>0.37373737373737376</v>
      </c>
      <c r="C11">
        <v>0.32994923857868019</v>
      </c>
      <c r="D11">
        <v>0.39583333333333331</v>
      </c>
      <c r="E11">
        <v>0.37704918032786883</v>
      </c>
      <c r="G11">
        <f t="shared" si="1"/>
        <v>0.37905766755998321</v>
      </c>
    </row>
    <row r="12" spans="1:7">
      <c r="A12">
        <v>0.42</v>
      </c>
      <c r="B12">
        <v>0.32786885245901637</v>
      </c>
      <c r="C12">
        <v>0.33333333333333331</v>
      </c>
      <c r="D12">
        <v>0.39285714285714285</v>
      </c>
      <c r="E12">
        <v>0.2878787878787879</v>
      </c>
      <c r="G12">
        <f t="shared" si="1"/>
        <v>0.35238762330565609</v>
      </c>
    </row>
    <row r="13" spans="1:7">
      <c r="A13">
        <v>0.16666666666666666</v>
      </c>
      <c r="B13">
        <v>0.25</v>
      </c>
      <c r="C13">
        <v>0.625</v>
      </c>
      <c r="D13">
        <v>0.46153846153846156</v>
      </c>
      <c r="E13">
        <v>0.375</v>
      </c>
      <c r="G13">
        <f t="shared" si="1"/>
        <v>0.37564102564102564</v>
      </c>
    </row>
    <row r="14" spans="1:7">
      <c r="A14">
        <v>0.5</v>
      </c>
      <c r="B14">
        <v>0</v>
      </c>
      <c r="C14">
        <v>0</v>
      </c>
      <c r="D14">
        <v>0</v>
      </c>
      <c r="E14">
        <v>0</v>
      </c>
      <c r="G14">
        <f t="shared" si="1"/>
        <v>0.1</v>
      </c>
    </row>
    <row r="17" spans="1:7">
      <c r="A17">
        <v>0.21597458973001579</v>
      </c>
      <c r="B17">
        <v>0.23910302517452919</v>
      </c>
      <c r="C17">
        <v>0.21590553480900421</v>
      </c>
      <c r="D17">
        <v>0.23595515061861189</v>
      </c>
      <c r="E17">
        <v>0.1711914510456839</v>
      </c>
      <c r="G17">
        <f t="shared" ref="G17" si="2">AVERAGE(A17:E17)</f>
        <v>0.21562595027556899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C15" sqref="C15"/>
    </sheetView>
  </sheetViews>
  <sheetFormatPr defaultRowHeight="15"/>
  <sheetData>
    <row r="1" spans="1:7">
      <c r="A1">
        <v>0.26804123711340205</v>
      </c>
      <c r="B1">
        <v>0.32380952380952382</v>
      </c>
      <c r="C1">
        <v>0.2857142857142857</v>
      </c>
      <c r="D1">
        <v>0.28431372549019607</v>
      </c>
      <c r="E1">
        <v>0.18279569892473119</v>
      </c>
      <c r="G1">
        <f>AVERAGE(A1:E1)</f>
        <v>0.26893489421042777</v>
      </c>
    </row>
    <row r="2" spans="1:7">
      <c r="A2">
        <v>0.72935779816513757</v>
      </c>
      <c r="B2">
        <v>0.70085470085470081</v>
      </c>
      <c r="C2">
        <v>0.76190476190476186</v>
      </c>
      <c r="D2">
        <v>0.70642201834862384</v>
      </c>
      <c r="E2">
        <v>0.71610169491525422</v>
      </c>
      <c r="G2">
        <f t="shared" ref="G2:G6" si="0">AVERAGE(A2:E2)</f>
        <v>0.72292819483769566</v>
      </c>
    </row>
    <row r="3" spans="1:7">
      <c r="A3">
        <v>0.36046511627906974</v>
      </c>
      <c r="B3">
        <v>0.3783783783783784</v>
      </c>
      <c r="C3">
        <v>0.39072847682119205</v>
      </c>
      <c r="D3">
        <v>0.36912751677852351</v>
      </c>
      <c r="E3">
        <v>0.37341772151898733</v>
      </c>
      <c r="G3">
        <f t="shared" si="0"/>
        <v>0.3744234419552302</v>
      </c>
    </row>
    <row r="4" spans="1:7">
      <c r="A4">
        <v>0.28985507246376813</v>
      </c>
      <c r="B4">
        <v>0.16923076923076924</v>
      </c>
      <c r="C4">
        <v>0.15492957746478872</v>
      </c>
      <c r="D4">
        <v>0.19402985074626866</v>
      </c>
      <c r="E4">
        <v>0.21212121212121213</v>
      </c>
      <c r="G4">
        <f t="shared" si="0"/>
        <v>0.20403329640536136</v>
      </c>
    </row>
    <row r="5" spans="1:7">
      <c r="A5">
        <v>4.5454545454545456E-2</v>
      </c>
      <c r="B5">
        <v>9.5238095238095233E-2</v>
      </c>
      <c r="C5">
        <v>0.25</v>
      </c>
      <c r="D5">
        <v>0.11428571428571428</v>
      </c>
      <c r="E5">
        <v>0.17391304347826086</v>
      </c>
      <c r="G5">
        <f t="shared" si="0"/>
        <v>0.13577827969132317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0.53061224489795922</v>
      </c>
      <c r="B9">
        <v>0.65384615384615385</v>
      </c>
      <c r="C9">
        <v>0.66666666666666663</v>
      </c>
      <c r="D9">
        <v>0.54716981132075471</v>
      </c>
      <c r="E9">
        <v>0.41463414634146339</v>
      </c>
      <c r="G9">
        <f t="shared" ref="G9:G14" si="1">AVERAGE(A9:E9)</f>
        <v>0.56258580461459951</v>
      </c>
    </row>
    <row r="10" spans="1:7">
      <c r="A10">
        <v>0.46220930232558138</v>
      </c>
      <c r="B10">
        <v>0.50773993808049533</v>
      </c>
      <c r="C10">
        <v>0.49689440993788819</v>
      </c>
      <c r="D10">
        <v>0.48427672955974843</v>
      </c>
      <c r="E10">
        <v>0.49852507374631266</v>
      </c>
      <c r="G10">
        <f t="shared" si="1"/>
        <v>0.48992909073000518</v>
      </c>
    </row>
    <row r="11" spans="1:7">
      <c r="A11">
        <v>0.4460431654676259</v>
      </c>
      <c r="B11">
        <v>0.35</v>
      </c>
      <c r="C11">
        <v>0.3532934131736527</v>
      </c>
      <c r="D11">
        <v>0.3716216216216216</v>
      </c>
      <c r="E11">
        <v>0.40136054421768708</v>
      </c>
      <c r="G11">
        <f t="shared" si="1"/>
        <v>0.38446374889611745</v>
      </c>
    </row>
    <row r="12" spans="1:7">
      <c r="A12">
        <v>0.47619047619047616</v>
      </c>
      <c r="B12">
        <v>0.3235294117647059</v>
      </c>
      <c r="C12">
        <v>0.3235294117647059</v>
      </c>
      <c r="D12">
        <v>0.32500000000000001</v>
      </c>
      <c r="E12">
        <v>0.30434782608695654</v>
      </c>
      <c r="G12">
        <f t="shared" si="1"/>
        <v>0.35051942516136891</v>
      </c>
    </row>
    <row r="13" spans="1:7">
      <c r="A13">
        <v>0.14285714285714285</v>
      </c>
      <c r="B13">
        <v>0.22222222222222221</v>
      </c>
      <c r="C13">
        <v>0.66666666666666663</v>
      </c>
      <c r="D13">
        <v>0.26666666666666666</v>
      </c>
      <c r="E13">
        <v>0.4</v>
      </c>
      <c r="G13">
        <f t="shared" si="1"/>
        <v>0.33968253968253964</v>
      </c>
    </row>
    <row r="14" spans="1:7">
      <c r="A14">
        <v>0.33333333333333331</v>
      </c>
      <c r="B14">
        <v>0.25</v>
      </c>
      <c r="C14">
        <v>0</v>
      </c>
      <c r="D14">
        <v>0.2</v>
      </c>
      <c r="E14">
        <v>0</v>
      </c>
      <c r="G14">
        <f t="shared" si="1"/>
        <v>0.15666666666666665</v>
      </c>
    </row>
    <row r="17" spans="1:7">
      <c r="A17">
        <v>0.21496332142719971</v>
      </c>
      <c r="B17">
        <v>0.2108201945873116</v>
      </c>
      <c r="C17">
        <v>0.23335027961362481</v>
      </c>
      <c r="D17">
        <v>0.20490702084059609</v>
      </c>
      <c r="E17">
        <v>0.18784674993671091</v>
      </c>
      <c r="G17">
        <f t="shared" ref="G17" si="2">AVERAGE(A17:E17)</f>
        <v>0.21037751328108864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0.36082474226804123</v>
      </c>
      <c r="B1">
        <v>0.43809523809523809</v>
      </c>
      <c r="C1">
        <v>0.32380952380952382</v>
      </c>
      <c r="D1">
        <v>0.38235294117647056</v>
      </c>
      <c r="E1">
        <v>0.24731182795698925</v>
      </c>
      <c r="G1">
        <f>AVERAGE(A1:E1)</f>
        <v>0.35047885466125261</v>
      </c>
    </row>
    <row r="2" spans="1:7">
      <c r="A2">
        <v>0.69724770642201839</v>
      </c>
      <c r="B2">
        <v>0.64102564102564108</v>
      </c>
      <c r="C2">
        <v>0.69523809523809521</v>
      </c>
      <c r="D2">
        <v>0.67431192660550454</v>
      </c>
      <c r="E2">
        <v>0.67796610169491522</v>
      </c>
      <c r="G2">
        <f t="shared" ref="G2:G6" si="0">AVERAGE(A2:E2)</f>
        <v>0.67715789419723493</v>
      </c>
    </row>
    <row r="3" spans="1:7">
      <c r="A3">
        <v>0.28488372093023256</v>
      </c>
      <c r="B3">
        <v>0.3783783783783784</v>
      </c>
      <c r="C3">
        <v>0.3443708609271523</v>
      </c>
      <c r="D3">
        <v>0.3087248322147651</v>
      </c>
      <c r="E3">
        <v>0.29746835443037972</v>
      </c>
      <c r="G3">
        <f t="shared" si="0"/>
        <v>0.32276522937618163</v>
      </c>
    </row>
    <row r="4" spans="1:7">
      <c r="A4">
        <v>0.2318840579710145</v>
      </c>
      <c r="B4">
        <v>0.16923076923076924</v>
      </c>
      <c r="C4">
        <v>0.26760563380281688</v>
      </c>
      <c r="D4">
        <v>0.16417910447761194</v>
      </c>
      <c r="E4">
        <v>0.13636363636363635</v>
      </c>
      <c r="G4">
        <f t="shared" si="0"/>
        <v>0.19385264036916977</v>
      </c>
    </row>
    <row r="5" spans="1:7">
      <c r="A5">
        <v>0.13636363636363635</v>
      </c>
      <c r="B5">
        <v>0.19047619047619047</v>
      </c>
      <c r="C5">
        <v>0.125</v>
      </c>
      <c r="D5">
        <v>0.17142857142857143</v>
      </c>
      <c r="E5">
        <v>0.2608695652173913</v>
      </c>
      <c r="G5">
        <f t="shared" si="0"/>
        <v>0.17682759269715792</v>
      </c>
    </row>
    <row r="6" spans="1:7">
      <c r="A6">
        <v>0.16666666666666666</v>
      </c>
      <c r="B6">
        <v>0.1111111111111111</v>
      </c>
      <c r="C6">
        <v>0</v>
      </c>
      <c r="D6">
        <v>0.25</v>
      </c>
      <c r="E6">
        <v>0</v>
      </c>
      <c r="G6">
        <f t="shared" si="0"/>
        <v>0.10555555555555556</v>
      </c>
    </row>
    <row r="9" spans="1:7">
      <c r="A9">
        <v>0.50724637681159424</v>
      </c>
      <c r="B9">
        <v>0.58227848101265822</v>
      </c>
      <c r="C9">
        <v>0.5074626865671642</v>
      </c>
      <c r="D9">
        <v>0.50649350649350644</v>
      </c>
      <c r="E9">
        <v>0.41818181818181815</v>
      </c>
      <c r="G9">
        <f t="shared" ref="G9:G14" si="1">AVERAGE(A9:E9)</f>
        <v>0.50433257381334828</v>
      </c>
    </row>
    <row r="10" spans="1:7">
      <c r="A10">
        <v>0.47058823529411764</v>
      </c>
      <c r="B10">
        <v>0.52264808362369342</v>
      </c>
      <c r="C10">
        <v>0.48666666666666669</v>
      </c>
      <c r="D10">
        <v>0.48355263157894735</v>
      </c>
      <c r="E10">
        <v>0.5</v>
      </c>
      <c r="G10">
        <f t="shared" si="1"/>
        <v>0.49269112343268501</v>
      </c>
    </row>
    <row r="11" spans="1:7">
      <c r="A11">
        <v>0.41880341880341881</v>
      </c>
      <c r="B11">
        <v>0.3522012578616352</v>
      </c>
      <c r="C11">
        <v>0.34666666666666668</v>
      </c>
      <c r="D11">
        <v>0.37096774193548387</v>
      </c>
      <c r="E11">
        <v>0.36153846153846153</v>
      </c>
      <c r="G11">
        <f t="shared" si="1"/>
        <v>0.37003550936113322</v>
      </c>
    </row>
    <row r="12" spans="1:7">
      <c r="A12">
        <v>0.36363636363636365</v>
      </c>
      <c r="B12">
        <v>0.37931034482758619</v>
      </c>
      <c r="C12">
        <v>0.41304347826086957</v>
      </c>
      <c r="D12">
        <v>0.26829268292682928</v>
      </c>
      <c r="E12">
        <v>0.17647058823529413</v>
      </c>
      <c r="G12">
        <f t="shared" si="1"/>
        <v>0.32015069157738857</v>
      </c>
    </row>
    <row r="13" spans="1:7">
      <c r="A13">
        <v>0.125</v>
      </c>
      <c r="B13">
        <v>0.18181818181818182</v>
      </c>
      <c r="C13">
        <v>0.33333333333333331</v>
      </c>
      <c r="D13">
        <v>0.2608695652173913</v>
      </c>
      <c r="E13">
        <v>0.23076923076923078</v>
      </c>
      <c r="G13">
        <f t="shared" si="1"/>
        <v>0.22635806222762747</v>
      </c>
    </row>
    <row r="14" spans="1:7">
      <c r="A14">
        <v>0.14285714285714285</v>
      </c>
      <c r="B14">
        <v>0.16666666666666666</v>
      </c>
      <c r="C14">
        <v>0</v>
      </c>
      <c r="D14">
        <v>0.2</v>
      </c>
      <c r="E14">
        <v>0</v>
      </c>
      <c r="G14">
        <f t="shared" si="1"/>
        <v>0.1019047619047619</v>
      </c>
    </row>
    <row r="17" spans="1:7">
      <c r="A17">
        <v>0.20259429936849299</v>
      </c>
      <c r="B17">
        <v>0.23000952228467419</v>
      </c>
      <c r="C17">
        <v>0.214616057664264</v>
      </c>
      <c r="D17">
        <v>0.20541239377926179</v>
      </c>
      <c r="E17">
        <v>0.16115978288703151</v>
      </c>
      <c r="G17">
        <f t="shared" ref="G17" si="2">AVERAGE(A17:E17)</f>
        <v>0.20275841119674493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7"/>
  <sheetViews>
    <sheetView workbookViewId="0"/>
  </sheetViews>
  <sheetFormatPr defaultRowHeight="15"/>
  <sheetData>
    <row r="1" spans="1:7">
      <c r="A1">
        <v>0.21649484536082475</v>
      </c>
      <c r="B1">
        <v>0.13333333333333333</v>
      </c>
      <c r="C1">
        <v>0.16190476190476191</v>
      </c>
      <c r="D1">
        <v>0.15686274509803921</v>
      </c>
      <c r="E1">
        <v>8.6021505376344093E-2</v>
      </c>
      <c r="G1">
        <f>AVERAGE(A1:E1)</f>
        <v>0.15092343821466064</v>
      </c>
    </row>
    <row r="2" spans="1:7">
      <c r="A2">
        <v>0.66513761467889909</v>
      </c>
      <c r="B2">
        <v>0.6495726495726496</v>
      </c>
      <c r="C2">
        <v>0.66190476190476188</v>
      </c>
      <c r="D2">
        <v>0.63761467889908252</v>
      </c>
      <c r="E2">
        <v>0.59322033898305082</v>
      </c>
      <c r="G2">
        <f t="shared" ref="G2:G6" si="0">AVERAGE(A2:E2)</f>
        <v>0.64149000880768869</v>
      </c>
    </row>
    <row r="3" spans="1:7">
      <c r="A3">
        <v>0.5058139534883721</v>
      </c>
      <c r="B3">
        <v>0.52702702702702697</v>
      </c>
      <c r="C3">
        <v>0.44370860927152317</v>
      </c>
      <c r="D3">
        <v>0.51677852348993292</v>
      </c>
      <c r="E3">
        <v>0.46202531645569622</v>
      </c>
      <c r="G3">
        <f t="shared" si="0"/>
        <v>0.49107068594651027</v>
      </c>
    </row>
    <row r="4" spans="1:7">
      <c r="A4">
        <v>0.27536231884057971</v>
      </c>
      <c r="B4">
        <v>0.29230769230769232</v>
      </c>
      <c r="C4">
        <v>0.28169014084507044</v>
      </c>
      <c r="D4">
        <v>0.31343283582089554</v>
      </c>
      <c r="E4">
        <v>0.33333333333333331</v>
      </c>
      <c r="G4">
        <f t="shared" si="0"/>
        <v>0.29922526422951423</v>
      </c>
    </row>
    <row r="5" spans="1:7">
      <c r="A5">
        <v>0.13636363636363635</v>
      </c>
      <c r="B5">
        <v>9.5238095238095233E-2</v>
      </c>
      <c r="C5">
        <v>9.375E-2</v>
      </c>
      <c r="D5">
        <v>0.17142857142857143</v>
      </c>
      <c r="E5">
        <v>0.17391304347826086</v>
      </c>
      <c r="G5">
        <f t="shared" si="0"/>
        <v>0.13413866930171275</v>
      </c>
    </row>
    <row r="6" spans="1:7">
      <c r="A6">
        <v>0.16666666666666666</v>
      </c>
      <c r="B6">
        <v>0</v>
      </c>
      <c r="C6">
        <v>0</v>
      </c>
      <c r="D6">
        <v>0</v>
      </c>
      <c r="E6">
        <v>0</v>
      </c>
      <c r="G6">
        <f t="shared" si="0"/>
        <v>3.3333333333333333E-2</v>
      </c>
    </row>
    <row r="9" spans="1:7">
      <c r="A9">
        <v>0.58333333333333337</v>
      </c>
      <c r="B9">
        <v>0.7</v>
      </c>
      <c r="C9">
        <v>0.73913043478260865</v>
      </c>
      <c r="D9">
        <v>0.47058823529411764</v>
      </c>
      <c r="E9">
        <v>0.2857142857142857</v>
      </c>
      <c r="G9">
        <f t="shared" ref="G9:G14" si="1">AVERAGE(A9:E9)</f>
        <v>0.55575325782486895</v>
      </c>
    </row>
    <row r="10" spans="1:7">
      <c r="A10">
        <v>0.5</v>
      </c>
      <c r="B10">
        <v>0.51700680272108845</v>
      </c>
      <c r="C10">
        <v>0.4826388888888889</v>
      </c>
      <c r="D10">
        <v>0.49290780141843971</v>
      </c>
      <c r="E10">
        <v>0.47457627118644069</v>
      </c>
      <c r="G10">
        <f t="shared" si="1"/>
        <v>0.49342595284297158</v>
      </c>
    </row>
    <row r="11" spans="1:7">
      <c r="A11">
        <v>0.4264705882352941</v>
      </c>
      <c r="B11">
        <v>0.37320574162679426</v>
      </c>
      <c r="C11">
        <v>0.33500000000000002</v>
      </c>
      <c r="D11">
        <v>0.38693467336683418</v>
      </c>
      <c r="E11">
        <v>0.37823834196891193</v>
      </c>
      <c r="G11">
        <f t="shared" si="1"/>
        <v>0.37996986903956687</v>
      </c>
    </row>
    <row r="12" spans="1:7">
      <c r="A12">
        <v>0.43181818181818182</v>
      </c>
      <c r="B12">
        <v>0.35185185185185186</v>
      </c>
      <c r="C12">
        <v>0.31746031746031744</v>
      </c>
      <c r="D12">
        <v>0.38181818181818183</v>
      </c>
      <c r="E12">
        <v>0.35483870967741937</v>
      </c>
      <c r="G12">
        <f t="shared" si="1"/>
        <v>0.36755744852519046</v>
      </c>
    </row>
    <row r="13" spans="1:7">
      <c r="A13">
        <v>0.375</v>
      </c>
      <c r="B13">
        <v>0.4</v>
      </c>
      <c r="C13">
        <v>0.5</v>
      </c>
      <c r="D13">
        <v>0.66666666666666663</v>
      </c>
      <c r="E13">
        <v>0.5</v>
      </c>
      <c r="G13">
        <f t="shared" si="1"/>
        <v>0.48833333333333329</v>
      </c>
    </row>
    <row r="14" spans="1:7">
      <c r="A14">
        <v>0.5</v>
      </c>
      <c r="B14">
        <v>0</v>
      </c>
      <c r="C14">
        <v>0</v>
      </c>
      <c r="D14">
        <v>0</v>
      </c>
      <c r="E14">
        <v>0</v>
      </c>
      <c r="G14">
        <f t="shared" si="1"/>
        <v>0.1</v>
      </c>
    </row>
    <row r="17" spans="1:7">
      <c r="A17">
        <v>0.23793383947939289</v>
      </c>
      <c r="B17">
        <v>0.20913404863662269</v>
      </c>
      <c r="C17">
        <v>0.1882333221589004</v>
      </c>
      <c r="D17">
        <v>0.21705839101442659</v>
      </c>
      <c r="E17">
        <v>0.15967716009170829</v>
      </c>
      <c r="G17">
        <f t="shared" ref="G17" si="2">AVERAGE(A17:E17)</f>
        <v>0.20240735227621015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253A-9A8F-4FF2-A59E-040C856D86BE}">
  <dimension ref="A2:U25"/>
  <sheetViews>
    <sheetView workbookViewId="0">
      <selection activeCell="P22" sqref="P22"/>
    </sheetView>
  </sheetViews>
  <sheetFormatPr defaultRowHeight="12.75"/>
  <cols>
    <col min="1" max="1" width="4.7109375" style="3" customWidth="1"/>
    <col min="2" max="5" width="6.7109375" style="3" customWidth="1"/>
    <col min="6" max="6" width="1.7109375" style="3" customWidth="1"/>
    <col min="7" max="7" width="4.7109375" style="3" customWidth="1"/>
    <col min="8" max="11" width="6.7109375" style="3" customWidth="1"/>
    <col min="12" max="12" width="1.7109375" style="3" customWidth="1"/>
    <col min="13" max="13" width="4.7109375" style="3" customWidth="1"/>
    <col min="14" max="17" width="6.7109375" style="3" customWidth="1"/>
    <col min="18" max="18" width="1.7109375" style="3" customWidth="1"/>
    <col min="19" max="19" width="4.7109375" style="3" customWidth="1"/>
    <col min="20" max="21" width="6.7109375" style="3" customWidth="1"/>
    <col min="22" max="16384" width="9.140625" style="3"/>
  </cols>
  <sheetData>
    <row r="2" spans="1:21" ht="13.5" thickBot="1">
      <c r="A2" s="12" t="s">
        <v>12</v>
      </c>
      <c r="B2" s="12"/>
      <c r="C2" s="12"/>
      <c r="D2" s="12"/>
      <c r="E2" s="12"/>
      <c r="G2" s="12" t="s">
        <v>24</v>
      </c>
      <c r="H2" s="12"/>
      <c r="I2" s="12"/>
      <c r="J2" s="12"/>
      <c r="K2" s="12"/>
      <c r="M2" s="12" t="s">
        <v>25</v>
      </c>
      <c r="N2" s="12"/>
      <c r="O2" s="12"/>
      <c r="P2" s="12"/>
      <c r="Q2" s="12"/>
      <c r="S2" s="12" t="s">
        <v>32</v>
      </c>
      <c r="T2" s="12"/>
      <c r="U2" s="12"/>
    </row>
    <row r="3" spans="1:21" ht="26.25" thickTop="1">
      <c r="B3" s="7" t="s">
        <v>13</v>
      </c>
      <c r="C3" s="7" t="s">
        <v>17</v>
      </c>
      <c r="D3" s="7" t="s">
        <v>18</v>
      </c>
      <c r="E3" s="7" t="s">
        <v>19</v>
      </c>
      <c r="H3" s="10" t="str">
        <f>B3</f>
        <v>Base</v>
      </c>
      <c r="I3" s="10" t="s">
        <v>17</v>
      </c>
      <c r="J3" s="10" t="s">
        <v>18</v>
      </c>
      <c r="K3" s="10" t="s">
        <v>19</v>
      </c>
      <c r="N3" s="10" t="s">
        <v>13</v>
      </c>
      <c r="O3" s="10" t="s">
        <v>17</v>
      </c>
      <c r="P3" s="10" t="s">
        <v>18</v>
      </c>
      <c r="Q3" s="10" t="s">
        <v>19</v>
      </c>
      <c r="T3" s="39" t="s">
        <v>26</v>
      </c>
      <c r="U3" s="39" t="s">
        <v>27</v>
      </c>
    </row>
    <row r="4" spans="1:21">
      <c r="A4" s="9" t="s">
        <v>28</v>
      </c>
      <c r="B4" s="11" t="s">
        <v>20</v>
      </c>
      <c r="C4" s="11"/>
      <c r="D4" s="11"/>
      <c r="E4" s="11"/>
      <c r="G4" s="9" t="str">
        <f>$A$4</f>
        <v>Rat.</v>
      </c>
      <c r="H4" s="11" t="s">
        <v>20</v>
      </c>
      <c r="I4" s="11"/>
      <c r="J4" s="11"/>
      <c r="K4" s="11"/>
      <c r="M4" s="9" t="str">
        <f>$A$4</f>
        <v>Rat.</v>
      </c>
      <c r="N4" s="11" t="s">
        <v>20</v>
      </c>
      <c r="O4" s="11"/>
      <c r="P4" s="11"/>
      <c r="Q4" s="11"/>
      <c r="S4" s="9" t="str">
        <f>$A$4</f>
        <v>Rat.</v>
      </c>
      <c r="T4" s="11" t="s">
        <v>20</v>
      </c>
      <c r="U4" s="11"/>
    </row>
    <row r="5" spans="1:21">
      <c r="A5" s="3">
        <v>1</v>
      </c>
      <c r="B5" s="5">
        <f>PrBase!B2</f>
        <v>0.22709163346613545</v>
      </c>
      <c r="C5" s="5">
        <f>PrIndi!B2</f>
        <v>0.21115537848605578</v>
      </c>
      <c r="D5" s="5">
        <f>PrInte!B2</f>
        <v>0.21912350597609562</v>
      </c>
      <c r="E5" s="5">
        <f>PrPoly!B2</f>
        <v>0.15537848605577689</v>
      </c>
      <c r="G5" s="3">
        <v>1</v>
      </c>
      <c r="H5" s="5">
        <f>PrBase!C2</f>
        <v>0.29880478087649404</v>
      </c>
      <c r="I5" s="5">
        <f>PrIndi!C2</f>
        <v>0.28486055776892433</v>
      </c>
      <c r="J5" s="5">
        <f>PrInte!C2</f>
        <v>0.2788844621513944</v>
      </c>
      <c r="K5" s="5">
        <f>PrPoly!C2</f>
        <v>0.27490039840637448</v>
      </c>
      <c r="M5" s="3">
        <v>1</v>
      </c>
      <c r="N5" s="5">
        <f>PrBase!D2</f>
        <v>0.35657370517928288</v>
      </c>
      <c r="O5" s="5">
        <f>PrIndi!D2</f>
        <v>0.35258964143426297</v>
      </c>
      <c r="P5" s="5">
        <f>PrInte!D2</f>
        <v>0.37649402390438247</v>
      </c>
      <c r="Q5" s="5">
        <f>PrPoly!D2</f>
        <v>0.34860557768924305</v>
      </c>
      <c r="S5" s="3">
        <v>1</v>
      </c>
      <c r="T5" s="5">
        <v>0.307</v>
      </c>
      <c r="U5" s="5">
        <v>0.34499999999999997</v>
      </c>
    </row>
    <row r="6" spans="1:21">
      <c r="A6" s="3">
        <v>2</v>
      </c>
      <c r="B6" s="5">
        <f>PrBase!B3</f>
        <v>0.60125448028673834</v>
      </c>
      <c r="C6" s="5">
        <f>PrIndi!B3</f>
        <v>0.61379928315412191</v>
      </c>
      <c r="D6" s="5">
        <f>PrInte!B3</f>
        <v>0.65143369175627241</v>
      </c>
      <c r="E6" s="5">
        <f>PrPoly!B3</f>
        <v>0.64336917562724016</v>
      </c>
      <c r="G6" s="3">
        <v>2</v>
      </c>
      <c r="H6" s="5">
        <f>PrBase!C3</f>
        <v>0.71505376344086025</v>
      </c>
      <c r="I6" s="5">
        <f>PrIndi!C3</f>
        <v>0.71684587813620071</v>
      </c>
      <c r="J6" s="5">
        <f>PrInte!C3</f>
        <v>0.74283154121863804</v>
      </c>
      <c r="K6" s="5">
        <f>PrPoly!C3</f>
        <v>0.72759856630824371</v>
      </c>
      <c r="M6" s="3">
        <v>2</v>
      </c>
      <c r="N6" s="5">
        <f>PrBase!D3</f>
        <v>0.71057347670250892</v>
      </c>
      <c r="O6" s="5">
        <f>PrIndi!D3</f>
        <v>0.70609318996415771</v>
      </c>
      <c r="P6" s="5">
        <f>PrInte!D3</f>
        <v>0.71146953405017921</v>
      </c>
      <c r="Q6" s="5">
        <f>PrPoly!D3</f>
        <v>0.71415770609318996</v>
      </c>
      <c r="S6" s="3">
        <v>2</v>
      </c>
      <c r="T6" s="5">
        <v>0.83199999999999996</v>
      </c>
      <c r="U6" s="5">
        <v>0.78200000000000003</v>
      </c>
    </row>
    <row r="7" spans="1:21">
      <c r="A7" s="3">
        <v>3</v>
      </c>
      <c r="B7" s="5">
        <f>PrBase!B4</f>
        <v>0.5295629820051414</v>
      </c>
      <c r="C7" s="5">
        <f>PrIndi!B4</f>
        <v>0.52056555269922877</v>
      </c>
      <c r="D7" s="5">
        <f>PrInte!B4</f>
        <v>0.48586118251928023</v>
      </c>
      <c r="E7" s="5">
        <f>PrPoly!B4</f>
        <v>0.49100257069408743</v>
      </c>
      <c r="G7" s="3">
        <v>3</v>
      </c>
      <c r="H7" s="5">
        <f>PrBase!C4</f>
        <v>0.38817480719794345</v>
      </c>
      <c r="I7" s="5">
        <f>PrIndi!C4</f>
        <v>0.38431876606683807</v>
      </c>
      <c r="J7" s="5">
        <f>PrInte!C4</f>
        <v>0.37660668380462725</v>
      </c>
      <c r="K7" s="5">
        <f>PrPoly!C4</f>
        <v>0.38560411311053983</v>
      </c>
      <c r="M7" s="3">
        <v>3</v>
      </c>
      <c r="N7" s="5">
        <f>PrBase!D4</f>
        <v>0.34061696658097684</v>
      </c>
      <c r="O7" s="5">
        <f>PrIndi!D4</f>
        <v>0.34575835475578404</v>
      </c>
      <c r="P7" s="5">
        <f>PrInte!D4</f>
        <v>0.37017994858611825</v>
      </c>
      <c r="Q7" s="5">
        <f>PrPoly!D4</f>
        <v>0.36118251928020567</v>
      </c>
      <c r="S7" s="3">
        <v>3</v>
      </c>
      <c r="T7" s="5">
        <v>0.217</v>
      </c>
      <c r="U7" s="5">
        <v>0.36199999999999999</v>
      </c>
    </row>
    <row r="8" spans="1:21">
      <c r="A8" s="3">
        <v>4</v>
      </c>
      <c r="B8" s="5">
        <f>PrBase!B5</f>
        <v>0.31952662721893493</v>
      </c>
      <c r="C8" s="5">
        <f>PrIndi!B5</f>
        <v>0.31065088757396447</v>
      </c>
      <c r="D8" s="5">
        <f>PrInte!B5</f>
        <v>0.31656804733727811</v>
      </c>
      <c r="E8" s="5">
        <f>PrPoly!B5</f>
        <v>0.30769230769230771</v>
      </c>
      <c r="G8" s="3">
        <v>4</v>
      </c>
      <c r="H8" s="5">
        <f>PrBase!C5</f>
        <v>0.21597633136094674</v>
      </c>
      <c r="I8" s="5">
        <f>PrIndi!C5</f>
        <v>0.21005917159763313</v>
      </c>
      <c r="J8" s="5">
        <f>PrInte!C5</f>
        <v>0.21005917159763313</v>
      </c>
      <c r="K8" s="5">
        <f>PrPoly!C5</f>
        <v>0.23076923076923078</v>
      </c>
      <c r="M8" s="3">
        <v>4</v>
      </c>
      <c r="N8" s="5">
        <f>PrBase!D5</f>
        <v>0.25443786982248523</v>
      </c>
      <c r="O8" s="5">
        <f>PrIndi!D5</f>
        <v>0.27514792899408286</v>
      </c>
      <c r="P8" s="5">
        <f>PrInte!D5</f>
        <v>0.28698224852071008</v>
      </c>
      <c r="Q8" s="5">
        <f>PrPoly!D5</f>
        <v>0.27514792899408286</v>
      </c>
      <c r="S8" s="3">
        <v>4</v>
      </c>
      <c r="T8" s="5">
        <v>9.8000000000000004E-2</v>
      </c>
      <c r="U8" s="5">
        <v>0.222</v>
      </c>
    </row>
    <row r="9" spans="1:21">
      <c r="A9" s="3">
        <v>5</v>
      </c>
      <c r="B9" s="5">
        <f>PrBase!B6</f>
        <v>8.2706766917293228E-2</v>
      </c>
      <c r="C9" s="5">
        <f>PrIndi!B6</f>
        <v>0.10526315789473684</v>
      </c>
      <c r="D9" s="5">
        <f>PrInte!B6</f>
        <v>0.14285714285714285</v>
      </c>
      <c r="E9" s="5">
        <f>PrPoly!B6</f>
        <v>0.12781954887218044</v>
      </c>
      <c r="G9" s="3">
        <v>5</v>
      </c>
      <c r="H9" s="5">
        <f>PrBase!C6</f>
        <v>9.7744360902255634E-2</v>
      </c>
      <c r="I9" s="5">
        <f>PrIndi!C6</f>
        <v>0.11278195488721804</v>
      </c>
      <c r="J9" s="5">
        <f>PrInte!C6</f>
        <v>0.15789473684210525</v>
      </c>
      <c r="K9" s="5">
        <f>PrPoly!C6</f>
        <v>0.12781954887218044</v>
      </c>
      <c r="M9" s="3">
        <v>5</v>
      </c>
      <c r="N9" s="5">
        <f>PrBase!D6</f>
        <v>0.15789473684210525</v>
      </c>
      <c r="O9" s="5">
        <f>PrIndi!D6</f>
        <v>0.16541353383458646</v>
      </c>
      <c r="P9" s="5">
        <f>PrInte!D6</f>
        <v>0.2932330827067669</v>
      </c>
      <c r="Q9" s="5">
        <f>PrPoly!D6</f>
        <v>0.17293233082706766</v>
      </c>
      <c r="S9" s="3">
        <v>5</v>
      </c>
      <c r="T9" s="5">
        <v>8.0000000000000002E-3</v>
      </c>
      <c r="U9" s="5">
        <v>0.218</v>
      </c>
    </row>
    <row r="10" spans="1:21">
      <c r="A10" s="3">
        <v>6</v>
      </c>
      <c r="B10" s="5">
        <f>PrBase!B7</f>
        <v>0</v>
      </c>
      <c r="C10" s="5">
        <f>PrIndi!B7</f>
        <v>0</v>
      </c>
      <c r="D10" s="5">
        <f>PrInte!B7</f>
        <v>2.2727272727272728E-2</v>
      </c>
      <c r="E10" s="5">
        <f>PrPoly!B7</f>
        <v>2.2727272727272728E-2</v>
      </c>
      <c r="G10" s="3">
        <v>6</v>
      </c>
      <c r="H10" s="5">
        <f>PrBase!C7</f>
        <v>9.0909090909090912E-2</v>
      </c>
      <c r="I10" s="5">
        <f>PrIndi!C7</f>
        <v>9.0909090909090912E-2</v>
      </c>
      <c r="J10" s="5">
        <f>PrInte!C7</f>
        <v>0.11363636363636363</v>
      </c>
      <c r="K10" s="5">
        <f>PrPoly!C7</f>
        <v>9.0909090909090912E-2</v>
      </c>
      <c r="M10" s="3">
        <v>6</v>
      </c>
      <c r="N10" s="5">
        <f>PrBase!D7</f>
        <v>0.29545454545454547</v>
      </c>
      <c r="O10" s="5">
        <f>PrIndi!D7</f>
        <v>0.27272727272727271</v>
      </c>
      <c r="P10" s="5">
        <f>PrInte!D7</f>
        <v>0.40909090909090912</v>
      </c>
      <c r="Q10" s="5">
        <f>PrPoly!D7</f>
        <v>0.31818181818181818</v>
      </c>
      <c r="S10" s="3">
        <v>6</v>
      </c>
      <c r="T10" s="5">
        <v>0</v>
      </c>
      <c r="U10" s="5">
        <v>0.34100000000000003</v>
      </c>
    </row>
    <row r="11" spans="1:21">
      <c r="B11" s="4"/>
      <c r="C11" s="4"/>
      <c r="D11" s="4"/>
      <c r="E11" s="4"/>
      <c r="H11" s="4"/>
      <c r="I11" s="4"/>
      <c r="J11" s="4"/>
      <c r="K11" s="4"/>
      <c r="N11" s="4"/>
      <c r="O11" s="4"/>
      <c r="P11" s="4"/>
      <c r="Q11" s="4"/>
      <c r="T11" s="6"/>
      <c r="U11" s="6"/>
    </row>
    <row r="12" spans="1:21">
      <c r="B12" s="4"/>
      <c r="C12" s="4"/>
      <c r="D12" s="4"/>
      <c r="E12" s="4"/>
      <c r="H12" s="4"/>
      <c r="I12" s="4"/>
      <c r="J12" s="4"/>
      <c r="K12" s="4"/>
      <c r="N12" s="4"/>
      <c r="O12" s="4"/>
      <c r="P12" s="4"/>
      <c r="Q12" s="4"/>
      <c r="T12" s="6"/>
      <c r="U12" s="6"/>
    </row>
    <row r="13" spans="1:21">
      <c r="B13" s="11" t="s">
        <v>21</v>
      </c>
      <c r="C13" s="11"/>
      <c r="D13" s="11"/>
      <c r="E13" s="11"/>
      <c r="F13" s="8"/>
      <c r="G13" s="8"/>
      <c r="H13" s="11" t="s">
        <v>21</v>
      </c>
      <c r="I13" s="11"/>
      <c r="J13" s="11"/>
      <c r="K13" s="11"/>
      <c r="L13" s="8"/>
      <c r="M13" s="8"/>
      <c r="N13" s="11" t="s">
        <v>21</v>
      </c>
      <c r="O13" s="11"/>
      <c r="P13" s="11"/>
      <c r="Q13" s="11"/>
      <c r="R13" s="8"/>
      <c r="T13" s="11" t="s">
        <v>21</v>
      </c>
      <c r="U13" s="11"/>
    </row>
    <row r="14" spans="1:21">
      <c r="A14" s="3">
        <v>1</v>
      </c>
      <c r="B14" s="5">
        <f>PrBase!B10</f>
        <v>0.58163265306122447</v>
      </c>
      <c r="C14" s="5">
        <f>PrIndi!B10</f>
        <v>0.5955056179775281</v>
      </c>
      <c r="D14" s="5">
        <f>PrInte!B10</f>
        <v>0.65476190476190477</v>
      </c>
      <c r="E14" s="5">
        <f>PrPoly!B10</f>
        <v>0.55319148936170215</v>
      </c>
      <c r="G14" s="3">
        <v>1</v>
      </c>
      <c r="H14" s="5">
        <f>PrBase!C10</f>
        <v>0.59055118110236215</v>
      </c>
      <c r="I14" s="5">
        <f>PrIndi!C10</f>
        <v>0.58847736625514402</v>
      </c>
      <c r="J14" s="5">
        <f>PrInte!C10</f>
        <v>0.60085836909871249</v>
      </c>
      <c r="K14" s="5">
        <f>PrPoly!C10</f>
        <v>0.57261410788381739</v>
      </c>
      <c r="M14" s="3">
        <v>1</v>
      </c>
      <c r="N14" s="5">
        <f>PrBase!D10</f>
        <v>0.55590062111801242</v>
      </c>
      <c r="O14" s="5">
        <f>PrIndi!D10</f>
        <v>0.56190476190476191</v>
      </c>
      <c r="P14" s="5">
        <f>PrInte!D10</f>
        <v>0.56083086053412468</v>
      </c>
      <c r="Q14" s="5">
        <f>PrPoly!D10</f>
        <v>0.54517133956386288</v>
      </c>
      <c r="S14" s="3">
        <v>1</v>
      </c>
      <c r="T14" s="5">
        <v>0.51200000000000001</v>
      </c>
      <c r="U14" s="5">
        <v>0.57899999999999996</v>
      </c>
    </row>
    <row r="15" spans="1:21">
      <c r="A15" s="3">
        <v>2</v>
      </c>
      <c r="B15" s="5">
        <f>PrBase!B11</f>
        <v>0.50262172284644191</v>
      </c>
      <c r="C15" s="5">
        <f>PrIndi!B11</f>
        <v>0.50109729334308706</v>
      </c>
      <c r="D15" s="5">
        <f>PrInte!B11</f>
        <v>0.50486111111111109</v>
      </c>
      <c r="E15" s="5">
        <f>PrPoly!B11</f>
        <v>0.49449035812672176</v>
      </c>
      <c r="G15" s="3">
        <v>2</v>
      </c>
      <c r="H15" s="5">
        <f>PrBase!C11</f>
        <v>0.49137931034482757</v>
      </c>
      <c r="I15" s="5">
        <f>PrIndi!C11</f>
        <v>0.48691418137553255</v>
      </c>
      <c r="J15" s="5">
        <f>PrInte!C11</f>
        <v>0.49849669272399277</v>
      </c>
      <c r="K15" s="5">
        <f>PrPoly!C11</f>
        <v>0.49004224502112254</v>
      </c>
      <c r="M15" s="3">
        <v>2</v>
      </c>
      <c r="N15" s="5">
        <f>PrBase!D11</f>
        <v>0.50735764555342289</v>
      </c>
      <c r="O15" s="5">
        <f>PrIndi!D11</f>
        <v>0.50095359186268273</v>
      </c>
      <c r="P15" s="5">
        <f>PrInte!D11</f>
        <v>0.51358344113842169</v>
      </c>
      <c r="Q15" s="5">
        <f>PrPoly!D11</f>
        <v>0.50506970849176169</v>
      </c>
      <c r="S15" s="3">
        <v>2</v>
      </c>
      <c r="T15" s="5">
        <v>0.45900000000000002</v>
      </c>
      <c r="U15" s="5">
        <v>0.50800000000000001</v>
      </c>
    </row>
    <row r="16" spans="1:21">
      <c r="A16" s="3">
        <v>3</v>
      </c>
      <c r="B16" s="5">
        <f>PrBase!B12</f>
        <v>0.3818350324374421</v>
      </c>
      <c r="C16" s="5">
        <f>PrIndi!B12</f>
        <v>0.38099717779868297</v>
      </c>
      <c r="D16" s="5">
        <f>PrInte!B12</f>
        <v>0.39049586776859502</v>
      </c>
      <c r="E16" s="5">
        <f>PrPoly!B12</f>
        <v>0.38085742771684944</v>
      </c>
      <c r="G16" s="3">
        <v>3</v>
      </c>
      <c r="H16" s="5">
        <f>PrBase!C12</f>
        <v>0.36829268292682926</v>
      </c>
      <c r="I16" s="5">
        <f>PrIndi!C12</f>
        <v>0.37235367372353673</v>
      </c>
      <c r="J16" s="5">
        <f>PrInte!C12</f>
        <v>0.3885941644562334</v>
      </c>
      <c r="K16" s="5">
        <f>PrPoly!C12</f>
        <v>0.38709677419354838</v>
      </c>
      <c r="M16" s="3">
        <v>3</v>
      </c>
      <c r="N16" s="5">
        <f>PrBase!D12</f>
        <v>0.36856745479833103</v>
      </c>
      <c r="O16" s="5">
        <f>PrIndi!D12</f>
        <v>0.37675070028011204</v>
      </c>
      <c r="P16" s="5">
        <f>PrInte!D12</f>
        <v>0.41678726483357453</v>
      </c>
      <c r="Q16" s="5">
        <f>PrPoly!D12</f>
        <v>0.40085592011412269</v>
      </c>
      <c r="S16" s="3">
        <v>3</v>
      </c>
      <c r="T16" s="5">
        <v>0.33500000000000002</v>
      </c>
      <c r="U16" s="5">
        <v>0.42699999999999999</v>
      </c>
    </row>
    <row r="17" spans="1:21">
      <c r="A17" s="3">
        <v>4</v>
      </c>
      <c r="B17" s="5">
        <f>PrBase!B13</f>
        <v>0.38162544169611307</v>
      </c>
      <c r="C17" s="5">
        <f>PrIndi!B13</f>
        <v>0.37769784172661869</v>
      </c>
      <c r="D17" s="5">
        <f>PrInte!B13</f>
        <v>0.36896551724137933</v>
      </c>
      <c r="E17" s="5">
        <f>PrPoly!B13</f>
        <v>0.36879432624113473</v>
      </c>
      <c r="G17" s="3">
        <v>4</v>
      </c>
      <c r="H17" s="5">
        <f>PrBase!C13</f>
        <v>0.41477272727272729</v>
      </c>
      <c r="I17" s="5">
        <f>PrIndi!C13</f>
        <v>0.39664804469273746</v>
      </c>
      <c r="J17" s="5">
        <f>PrInte!C13</f>
        <v>0.37765957446808512</v>
      </c>
      <c r="K17" s="5">
        <f>PrPoly!C13</f>
        <v>0.41489361702127658</v>
      </c>
      <c r="M17" s="3">
        <v>4</v>
      </c>
      <c r="N17" s="5">
        <f>PrBase!D13</f>
        <v>0.38053097345132741</v>
      </c>
      <c r="O17" s="5">
        <f>PrIndi!D13</f>
        <v>0.40086206896551724</v>
      </c>
      <c r="P17" s="5">
        <f>PrInte!D13</f>
        <v>0.44907407407407407</v>
      </c>
      <c r="Q17" s="5">
        <f>PrPoly!D13</f>
        <v>0.40434782608695652</v>
      </c>
      <c r="S17" s="3">
        <v>4</v>
      </c>
      <c r="T17" s="5">
        <v>0.42299999999999999</v>
      </c>
      <c r="U17" s="5">
        <v>0.5</v>
      </c>
    </row>
    <row r="18" spans="1:21">
      <c r="A18" s="3">
        <v>5</v>
      </c>
      <c r="B18" s="5">
        <f>PrBase!B14</f>
        <v>0.61111111111111116</v>
      </c>
      <c r="C18" s="5">
        <f>PrIndi!B14</f>
        <v>0.56000000000000005</v>
      </c>
      <c r="D18" s="5">
        <f>PrInte!B14</f>
        <v>0.44186046511627908</v>
      </c>
      <c r="E18" s="5">
        <f>PrPoly!B14</f>
        <v>0.53125</v>
      </c>
      <c r="G18" s="3">
        <v>5</v>
      </c>
      <c r="H18" s="5">
        <f>PrBase!C14</f>
        <v>0.48148148148148145</v>
      </c>
      <c r="I18" s="5">
        <f>PrIndi!C14</f>
        <v>0.46875</v>
      </c>
      <c r="J18" s="5">
        <f>PrInte!C14</f>
        <v>0.3559322033898305</v>
      </c>
      <c r="K18" s="5">
        <f>PrPoly!C14</f>
        <v>0.42499999999999999</v>
      </c>
      <c r="M18" s="3">
        <v>5</v>
      </c>
      <c r="N18" s="5">
        <f>PrBase!D14</f>
        <v>0.42857142857142855</v>
      </c>
      <c r="O18" s="5">
        <f>PrIndi!D14</f>
        <v>0.47826086956521741</v>
      </c>
      <c r="P18" s="5">
        <f>PrInte!D14</f>
        <v>0.45348837209302323</v>
      </c>
      <c r="Q18" s="5">
        <f>PrPoly!D14</f>
        <v>0.46</v>
      </c>
      <c r="S18" s="3">
        <v>5</v>
      </c>
      <c r="T18" s="5">
        <v>0.5</v>
      </c>
      <c r="U18" s="5">
        <v>0.55800000000000005</v>
      </c>
    </row>
    <row r="19" spans="1:21">
      <c r="A19" s="3">
        <v>6</v>
      </c>
      <c r="B19" s="5">
        <f>PrBase!B15</f>
        <v>0</v>
      </c>
      <c r="C19" s="5">
        <f>PrIndi!B15</f>
        <v>0</v>
      </c>
      <c r="D19" s="5">
        <f>PrInte!B15</f>
        <v>0.5</v>
      </c>
      <c r="E19" s="5">
        <f>PrPoly!B15</f>
        <v>1</v>
      </c>
      <c r="G19" s="3">
        <v>6</v>
      </c>
      <c r="H19" s="5">
        <f>PrBase!C15</f>
        <v>0.4</v>
      </c>
      <c r="I19" s="5">
        <f>PrIndi!C15</f>
        <v>0.36363636363636365</v>
      </c>
      <c r="J19" s="5">
        <f>PrInte!C15</f>
        <v>0.35714285714285715</v>
      </c>
      <c r="K19" s="5">
        <f>PrPoly!C15</f>
        <v>0.4</v>
      </c>
      <c r="M19" s="3">
        <v>6</v>
      </c>
      <c r="N19" s="5">
        <f>PrBase!D15</f>
        <v>0.40625</v>
      </c>
      <c r="O19" s="5">
        <f>PrIndi!D15</f>
        <v>0.38709677419354838</v>
      </c>
      <c r="P19" s="5">
        <f>PrInte!D15</f>
        <v>0.51428571428571423</v>
      </c>
      <c r="Q19" s="5">
        <f>PrPoly!D15</f>
        <v>0.45161290322580644</v>
      </c>
      <c r="S19" s="3">
        <v>6</v>
      </c>
      <c r="T19" s="5">
        <v>0</v>
      </c>
      <c r="U19" s="5">
        <v>0.51700000000000002</v>
      </c>
    </row>
    <row r="20" spans="1:21">
      <c r="B20" s="4"/>
      <c r="C20" s="4"/>
      <c r="D20" s="4"/>
      <c r="E20" s="4"/>
      <c r="H20" s="4"/>
      <c r="I20" s="4"/>
      <c r="J20" s="4"/>
      <c r="K20" s="4"/>
      <c r="N20" s="4"/>
      <c r="O20" s="4"/>
      <c r="P20" s="4"/>
      <c r="Q20" s="4"/>
      <c r="T20" s="6"/>
      <c r="U20" s="6"/>
    </row>
    <row r="21" spans="1:21">
      <c r="B21" s="11" t="s">
        <v>22</v>
      </c>
      <c r="C21" s="11"/>
      <c r="D21" s="11"/>
      <c r="E21" s="11"/>
      <c r="F21" s="8"/>
      <c r="G21" s="8"/>
      <c r="H21" s="11" t="s">
        <v>22</v>
      </c>
      <c r="I21" s="11"/>
      <c r="J21" s="11"/>
      <c r="K21" s="11"/>
      <c r="L21" s="8"/>
      <c r="M21" s="8"/>
      <c r="N21" s="11" t="s">
        <v>22</v>
      </c>
      <c r="O21" s="11"/>
      <c r="P21" s="11"/>
      <c r="Q21" s="11"/>
      <c r="R21" s="8"/>
      <c r="S21" s="8"/>
      <c r="T21" s="11" t="s">
        <v>22</v>
      </c>
      <c r="U21" s="11"/>
    </row>
    <row r="22" spans="1:21">
      <c r="B22" s="5">
        <f>PrBase!B18</f>
        <v>0.21941478027066841</v>
      </c>
      <c r="C22" s="5">
        <f>PrIndi!B18</f>
        <v>0.21715270721806851</v>
      </c>
      <c r="D22" s="5">
        <f>PrInte!B18</f>
        <v>0.22921759669124581</v>
      </c>
      <c r="E22" s="5">
        <f>PrPoly!B18</f>
        <v>0.2055202340194591</v>
      </c>
      <c r="H22" s="5">
        <f>PrBase!C18</f>
        <v>0.21592082365346199</v>
      </c>
      <c r="I22" s="5">
        <f>PrIndi!C18</f>
        <v>0.2113630034875956</v>
      </c>
      <c r="J22" s="5">
        <f>PrInte!C18</f>
        <v>0.2267132774250705</v>
      </c>
      <c r="K22" s="5">
        <f>PrPoly!C18</f>
        <v>0.22026870397925191</v>
      </c>
      <c r="N22" s="5">
        <f>PrBase!D18</f>
        <v>0.23641377829587201</v>
      </c>
      <c r="O22" s="5">
        <f>PrIndi!D18</f>
        <v>0.23769199617566211</v>
      </c>
      <c r="P22" s="5">
        <f>PrInte!D18</f>
        <v>0.27369515602115368</v>
      </c>
      <c r="Q22" s="5">
        <f>PrPoly!D18</f>
        <v>0.24872331329988731</v>
      </c>
      <c r="T22" s="5">
        <v>0.16200000000000001</v>
      </c>
      <c r="U22" s="5">
        <v>0.26900000000000002</v>
      </c>
    </row>
    <row r="23" spans="1:21">
      <c r="B23" s="4"/>
      <c r="C23" s="4"/>
      <c r="D23" s="4"/>
      <c r="E23" s="4"/>
      <c r="H23" s="4"/>
      <c r="I23" s="4"/>
      <c r="J23" s="4"/>
      <c r="K23" s="4"/>
      <c r="N23" s="4"/>
      <c r="O23" s="4"/>
      <c r="P23" s="4"/>
      <c r="Q23" s="4"/>
      <c r="T23" s="6"/>
      <c r="U23" s="6"/>
    </row>
    <row r="24" spans="1:21">
      <c r="B24" s="11" t="s">
        <v>23</v>
      </c>
      <c r="C24" s="11"/>
      <c r="D24" s="11"/>
      <c r="E24" s="11"/>
      <c r="F24" s="8"/>
      <c r="G24" s="8"/>
      <c r="H24" s="11" t="s">
        <v>23</v>
      </c>
      <c r="I24" s="11"/>
      <c r="J24" s="11"/>
      <c r="K24" s="11"/>
      <c r="L24" s="8"/>
      <c r="M24" s="8"/>
      <c r="N24" s="11" t="s">
        <v>23</v>
      </c>
      <c r="O24" s="11"/>
      <c r="P24" s="11"/>
      <c r="Q24" s="11"/>
      <c r="R24" s="8"/>
      <c r="S24" s="8"/>
      <c r="T24" s="11" t="s">
        <v>23</v>
      </c>
      <c r="U24" s="11"/>
    </row>
    <row r="25" spans="1:21">
      <c r="B25" s="5">
        <f>[1]PrBase!$B$18</f>
        <v>0.6885446634489647</v>
      </c>
      <c r="C25" s="5">
        <f>[1]PrIndi!$B$18</f>
        <v>0.69524930758097803</v>
      </c>
      <c r="D25" s="5">
        <f>[1]PrInte!$B$18</f>
        <v>0.73219410016985598</v>
      </c>
      <c r="E25" s="5">
        <f>[1]PrPoly!$B$18</f>
        <v>0.68992043423087912</v>
      </c>
      <c r="H25" s="5">
        <f>[1]PrBase!$C$18</f>
        <v>0.67657183446607161</v>
      </c>
      <c r="I25" s="5">
        <f>[1]PrIndi!$C$18</f>
        <v>0.67576220776604778</v>
      </c>
      <c r="J25" s="5">
        <f>[1]PrInte!$C$18</f>
        <v>0.70644599625493232</v>
      </c>
      <c r="K25" s="5">
        <f>[1]PrPoly!$C$18</f>
        <v>0.67698578494086736</v>
      </c>
      <c r="N25" s="5">
        <f>[1]PrBase!$D$18</f>
        <v>0.65423869736017037</v>
      </c>
      <c r="O25" s="5">
        <f>[1]PrIndi!$D$18</f>
        <v>0.65951724893220864</v>
      </c>
      <c r="P25" s="5">
        <f>[1]PrInte!$D$18</f>
        <v>0.66599135087714911</v>
      </c>
      <c r="Q25" s="5">
        <f>[1]PrPoly!$D$18</f>
        <v>0.64796272979538216</v>
      </c>
      <c r="T25" s="5">
        <v>0.44800000000000001</v>
      </c>
      <c r="U25" s="5">
        <v>0.61399999999999999</v>
      </c>
    </row>
  </sheetData>
  <mergeCells count="20">
    <mergeCell ref="A2:E2"/>
    <mergeCell ref="G2:K2"/>
    <mergeCell ref="M2:Q2"/>
    <mergeCell ref="S2:U2"/>
    <mergeCell ref="B24:E24"/>
    <mergeCell ref="H21:K21"/>
    <mergeCell ref="N21:Q21"/>
    <mergeCell ref="T21:U21"/>
    <mergeCell ref="T13:U13"/>
    <mergeCell ref="H24:K24"/>
    <mergeCell ref="N24:Q24"/>
    <mergeCell ref="T24:U24"/>
    <mergeCell ref="B13:E13"/>
    <mergeCell ref="H13:K13"/>
    <mergeCell ref="N13:Q13"/>
    <mergeCell ref="B4:E4"/>
    <mergeCell ref="H4:K4"/>
    <mergeCell ref="N4:Q4"/>
    <mergeCell ref="T4:U4"/>
    <mergeCell ref="B21:E21"/>
  </mergeCells>
  <conditionalFormatting sqref="B5:E5">
    <cfRule type="colorScale" priority="56">
      <colorScale>
        <cfvo type="min"/>
        <cfvo type="max"/>
        <color theme="0"/>
        <color theme="0" tint="-0.34998626667073579"/>
      </colorScale>
    </cfRule>
  </conditionalFormatting>
  <conditionalFormatting sqref="B6:E6">
    <cfRule type="colorScale" priority="55">
      <colorScale>
        <cfvo type="min"/>
        <cfvo type="max"/>
        <color theme="0"/>
        <color theme="0" tint="-0.34998626667073579"/>
      </colorScale>
    </cfRule>
  </conditionalFormatting>
  <conditionalFormatting sqref="B7:E7">
    <cfRule type="colorScale" priority="54">
      <colorScale>
        <cfvo type="min"/>
        <cfvo type="max"/>
        <color theme="0"/>
        <color theme="0" tint="-0.34998626667073579"/>
      </colorScale>
    </cfRule>
  </conditionalFormatting>
  <conditionalFormatting sqref="B8:E8">
    <cfRule type="colorScale" priority="53">
      <colorScale>
        <cfvo type="min"/>
        <cfvo type="max"/>
        <color theme="0"/>
        <color theme="0" tint="-0.34998626667073579"/>
      </colorScale>
    </cfRule>
  </conditionalFormatting>
  <conditionalFormatting sqref="B9:E9">
    <cfRule type="colorScale" priority="52">
      <colorScale>
        <cfvo type="min"/>
        <cfvo type="max"/>
        <color theme="0"/>
        <color theme="0" tint="-0.34998626667073579"/>
      </colorScale>
    </cfRule>
  </conditionalFormatting>
  <conditionalFormatting sqref="B10:E10">
    <cfRule type="colorScale" priority="51">
      <colorScale>
        <cfvo type="min"/>
        <cfvo type="max"/>
        <color theme="0"/>
        <color theme="0" tint="-0.34998626667073579"/>
      </colorScale>
    </cfRule>
  </conditionalFormatting>
  <conditionalFormatting sqref="H5:K5">
    <cfRule type="colorScale" priority="50">
      <colorScale>
        <cfvo type="min"/>
        <cfvo type="max"/>
        <color theme="0"/>
        <color theme="0" tint="-0.34998626667073579"/>
      </colorScale>
    </cfRule>
  </conditionalFormatting>
  <conditionalFormatting sqref="H6:K6">
    <cfRule type="colorScale" priority="49">
      <colorScale>
        <cfvo type="min"/>
        <cfvo type="max"/>
        <color theme="0"/>
        <color theme="0" tint="-0.34998626667073579"/>
      </colorScale>
    </cfRule>
  </conditionalFormatting>
  <conditionalFormatting sqref="H7:K7">
    <cfRule type="colorScale" priority="48">
      <colorScale>
        <cfvo type="min"/>
        <cfvo type="max"/>
        <color theme="0"/>
        <color theme="0" tint="-0.34998626667073579"/>
      </colorScale>
    </cfRule>
  </conditionalFormatting>
  <conditionalFormatting sqref="H8:K8">
    <cfRule type="colorScale" priority="47">
      <colorScale>
        <cfvo type="min"/>
        <cfvo type="max"/>
        <color theme="0"/>
        <color theme="0" tint="-0.34998626667073579"/>
      </colorScale>
    </cfRule>
  </conditionalFormatting>
  <conditionalFormatting sqref="H9:K9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H10:K10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N5:Q5">
    <cfRule type="colorScale" priority="44">
      <colorScale>
        <cfvo type="min"/>
        <cfvo type="max"/>
        <color theme="0"/>
        <color theme="0" tint="-0.34998626667073579"/>
      </colorScale>
    </cfRule>
  </conditionalFormatting>
  <conditionalFormatting sqref="N6:Q6">
    <cfRule type="colorScale" priority="43">
      <colorScale>
        <cfvo type="min"/>
        <cfvo type="max"/>
        <color theme="0"/>
        <color theme="0" tint="-0.34998626667073579"/>
      </colorScale>
    </cfRule>
  </conditionalFormatting>
  <conditionalFormatting sqref="N7:Q7">
    <cfRule type="colorScale" priority="42">
      <colorScale>
        <cfvo type="min"/>
        <cfvo type="max"/>
        <color theme="0"/>
        <color theme="0" tint="-0.34998626667073579"/>
      </colorScale>
    </cfRule>
  </conditionalFormatting>
  <conditionalFormatting sqref="N8:Q8">
    <cfRule type="colorScale" priority="41">
      <colorScale>
        <cfvo type="min"/>
        <cfvo type="max"/>
        <color theme="0"/>
        <color theme="0" tint="-0.34998626667073579"/>
      </colorScale>
    </cfRule>
  </conditionalFormatting>
  <conditionalFormatting sqref="N9:Q9">
    <cfRule type="colorScale" priority="40">
      <colorScale>
        <cfvo type="min"/>
        <cfvo type="max"/>
        <color theme="0"/>
        <color theme="0" tint="-0.34998626667073579"/>
      </colorScale>
    </cfRule>
  </conditionalFormatting>
  <conditionalFormatting sqref="N10:Q10">
    <cfRule type="colorScale" priority="39">
      <colorScale>
        <cfvo type="min"/>
        <cfvo type="max"/>
        <color theme="0"/>
        <color theme="0" tint="-0.34998626667073579"/>
      </colorScale>
    </cfRule>
  </conditionalFormatting>
  <conditionalFormatting sqref="N14:Q14">
    <cfRule type="colorScale" priority="38">
      <colorScale>
        <cfvo type="min"/>
        <cfvo type="max"/>
        <color theme="0"/>
        <color theme="0" tint="-0.34998626667073579"/>
      </colorScale>
    </cfRule>
  </conditionalFormatting>
  <conditionalFormatting sqref="N15:Q15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N16:Q16">
    <cfRule type="colorScale" priority="36">
      <colorScale>
        <cfvo type="min"/>
        <cfvo type="max"/>
        <color theme="0"/>
        <color theme="0" tint="-0.34998626667073579"/>
      </colorScale>
    </cfRule>
  </conditionalFormatting>
  <conditionalFormatting sqref="N17:Q17">
    <cfRule type="colorScale" priority="35">
      <colorScale>
        <cfvo type="min"/>
        <cfvo type="max"/>
        <color theme="0"/>
        <color theme="0" tint="-0.34998626667073579"/>
      </colorScale>
    </cfRule>
  </conditionalFormatting>
  <conditionalFormatting sqref="N18:Q18">
    <cfRule type="colorScale" priority="34">
      <colorScale>
        <cfvo type="min"/>
        <cfvo type="max"/>
        <color theme="0"/>
        <color theme="0" tint="-0.34998626667073579"/>
      </colorScale>
    </cfRule>
  </conditionalFormatting>
  <conditionalFormatting sqref="N19:Q19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H14:K14">
    <cfRule type="colorScale" priority="32">
      <colorScale>
        <cfvo type="min"/>
        <cfvo type="max"/>
        <color theme="0"/>
        <color theme="0" tint="-0.34998626667073579"/>
      </colorScale>
    </cfRule>
  </conditionalFormatting>
  <conditionalFormatting sqref="H15:K15">
    <cfRule type="colorScale" priority="31">
      <colorScale>
        <cfvo type="min"/>
        <cfvo type="max"/>
        <color theme="0"/>
        <color theme="0" tint="-0.34998626667073579"/>
      </colorScale>
    </cfRule>
  </conditionalFormatting>
  <conditionalFormatting sqref="H16:K16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H17:K17">
    <cfRule type="colorScale" priority="29">
      <colorScale>
        <cfvo type="min"/>
        <cfvo type="max"/>
        <color theme="0"/>
        <color theme="0" tint="-0.34998626667073579"/>
      </colorScale>
    </cfRule>
  </conditionalFormatting>
  <conditionalFormatting sqref="H18:K18">
    <cfRule type="colorScale" priority="28">
      <colorScale>
        <cfvo type="min"/>
        <cfvo type="max"/>
        <color theme="0"/>
        <color theme="0" tint="-0.34998626667073579"/>
      </colorScale>
    </cfRule>
  </conditionalFormatting>
  <conditionalFormatting sqref="H19:K19">
    <cfRule type="colorScale" priority="27">
      <colorScale>
        <cfvo type="min"/>
        <cfvo type="max"/>
        <color theme="0"/>
        <color theme="0" tint="-0.34998626667073579"/>
      </colorScale>
    </cfRule>
  </conditionalFormatting>
  <conditionalFormatting sqref="B14:E14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B15:E15">
    <cfRule type="colorScale" priority="25">
      <colorScale>
        <cfvo type="min"/>
        <cfvo type="max"/>
        <color theme="0"/>
        <color theme="0" tint="-0.34998626667073579"/>
      </colorScale>
    </cfRule>
  </conditionalFormatting>
  <conditionalFormatting sqref="B16:E16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B17:E17">
    <cfRule type="colorScale" priority="23">
      <colorScale>
        <cfvo type="min"/>
        <cfvo type="max"/>
        <color theme="0"/>
        <color theme="0" tint="-0.34998626667073579"/>
      </colorScale>
    </cfRule>
  </conditionalFormatting>
  <conditionalFormatting sqref="B18:E18">
    <cfRule type="colorScale" priority="22">
      <colorScale>
        <cfvo type="min"/>
        <cfvo type="max"/>
        <color theme="0"/>
        <color theme="0" tint="-0.34998626667073579"/>
      </colorScale>
    </cfRule>
  </conditionalFormatting>
  <conditionalFormatting sqref="B19:E19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B22:E22">
    <cfRule type="colorScale" priority="20">
      <colorScale>
        <cfvo type="min"/>
        <cfvo type="max"/>
        <color theme="0"/>
        <color theme="0" tint="-0.34998626667073579"/>
      </colorScale>
    </cfRule>
  </conditionalFormatting>
  <conditionalFormatting sqref="H22:K22">
    <cfRule type="colorScale" priority="19">
      <colorScale>
        <cfvo type="min"/>
        <cfvo type="max"/>
        <color theme="0"/>
        <color theme="0" tint="-0.34998626667073579"/>
      </colorScale>
    </cfRule>
  </conditionalFormatting>
  <conditionalFormatting sqref="N22:Q22">
    <cfRule type="colorScale" priority="18">
      <colorScale>
        <cfvo type="min"/>
        <cfvo type="max"/>
        <color theme="0"/>
        <color theme="0" tint="-0.34998626667073579"/>
      </colorScale>
    </cfRule>
  </conditionalFormatting>
  <conditionalFormatting sqref="N25:Q25">
    <cfRule type="colorScale" priority="17">
      <colorScale>
        <cfvo type="min"/>
        <cfvo type="max"/>
        <color theme="0"/>
        <color theme="0" tint="-0.34998626667073579"/>
      </colorScale>
    </cfRule>
  </conditionalFormatting>
  <conditionalFormatting sqref="H25:K25">
    <cfRule type="colorScale" priority="16">
      <colorScale>
        <cfvo type="min"/>
        <cfvo type="max"/>
        <color theme="0"/>
        <color theme="0" tint="-0.34998626667073579"/>
      </colorScale>
    </cfRule>
  </conditionalFormatting>
  <conditionalFormatting sqref="B25:E25">
    <cfRule type="colorScale" priority="15">
      <colorScale>
        <cfvo type="min"/>
        <cfvo type="max"/>
        <color theme="0"/>
        <color theme="0" tint="-0.34998626667073579"/>
      </colorScale>
    </cfRule>
  </conditionalFormatting>
  <conditionalFormatting sqref="T5:U5">
    <cfRule type="colorScale" priority="14">
      <colorScale>
        <cfvo type="min"/>
        <cfvo type="max"/>
        <color theme="0"/>
        <color theme="0" tint="-0.34998626667073579"/>
      </colorScale>
    </cfRule>
  </conditionalFormatting>
  <conditionalFormatting sqref="T6:U6">
    <cfRule type="colorScale" priority="13">
      <colorScale>
        <cfvo type="min"/>
        <cfvo type="max"/>
        <color theme="0"/>
        <color theme="0" tint="-0.34998626667073579"/>
      </colorScale>
    </cfRule>
  </conditionalFormatting>
  <conditionalFormatting sqref="T7:U7">
    <cfRule type="colorScale" priority="12">
      <colorScale>
        <cfvo type="min"/>
        <cfvo type="max"/>
        <color theme="0"/>
        <color theme="0" tint="-0.34998626667073579"/>
      </colorScale>
    </cfRule>
  </conditionalFormatting>
  <conditionalFormatting sqref="T8:U8">
    <cfRule type="colorScale" priority="11">
      <colorScale>
        <cfvo type="min"/>
        <cfvo type="max"/>
        <color theme="0"/>
        <color theme="0" tint="-0.34998626667073579"/>
      </colorScale>
    </cfRule>
  </conditionalFormatting>
  <conditionalFormatting sqref="T9:U9">
    <cfRule type="colorScale" priority="10">
      <colorScale>
        <cfvo type="min"/>
        <cfvo type="max"/>
        <color theme="0"/>
        <color theme="0" tint="-0.34998626667073579"/>
      </colorScale>
    </cfRule>
  </conditionalFormatting>
  <conditionalFormatting sqref="T10:U10">
    <cfRule type="colorScale" priority="9">
      <colorScale>
        <cfvo type="min"/>
        <cfvo type="max"/>
        <color theme="0"/>
        <color theme="0" tint="-0.34998626667073579"/>
      </colorScale>
    </cfRule>
  </conditionalFormatting>
  <conditionalFormatting sqref="T14:U14">
    <cfRule type="colorScale" priority="8">
      <colorScale>
        <cfvo type="min"/>
        <cfvo type="max"/>
        <color theme="0"/>
        <color theme="0" tint="-0.34998626667073579"/>
      </colorScale>
    </cfRule>
  </conditionalFormatting>
  <conditionalFormatting sqref="T15:U15">
    <cfRule type="colorScale" priority="7">
      <colorScale>
        <cfvo type="min"/>
        <cfvo type="max"/>
        <color theme="0"/>
        <color theme="0" tint="-0.34998626667073579"/>
      </colorScale>
    </cfRule>
  </conditionalFormatting>
  <conditionalFormatting sqref="T16:U16">
    <cfRule type="colorScale" priority="6">
      <colorScale>
        <cfvo type="min"/>
        <cfvo type="max"/>
        <color theme="0"/>
        <color theme="0" tint="-0.34998626667073579"/>
      </colorScale>
    </cfRule>
  </conditionalFormatting>
  <conditionalFormatting sqref="T17:U17">
    <cfRule type="colorScale" priority="5">
      <colorScale>
        <cfvo type="min"/>
        <cfvo type="max"/>
        <color theme="0"/>
        <color theme="0" tint="-0.34998626667073579"/>
      </colorScale>
    </cfRule>
  </conditionalFormatting>
  <conditionalFormatting sqref="T18:U18">
    <cfRule type="colorScale" priority="4">
      <colorScale>
        <cfvo type="min"/>
        <cfvo type="max"/>
        <color theme="0"/>
        <color theme="0" tint="-0.34998626667073579"/>
      </colorScale>
    </cfRule>
  </conditionalFormatting>
  <conditionalFormatting sqref="T19:U19">
    <cfRule type="colorScale" priority="3">
      <colorScale>
        <cfvo type="min"/>
        <cfvo type="max"/>
        <color theme="0"/>
        <color theme="0" tint="-0.34998626667073579"/>
      </colorScale>
    </cfRule>
  </conditionalFormatting>
  <conditionalFormatting sqref="T22:U22">
    <cfRule type="colorScale" priority="2">
      <colorScale>
        <cfvo type="min"/>
        <cfvo type="max"/>
        <color theme="0"/>
        <color theme="0" tint="-0.34998626667073579"/>
      </colorScale>
    </cfRule>
  </conditionalFormatting>
  <conditionalFormatting sqref="T25:U25"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"/>
  <sheetViews>
    <sheetView workbookViewId="0">
      <selection activeCell="G17" sqref="G17"/>
    </sheetView>
  </sheetViews>
  <sheetFormatPr defaultRowHeight="15"/>
  <sheetData>
    <row r="1" spans="1:7">
      <c r="A1">
        <v>0.31958762886597936</v>
      </c>
      <c r="B1">
        <v>0.22857142857142856</v>
      </c>
      <c r="C1">
        <v>0.27619047619047621</v>
      </c>
      <c r="D1">
        <v>0.29411764705882354</v>
      </c>
      <c r="E1">
        <v>0.20430107526881722</v>
      </c>
      <c r="G1">
        <f>AVERAGE(A1:E1)</f>
        <v>0.26455365119110497</v>
      </c>
    </row>
    <row r="2" spans="1:7">
      <c r="A2">
        <v>0.72018348623853212</v>
      </c>
      <c r="B2">
        <v>0.71367521367521369</v>
      </c>
      <c r="C2">
        <v>0.77619047619047621</v>
      </c>
      <c r="D2">
        <v>0.68807339449541283</v>
      </c>
      <c r="E2">
        <v>0.66949152542372881</v>
      </c>
      <c r="G2">
        <f t="shared" ref="G2:G6" si="0">AVERAGE(A2:E2)</f>
        <v>0.71352281920467275</v>
      </c>
    </row>
    <row r="3" spans="1:7">
      <c r="A3">
        <v>0.38372093023255816</v>
      </c>
      <c r="B3">
        <v>0.39864864864864863</v>
      </c>
      <c r="C3">
        <v>0.35761589403973509</v>
      </c>
      <c r="D3">
        <v>0.3825503355704698</v>
      </c>
      <c r="E3">
        <v>0.36708860759493672</v>
      </c>
      <c r="G3">
        <f t="shared" si="0"/>
        <v>0.37792488321726969</v>
      </c>
    </row>
    <row r="4" spans="1:7">
      <c r="A4">
        <v>0.17391304347826086</v>
      </c>
      <c r="B4">
        <v>0.16923076923076924</v>
      </c>
      <c r="C4">
        <v>0.21126760563380281</v>
      </c>
      <c r="D4">
        <v>0.23880597014925373</v>
      </c>
      <c r="E4">
        <v>0.2878787878787879</v>
      </c>
      <c r="G4">
        <f t="shared" si="0"/>
        <v>0.21621923527417491</v>
      </c>
    </row>
    <row r="5" spans="1:7">
      <c r="A5">
        <v>4.5454545454545456E-2</v>
      </c>
      <c r="B5">
        <v>9.5238095238095233E-2</v>
      </c>
      <c r="C5">
        <v>0.125</v>
      </c>
      <c r="D5">
        <v>0.11428571428571428</v>
      </c>
      <c r="E5">
        <v>0.2608695652173913</v>
      </c>
      <c r="G5">
        <f t="shared" si="0"/>
        <v>0.12816958403914924</v>
      </c>
    </row>
    <row r="6" spans="1:7">
      <c r="A6">
        <v>0.16666666666666666</v>
      </c>
      <c r="B6">
        <v>0.1111111111111111</v>
      </c>
      <c r="C6">
        <v>0</v>
      </c>
      <c r="D6">
        <v>0.125</v>
      </c>
      <c r="E6">
        <v>0</v>
      </c>
      <c r="G6">
        <f t="shared" si="0"/>
        <v>8.0555555555555561E-2</v>
      </c>
    </row>
    <row r="9" spans="1:7">
      <c r="A9">
        <v>0.58490566037735847</v>
      </c>
      <c r="B9">
        <v>0.63157894736842102</v>
      </c>
      <c r="C9">
        <v>0.67441860465116277</v>
      </c>
      <c r="D9">
        <v>0.54545454545454541</v>
      </c>
      <c r="E9">
        <v>0.40425531914893614</v>
      </c>
      <c r="G9">
        <f t="shared" ref="G9:G14" si="1">AVERAGE(A9:E9)</f>
        <v>0.56812261540008469</v>
      </c>
    </row>
    <row r="10" spans="1:7">
      <c r="A10">
        <v>0.47432024169184289</v>
      </c>
      <c r="B10">
        <v>0.49408284023668642</v>
      </c>
      <c r="C10">
        <v>0.48367952522255192</v>
      </c>
      <c r="D10">
        <v>0.47318611987381703</v>
      </c>
      <c r="E10">
        <v>0.48170731707317072</v>
      </c>
      <c r="G10">
        <f t="shared" si="1"/>
        <v>0.48139520881961378</v>
      </c>
    </row>
    <row r="11" spans="1:7">
      <c r="A11">
        <v>0.41772151898734178</v>
      </c>
      <c r="B11">
        <v>0.35542168674698793</v>
      </c>
      <c r="C11">
        <v>0.36</v>
      </c>
      <c r="D11">
        <v>0.36075949367088606</v>
      </c>
      <c r="E11">
        <v>0.36942675159235666</v>
      </c>
      <c r="G11">
        <f t="shared" si="1"/>
        <v>0.37266589019951446</v>
      </c>
    </row>
    <row r="12" spans="1:7">
      <c r="A12">
        <v>0.44444444444444442</v>
      </c>
      <c r="B12">
        <v>0.34375</v>
      </c>
      <c r="C12">
        <v>0.36585365853658536</v>
      </c>
      <c r="D12">
        <v>0.4</v>
      </c>
      <c r="E12">
        <v>0.48717948717948717</v>
      </c>
      <c r="G12">
        <f t="shared" si="1"/>
        <v>0.4082455180321034</v>
      </c>
    </row>
    <row r="13" spans="1:7">
      <c r="A13">
        <v>9.0909090909090912E-2</v>
      </c>
      <c r="B13">
        <v>0.33333333333333331</v>
      </c>
      <c r="C13">
        <v>0.44444444444444442</v>
      </c>
      <c r="D13">
        <v>0.66666666666666663</v>
      </c>
      <c r="E13">
        <v>0.42857142857142855</v>
      </c>
      <c r="G13">
        <f t="shared" si="1"/>
        <v>0.39278499278499279</v>
      </c>
    </row>
    <row r="14" spans="1:7">
      <c r="A14">
        <v>0.25</v>
      </c>
      <c r="B14">
        <v>0.5</v>
      </c>
      <c r="C14">
        <v>0</v>
      </c>
      <c r="D14">
        <v>0.33333333333333331</v>
      </c>
      <c r="E14">
        <v>0</v>
      </c>
      <c r="G14">
        <f t="shared" si="1"/>
        <v>0.21666666666666665</v>
      </c>
    </row>
    <row r="17" spans="1:7">
      <c r="A17">
        <v>0.21287086482520959</v>
      </c>
      <c r="B17">
        <v>0.19127812977933159</v>
      </c>
      <c r="C17">
        <v>0.2234322001479179</v>
      </c>
      <c r="D17">
        <v>0.2059649077836023</v>
      </c>
      <c r="E17">
        <v>0.18327526132404179</v>
      </c>
      <c r="G17">
        <f t="shared" ref="G17" si="2">AVERAGE(A17:E17)</f>
        <v>0.20336427277202063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/>
  </sheetViews>
  <sheetFormatPr defaultRowHeight="15"/>
  <sheetData>
    <row r="1" spans="1:7">
      <c r="A1">
        <v>0.37113402061855671</v>
      </c>
      <c r="B1">
        <v>0.4</v>
      </c>
      <c r="C1">
        <v>0.29523809523809524</v>
      </c>
      <c r="D1">
        <v>0.37254901960784315</v>
      </c>
      <c r="E1">
        <v>0.26881720430107525</v>
      </c>
      <c r="G1">
        <f>AVERAGE(A1:E1)</f>
        <v>0.34154766795311409</v>
      </c>
    </row>
    <row r="2" spans="1:7">
      <c r="A2">
        <v>0.68807339449541283</v>
      </c>
      <c r="B2">
        <v>0.65811965811965811</v>
      </c>
      <c r="C2">
        <v>0.7</v>
      </c>
      <c r="D2">
        <v>0.69724770642201839</v>
      </c>
      <c r="E2">
        <v>0.68220338983050843</v>
      </c>
      <c r="G2">
        <f t="shared" ref="G2:G6" si="0">AVERAGE(A2:E2)</f>
        <v>0.68512882977351963</v>
      </c>
    </row>
    <row r="3" spans="1:7">
      <c r="A3">
        <v>0.33139534883720928</v>
      </c>
      <c r="B3">
        <v>0.3783783783783784</v>
      </c>
      <c r="C3">
        <v>0.32450331125827814</v>
      </c>
      <c r="D3">
        <v>0.26845637583892618</v>
      </c>
      <c r="E3">
        <v>0.32278481012658228</v>
      </c>
      <c r="G3">
        <f t="shared" si="0"/>
        <v>0.32510364488787485</v>
      </c>
    </row>
    <row r="4" spans="1:7">
      <c r="A4">
        <v>0.21739130434782608</v>
      </c>
      <c r="B4">
        <v>0.24615384615384617</v>
      </c>
      <c r="C4">
        <v>0.29577464788732394</v>
      </c>
      <c r="D4">
        <v>0.28358208955223879</v>
      </c>
      <c r="E4">
        <v>0.30303030303030304</v>
      </c>
      <c r="G4">
        <f t="shared" si="0"/>
        <v>0.26918643819430754</v>
      </c>
    </row>
    <row r="5" spans="1:7">
      <c r="A5">
        <v>0.13636363636363635</v>
      </c>
      <c r="B5">
        <v>0.23809523809523808</v>
      </c>
      <c r="C5">
        <v>9.375E-2</v>
      </c>
      <c r="D5">
        <v>0.14285714285714285</v>
      </c>
      <c r="E5">
        <v>0.13043478260869565</v>
      </c>
      <c r="G5">
        <f t="shared" si="0"/>
        <v>0.14830015998494259</v>
      </c>
    </row>
    <row r="6" spans="1:7">
      <c r="A6">
        <v>0.16666666666666666</v>
      </c>
      <c r="B6">
        <v>0.33333333333333331</v>
      </c>
      <c r="C6">
        <v>0</v>
      </c>
      <c r="D6">
        <v>0.25</v>
      </c>
      <c r="E6">
        <v>0.1</v>
      </c>
      <c r="G6">
        <f t="shared" si="0"/>
        <v>0.16999999999999998</v>
      </c>
    </row>
    <row r="9" spans="1:7">
      <c r="A9">
        <v>0.51428571428571423</v>
      </c>
      <c r="B9">
        <v>0.57534246575342463</v>
      </c>
      <c r="C9">
        <v>0.5535714285714286</v>
      </c>
      <c r="D9">
        <v>0.52777777777777779</v>
      </c>
      <c r="E9">
        <v>0.41666666666666669</v>
      </c>
      <c r="G9">
        <f t="shared" ref="G9:G14" si="1">AVERAGE(A9:E9)</f>
        <v>0.51752881061100242</v>
      </c>
    </row>
    <row r="10" spans="1:7">
      <c r="A10">
        <v>0.47169811320754718</v>
      </c>
      <c r="B10">
        <v>0.52920962199312716</v>
      </c>
      <c r="C10">
        <v>0.46964856230031948</v>
      </c>
      <c r="D10">
        <v>0.47949526813880128</v>
      </c>
      <c r="E10">
        <v>0.50155763239875384</v>
      </c>
      <c r="G10">
        <f t="shared" si="1"/>
        <v>0.49032183960770981</v>
      </c>
    </row>
    <row r="11" spans="1:7">
      <c r="A11">
        <v>0.40425531914893614</v>
      </c>
      <c r="B11">
        <v>0.34782608695652173</v>
      </c>
      <c r="C11">
        <v>0.32666666666666666</v>
      </c>
      <c r="D11">
        <v>0.33333333333333331</v>
      </c>
      <c r="E11">
        <v>0.38636363636363635</v>
      </c>
      <c r="G11">
        <f t="shared" si="1"/>
        <v>0.3596890084938188</v>
      </c>
    </row>
    <row r="12" spans="1:7">
      <c r="A12">
        <v>0.38461538461538464</v>
      </c>
      <c r="B12">
        <v>0.43243243243243246</v>
      </c>
      <c r="C12">
        <v>0.44680851063829785</v>
      </c>
      <c r="D12">
        <v>0.38</v>
      </c>
      <c r="E12">
        <v>0.35087719298245612</v>
      </c>
      <c r="G12">
        <f t="shared" si="1"/>
        <v>0.39894670413371414</v>
      </c>
    </row>
    <row r="13" spans="1:7">
      <c r="A13">
        <v>0.375</v>
      </c>
      <c r="B13">
        <v>0.3125</v>
      </c>
      <c r="C13">
        <v>0.3</v>
      </c>
      <c r="D13">
        <v>0.45454545454545453</v>
      </c>
      <c r="E13">
        <v>0.25</v>
      </c>
      <c r="G13">
        <f t="shared" si="1"/>
        <v>0.33840909090909094</v>
      </c>
    </row>
    <row r="14" spans="1:7">
      <c r="A14">
        <v>0.125</v>
      </c>
      <c r="B14">
        <v>0.75</v>
      </c>
      <c r="C14">
        <v>0</v>
      </c>
      <c r="D14">
        <v>0.22222222222222221</v>
      </c>
      <c r="E14">
        <v>0.25</v>
      </c>
      <c r="G14">
        <f t="shared" si="1"/>
        <v>0.26944444444444449</v>
      </c>
    </row>
    <row r="17" spans="1:7">
      <c r="A17">
        <v>0.20913468615287559</v>
      </c>
      <c r="B17">
        <v>0.24652225418852591</v>
      </c>
      <c r="C17">
        <v>0.1997114565989625</v>
      </c>
      <c r="D17">
        <v>0.21124485457858161</v>
      </c>
      <c r="E17">
        <v>0.19684049830048181</v>
      </c>
      <c r="G17">
        <f t="shared" ref="G17" si="2">AVERAGE(A17:E17)</f>
        <v>0.21269074996388548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workbookViewId="0"/>
  </sheetViews>
  <sheetFormatPr defaultRowHeight="15"/>
  <sheetData>
    <row r="1" spans="1:3">
      <c r="A1">
        <v>0.84768211920529801</v>
      </c>
      <c r="B1">
        <v>0.90055248618784534</v>
      </c>
      <c r="C1">
        <v>0.9</v>
      </c>
    </row>
    <row r="2" spans="1:3">
      <c r="A2">
        <v>0.98191214470284238</v>
      </c>
      <c r="B2">
        <v>0.98753117206982544</v>
      </c>
      <c r="C2">
        <v>0.97865853658536583</v>
      </c>
    </row>
    <row r="3" spans="1:3">
      <c r="A3">
        <v>0.96389891696750907</v>
      </c>
      <c r="B3">
        <v>0.99016393442622952</v>
      </c>
      <c r="C3">
        <v>1</v>
      </c>
    </row>
    <row r="4" spans="1:3">
      <c r="A4">
        <v>0.82993197278911568</v>
      </c>
      <c r="B4">
        <v>0.86238532110091748</v>
      </c>
      <c r="C4">
        <v>0.93902439024390238</v>
      </c>
    </row>
    <row r="5" spans="1:3">
      <c r="A5">
        <v>0.55102040816326525</v>
      </c>
      <c r="B5">
        <v>0.45283018867924529</v>
      </c>
      <c r="C5">
        <v>0.54838709677419351</v>
      </c>
    </row>
    <row r="6" spans="1:3">
      <c r="A6">
        <v>0.2</v>
      </c>
      <c r="B6">
        <v>0.1111111111111111</v>
      </c>
      <c r="C6">
        <v>0</v>
      </c>
    </row>
    <row r="9" spans="1:3">
      <c r="A9">
        <v>0.85897435897435892</v>
      </c>
      <c r="B9">
        <v>0.9642857142857143</v>
      </c>
      <c r="C9">
        <v>1</v>
      </c>
    </row>
    <row r="10" spans="1:3">
      <c r="A10">
        <v>0.94612068965517238</v>
      </c>
      <c r="B10">
        <v>0.96597353497164462</v>
      </c>
      <c r="C10">
        <v>0.98453608247422686</v>
      </c>
    </row>
    <row r="11" spans="1:3">
      <c r="A11">
        <v>0.87323943661971826</v>
      </c>
      <c r="B11">
        <v>0.85639686684073102</v>
      </c>
      <c r="C11">
        <v>0.89869281045751637</v>
      </c>
    </row>
    <row r="12" spans="1:3">
      <c r="A12">
        <v>0.82113821138211385</v>
      </c>
      <c r="B12">
        <v>0.85074626865671643</v>
      </c>
      <c r="C12">
        <v>0.85365853658536583</v>
      </c>
    </row>
    <row r="13" spans="1:3">
      <c r="A13">
        <v>1</v>
      </c>
      <c r="B13">
        <v>1</v>
      </c>
      <c r="C13">
        <v>1</v>
      </c>
    </row>
    <row r="17" spans="1:3">
      <c r="A17">
        <v>0.63926189885758755</v>
      </c>
      <c r="B17">
        <v>0.66779859823911059</v>
      </c>
      <c r="C17">
        <v>0.75598297142507054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RowHeight="15"/>
  <sheetData>
    <row r="1" spans="1:3">
      <c r="A1">
        <v>0.92052980132450335</v>
      </c>
      <c r="B1">
        <v>0.95580110497237569</v>
      </c>
      <c r="C1">
        <v>0.93529411764705883</v>
      </c>
    </row>
    <row r="2" spans="1:3">
      <c r="A2">
        <v>0.9948320413436692</v>
      </c>
      <c r="B2">
        <v>0.9900249376558603</v>
      </c>
      <c r="C2">
        <v>0.99390243902439024</v>
      </c>
    </row>
    <row r="3" spans="1:3">
      <c r="A3">
        <v>0.9422382671480144</v>
      </c>
      <c r="B3">
        <v>0.97049180327868856</v>
      </c>
      <c r="C3">
        <v>0.99489795918367352</v>
      </c>
    </row>
    <row r="4" spans="1:3">
      <c r="A4">
        <v>0.73469387755102045</v>
      </c>
      <c r="B4">
        <v>0.69724770642201839</v>
      </c>
      <c r="C4">
        <v>0.85365853658536583</v>
      </c>
    </row>
    <row r="5" spans="1:3">
      <c r="A5">
        <v>0.34693877551020408</v>
      </c>
      <c r="B5">
        <v>0.45283018867924529</v>
      </c>
      <c r="C5">
        <v>0.5161290322580645</v>
      </c>
    </row>
    <row r="6" spans="1:3">
      <c r="A6">
        <v>0.45</v>
      </c>
      <c r="B6">
        <v>0.1111111111111111</v>
      </c>
      <c r="C6">
        <v>0</v>
      </c>
    </row>
    <row r="9" spans="1:3">
      <c r="A9">
        <v>0.85416666666666663</v>
      </c>
      <c r="B9">
        <v>0.91743119266055051</v>
      </c>
      <c r="C9">
        <v>0.98412698412698407</v>
      </c>
    </row>
    <row r="10" spans="1:3">
      <c r="A10">
        <v>0.92196007259528134</v>
      </c>
      <c r="B10">
        <v>0.93322734499205084</v>
      </c>
      <c r="C10">
        <v>0.96710526315789469</v>
      </c>
    </row>
    <row r="11" spans="1:3">
      <c r="A11">
        <v>0.86195286195286192</v>
      </c>
      <c r="B11">
        <v>0.84905660377358494</v>
      </c>
      <c r="C11">
        <v>0.8936170212765957</v>
      </c>
    </row>
    <row r="12" spans="1:3">
      <c r="A12">
        <v>0.81818181818181823</v>
      </c>
      <c r="B12">
        <v>0.8666666666666667</v>
      </c>
      <c r="C12">
        <v>0.88888888888888884</v>
      </c>
    </row>
    <row r="13" spans="1:3">
      <c r="A13">
        <v>0.88888888888888884</v>
      </c>
      <c r="B13">
        <v>1</v>
      </c>
      <c r="C13">
        <v>1</v>
      </c>
    </row>
    <row r="14" spans="1:3">
      <c r="A14">
        <v>0.8</v>
      </c>
      <c r="B14">
        <v>1</v>
      </c>
    </row>
    <row r="17" spans="1:3">
      <c r="A17">
        <v>0.60070403784376447</v>
      </c>
      <c r="B17">
        <v>0.61254222740627418</v>
      </c>
      <c r="C17">
        <v>0.75097106360792432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/>
  </sheetViews>
  <sheetFormatPr defaultRowHeight="15"/>
  <sheetData>
    <row r="1" spans="1:3">
      <c r="A1">
        <v>0.89403973509933776</v>
      </c>
      <c r="B1">
        <v>0.89502762430939231</v>
      </c>
      <c r="C1">
        <v>0.93529411764705883</v>
      </c>
    </row>
    <row r="2" spans="1:3">
      <c r="A2">
        <v>0.98449612403100772</v>
      </c>
      <c r="B2">
        <v>0.98254364089775559</v>
      </c>
      <c r="C2">
        <v>0.96646341463414631</v>
      </c>
    </row>
    <row r="3" spans="1:3">
      <c r="A3">
        <v>0.9169675090252708</v>
      </c>
      <c r="B3">
        <v>0.91803278688524592</v>
      </c>
      <c r="C3">
        <v>0.9642857142857143</v>
      </c>
    </row>
    <row r="4" spans="1:3">
      <c r="A4">
        <v>0.72108843537414968</v>
      </c>
      <c r="B4">
        <v>0.68807339449541283</v>
      </c>
      <c r="C4">
        <v>0.85365853658536583</v>
      </c>
    </row>
    <row r="5" spans="1:3">
      <c r="A5">
        <v>0.55102040816326525</v>
      </c>
      <c r="B5">
        <v>0.39622641509433965</v>
      </c>
      <c r="C5">
        <v>0.54838709677419351</v>
      </c>
    </row>
    <row r="6" spans="1:3">
      <c r="A6">
        <v>0.45</v>
      </c>
      <c r="B6">
        <v>0.66666666666666663</v>
      </c>
      <c r="C6">
        <v>0.5</v>
      </c>
    </row>
    <row r="9" spans="1:3">
      <c r="A9">
        <v>0.83783783783783783</v>
      </c>
      <c r="B9">
        <v>0.87096774193548387</v>
      </c>
      <c r="C9">
        <v>0.92500000000000004</v>
      </c>
    </row>
    <row r="10" spans="1:3">
      <c r="A10">
        <v>0.92490842490842495</v>
      </c>
      <c r="B10">
        <v>0.96288659793814435</v>
      </c>
      <c r="C10">
        <v>0.96613995485327309</v>
      </c>
    </row>
    <row r="11" spans="1:3">
      <c r="A11">
        <v>0.872</v>
      </c>
      <c r="B11">
        <v>0.86340206185567014</v>
      </c>
      <c r="C11">
        <v>0.88481675392670156</v>
      </c>
    </row>
    <row r="12" spans="1:3">
      <c r="A12">
        <v>0.79761904761904767</v>
      </c>
      <c r="B12">
        <v>0.33333333333333331</v>
      </c>
      <c r="C12">
        <v>0.84444444444444444</v>
      </c>
    </row>
    <row r="13" spans="1:3">
      <c r="A13">
        <v>0.78125</v>
      </c>
      <c r="C13">
        <v>1</v>
      </c>
    </row>
    <row r="14" spans="1:3">
      <c r="A14">
        <v>0.5</v>
      </c>
      <c r="B14">
        <v>0.4925373134328358</v>
      </c>
      <c r="C14">
        <v>0.75</v>
      </c>
    </row>
    <row r="17" spans="1:3">
      <c r="A17">
        <v>0.60205574313914378</v>
      </c>
      <c r="B17">
        <v>0.58169932557338999</v>
      </c>
      <c r="C17">
        <v>0.72162136633055418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workbookViewId="0"/>
  </sheetViews>
  <sheetFormatPr defaultRowHeight="15"/>
  <sheetData>
    <row r="1" spans="1:3">
      <c r="A1">
        <v>0.85430463576158944</v>
      </c>
      <c r="B1">
        <v>0.89502762430939231</v>
      </c>
      <c r="C1">
        <v>0.9</v>
      </c>
    </row>
    <row r="2" spans="1:3">
      <c r="A2">
        <v>0.97674418604651159</v>
      </c>
      <c r="B2">
        <v>0.98254364089775559</v>
      </c>
      <c r="C2">
        <v>0.97560975609756095</v>
      </c>
    </row>
    <row r="3" spans="1:3">
      <c r="A3">
        <v>0.96028880866425992</v>
      </c>
      <c r="B3">
        <v>0.9868852459016394</v>
      </c>
      <c r="C3">
        <v>1</v>
      </c>
    </row>
    <row r="4" spans="1:3">
      <c r="A4">
        <v>0.82993197278911568</v>
      </c>
      <c r="B4">
        <v>0.8165137614678899</v>
      </c>
      <c r="C4">
        <v>0.93902439024390238</v>
      </c>
    </row>
    <row r="5" spans="1:3">
      <c r="A5">
        <v>0.55102040816326525</v>
      </c>
      <c r="B5">
        <v>0.49056603773584906</v>
      </c>
      <c r="C5">
        <v>0.5161290322580645</v>
      </c>
    </row>
    <row r="6" spans="1:3">
      <c r="A6">
        <v>0.25</v>
      </c>
      <c r="B6">
        <v>0.16666666666666666</v>
      </c>
      <c r="C6">
        <v>0</v>
      </c>
    </row>
    <row r="9" spans="1:3">
      <c r="A9">
        <v>0.84</v>
      </c>
      <c r="B9">
        <v>0.95061728395061729</v>
      </c>
      <c r="C9">
        <v>1</v>
      </c>
    </row>
    <row r="10" spans="1:3">
      <c r="A10">
        <v>0.94791666666666663</v>
      </c>
      <c r="B10">
        <v>0.95563770794824399</v>
      </c>
      <c r="C10">
        <v>0.984375</v>
      </c>
    </row>
    <row r="11" spans="1:3">
      <c r="A11">
        <v>0.87246376811594206</v>
      </c>
      <c r="B11">
        <v>0.85989010989010994</v>
      </c>
      <c r="C11">
        <v>0.89776357827476039</v>
      </c>
    </row>
    <row r="12" spans="1:3">
      <c r="A12">
        <v>0.80172413793103448</v>
      </c>
      <c r="B12">
        <v>0.82894736842105265</v>
      </c>
      <c r="C12">
        <v>0.82666666666666666</v>
      </c>
    </row>
    <row r="13" spans="1:3">
      <c r="A13">
        <v>1</v>
      </c>
      <c r="B13">
        <v>1</v>
      </c>
      <c r="C13">
        <v>1</v>
      </c>
    </row>
    <row r="17" spans="1:3">
      <c r="A17">
        <v>0.6346811671232131</v>
      </c>
      <c r="B17">
        <v>0.64743488442254382</v>
      </c>
      <c r="C17">
        <v>0.74459002457819756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7"/>
  <sheetViews>
    <sheetView workbookViewId="0"/>
  </sheetViews>
  <sheetFormatPr defaultRowHeight="15"/>
  <sheetData>
    <row r="1" spans="1:3">
      <c r="A1">
        <v>0.9072847682119205</v>
      </c>
      <c r="B1">
        <v>0.95580110497237569</v>
      </c>
      <c r="C1">
        <v>0.94117647058823528</v>
      </c>
    </row>
    <row r="2" spans="1:3">
      <c r="A2">
        <v>0.99224806201550386</v>
      </c>
      <c r="B2">
        <v>0.98753117206982544</v>
      </c>
      <c r="C2">
        <v>0.99085365853658536</v>
      </c>
    </row>
    <row r="3" spans="1:3">
      <c r="A3">
        <v>0.93862815884476536</v>
      </c>
      <c r="B3">
        <v>0.96721311475409832</v>
      </c>
      <c r="C3">
        <v>1</v>
      </c>
    </row>
    <row r="4" spans="1:3">
      <c r="A4">
        <v>0.75510204081632648</v>
      </c>
      <c r="B4">
        <v>0.69724770642201839</v>
      </c>
      <c r="C4">
        <v>0.82926829268292679</v>
      </c>
    </row>
    <row r="5" spans="1:3">
      <c r="A5">
        <v>0.36734693877551022</v>
      </c>
      <c r="B5">
        <v>0.45283018867924529</v>
      </c>
      <c r="C5">
        <v>0.41935483870967744</v>
      </c>
    </row>
    <row r="6" spans="1:3">
      <c r="A6">
        <v>0.45</v>
      </c>
      <c r="B6">
        <v>0.16666666666666666</v>
      </c>
      <c r="C6">
        <v>0</v>
      </c>
    </row>
    <row r="9" spans="1:3">
      <c r="A9">
        <v>0.85263157894736841</v>
      </c>
      <c r="B9">
        <v>0.91304347826086951</v>
      </c>
      <c r="C9">
        <v>1</v>
      </c>
    </row>
    <row r="10" spans="1:3">
      <c r="A10">
        <v>0.92896174863387981</v>
      </c>
      <c r="B10">
        <v>0.93301435406698563</v>
      </c>
      <c r="C10">
        <v>0.96351931330472107</v>
      </c>
    </row>
    <row r="11" spans="1:3">
      <c r="A11">
        <v>0.85423728813559319</v>
      </c>
      <c r="B11">
        <v>0.84645669291338588</v>
      </c>
      <c r="C11">
        <v>0.88888888888888884</v>
      </c>
    </row>
    <row r="12" spans="1:3">
      <c r="A12">
        <v>0.80701754385964908</v>
      </c>
      <c r="B12">
        <v>0.86153846153846159</v>
      </c>
      <c r="C12">
        <v>0.82978723404255317</v>
      </c>
    </row>
    <row r="13" spans="1:3">
      <c r="A13">
        <v>0.8666666666666667</v>
      </c>
      <c r="B13">
        <v>1</v>
      </c>
      <c r="C13">
        <v>1</v>
      </c>
    </row>
    <row r="14" spans="1:3">
      <c r="A14">
        <v>0.8</v>
      </c>
      <c r="B14">
        <v>1</v>
      </c>
    </row>
    <row r="17" spans="1:3">
      <c r="A17">
        <v>0.60371330027283499</v>
      </c>
      <c r="B17">
        <v>0.61505575738771912</v>
      </c>
      <c r="C17">
        <v>0.72545241453288656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7"/>
  <sheetViews>
    <sheetView workbookViewId="0"/>
  </sheetViews>
  <sheetFormatPr defaultRowHeight="15"/>
  <sheetData>
    <row r="1" spans="1:3">
      <c r="A1">
        <v>0.88741721854304634</v>
      </c>
      <c r="B1">
        <v>0.90055248618784534</v>
      </c>
      <c r="C1">
        <v>0.91176470588235292</v>
      </c>
    </row>
    <row r="2" spans="1:3">
      <c r="A2">
        <v>0.98191214470284238</v>
      </c>
      <c r="B2">
        <v>0.98004987531172072</v>
      </c>
      <c r="C2">
        <v>0.96951219512195119</v>
      </c>
    </row>
    <row r="3" spans="1:3">
      <c r="A3">
        <v>0.91335740072202165</v>
      </c>
      <c r="B3">
        <v>0.90819672131147544</v>
      </c>
      <c r="C3">
        <v>0.95918367346938771</v>
      </c>
    </row>
    <row r="4" spans="1:3">
      <c r="A4">
        <v>0.68707482993197277</v>
      </c>
      <c r="B4">
        <v>0.66972477064220182</v>
      </c>
      <c r="C4">
        <v>0.78048780487804881</v>
      </c>
    </row>
    <row r="5" spans="1:3">
      <c r="A5">
        <v>0.53061224489795922</v>
      </c>
      <c r="B5">
        <v>0.47169811320754718</v>
      </c>
      <c r="C5">
        <v>0.54838709677419351</v>
      </c>
    </row>
    <row r="6" spans="1:3">
      <c r="A6">
        <v>0.45</v>
      </c>
      <c r="B6">
        <v>0.66666666666666663</v>
      </c>
      <c r="C6">
        <v>0</v>
      </c>
    </row>
    <row r="9" spans="1:3">
      <c r="A9">
        <v>0.82727272727272727</v>
      </c>
      <c r="B9">
        <v>0.8582677165354331</v>
      </c>
      <c r="C9">
        <v>0.91860465116279066</v>
      </c>
    </row>
    <row r="10" spans="1:3">
      <c r="A10">
        <v>0.91335740072202165</v>
      </c>
      <c r="B10">
        <v>0.95967741935483875</v>
      </c>
      <c r="C10">
        <v>0.95652173913043481</v>
      </c>
    </row>
    <row r="11" spans="1:3">
      <c r="A11">
        <v>0.85775862068965514</v>
      </c>
      <c r="B11">
        <v>0.87193460490463215</v>
      </c>
      <c r="C11">
        <v>0.8693467336683417</v>
      </c>
    </row>
    <row r="12" spans="1:3">
      <c r="A12">
        <v>0.83505154639175261</v>
      </c>
      <c r="B12">
        <v>0.33333333333333331</v>
      </c>
      <c r="C12">
        <v>0.80722891566265065</v>
      </c>
    </row>
    <row r="13" spans="1:3">
      <c r="A13">
        <v>0.75</v>
      </c>
      <c r="C13">
        <v>0.66666666666666663</v>
      </c>
    </row>
    <row r="14" spans="1:3">
      <c r="A14">
        <v>0.5</v>
      </c>
      <c r="B14">
        <v>0.5</v>
      </c>
      <c r="C14">
        <v>0.6</v>
      </c>
    </row>
    <row r="17" spans="1:3">
      <c r="A17">
        <v>0.57634670947030509</v>
      </c>
      <c r="B17">
        <v>0.58506317760292026</v>
      </c>
      <c r="C17">
        <v>0.65657425035697237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/>
  </sheetViews>
  <sheetFormatPr defaultRowHeight="15"/>
  <sheetData>
    <row r="1" spans="1:3">
      <c r="A1">
        <v>0.8741721854304636</v>
      </c>
      <c r="B1">
        <v>0.93922651933701662</v>
      </c>
      <c r="C1">
        <v>0.90588235294117647</v>
      </c>
    </row>
    <row r="2" spans="1:3">
      <c r="A2">
        <v>0.97674418604651159</v>
      </c>
      <c r="B2">
        <v>0.98254364089775559</v>
      </c>
      <c r="C2">
        <v>0.9847560975609756</v>
      </c>
    </row>
    <row r="3" spans="1:3">
      <c r="A3">
        <v>0.96028880866425992</v>
      </c>
      <c r="B3">
        <v>0.9770491803278688</v>
      </c>
      <c r="C3">
        <v>0.98979591836734693</v>
      </c>
    </row>
    <row r="4" spans="1:3">
      <c r="A4">
        <v>0.81632653061224492</v>
      </c>
      <c r="B4">
        <v>0.82568807339449546</v>
      </c>
      <c r="C4">
        <v>0.91463414634146345</v>
      </c>
    </row>
    <row r="5" spans="1:3">
      <c r="A5">
        <v>0.65306122448979587</v>
      </c>
      <c r="B5">
        <v>0.43396226415094341</v>
      </c>
      <c r="C5">
        <v>0.64516129032258063</v>
      </c>
    </row>
    <row r="6" spans="1:3">
      <c r="A6">
        <v>0.3</v>
      </c>
      <c r="B6">
        <v>0.1111111111111111</v>
      </c>
      <c r="C6">
        <v>0</v>
      </c>
    </row>
    <row r="9" spans="1:3">
      <c r="A9">
        <v>0.88888888888888884</v>
      </c>
      <c r="B9">
        <v>0.92391304347826086</v>
      </c>
      <c r="C9">
        <v>0.95238095238095233</v>
      </c>
    </row>
    <row r="10" spans="1:3">
      <c r="A10">
        <v>0.94223107569721121</v>
      </c>
      <c r="B10">
        <v>0.95979899497487442</v>
      </c>
      <c r="C10">
        <v>0.97750000000000004</v>
      </c>
    </row>
    <row r="11" spans="1:3">
      <c r="A11">
        <v>0.90092879256965941</v>
      </c>
      <c r="B11">
        <v>0.8571428571428571</v>
      </c>
      <c r="C11">
        <v>0.91003460207612452</v>
      </c>
    </row>
    <row r="12" spans="1:3">
      <c r="A12">
        <v>0.7807017543859649</v>
      </c>
      <c r="B12">
        <v>0.78082191780821919</v>
      </c>
      <c r="C12">
        <v>0.8666666666666667</v>
      </c>
    </row>
    <row r="13" spans="1:3">
      <c r="A13">
        <v>0.8571428571428571</v>
      </c>
      <c r="B13">
        <v>0.9</v>
      </c>
      <c r="C13">
        <v>1</v>
      </c>
    </row>
    <row r="14" spans="1:3">
      <c r="A14">
        <v>1</v>
      </c>
      <c r="B14">
        <v>1</v>
      </c>
    </row>
    <row r="17" spans="1:3">
      <c r="A17">
        <v>0.6643440903522464</v>
      </c>
      <c r="B17">
        <v>0.65683226484272761</v>
      </c>
      <c r="C17">
        <v>0.76602310928229023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7"/>
  <sheetViews>
    <sheetView workbookViewId="0"/>
  </sheetViews>
  <sheetFormatPr defaultRowHeight="15"/>
  <sheetData>
    <row r="1" spans="1:3">
      <c r="A1">
        <v>0.89403973509933776</v>
      </c>
      <c r="B1">
        <v>0.96685082872928174</v>
      </c>
      <c r="C1">
        <v>0.93529411764705883</v>
      </c>
    </row>
    <row r="2" spans="1:3">
      <c r="A2">
        <v>0.98708010335917318</v>
      </c>
      <c r="B2">
        <v>0.98254364089775559</v>
      </c>
      <c r="C2">
        <v>0.99390243902439024</v>
      </c>
    </row>
    <row r="3" spans="1:3">
      <c r="A3">
        <v>0.92057761732851984</v>
      </c>
      <c r="B3">
        <v>0.97377049180327868</v>
      </c>
      <c r="C3">
        <v>0.98979591836734693</v>
      </c>
    </row>
    <row r="4" spans="1:3">
      <c r="A4">
        <v>0.74149659863945583</v>
      </c>
      <c r="B4">
        <v>0.70642201834862384</v>
      </c>
      <c r="C4">
        <v>0.82926829268292679</v>
      </c>
    </row>
    <row r="5" spans="1:3">
      <c r="A5">
        <v>0.51020408163265307</v>
      </c>
      <c r="B5">
        <v>0.39622641509433965</v>
      </c>
      <c r="C5">
        <v>0.5161290322580645</v>
      </c>
    </row>
    <row r="6" spans="1:3">
      <c r="A6">
        <v>0.55000000000000004</v>
      </c>
      <c r="B6">
        <v>0.16666666666666666</v>
      </c>
      <c r="C6">
        <v>0.16666666666666666</v>
      </c>
    </row>
    <row r="9" spans="1:3">
      <c r="A9">
        <v>0.8571428571428571</v>
      </c>
      <c r="B9">
        <v>0.92380952380952386</v>
      </c>
      <c r="C9">
        <v>0.96666666666666667</v>
      </c>
    </row>
    <row r="10" spans="1:3">
      <c r="A10">
        <v>0.92066420664206639</v>
      </c>
      <c r="B10">
        <v>0.93731343283582091</v>
      </c>
      <c r="C10">
        <v>0.96382978723404256</v>
      </c>
    </row>
    <row r="11" spans="1:3">
      <c r="A11">
        <v>0.87586206896551722</v>
      </c>
      <c r="B11">
        <v>0.83653846153846156</v>
      </c>
      <c r="C11">
        <v>0.89140271493212675</v>
      </c>
    </row>
    <row r="12" spans="1:3">
      <c r="A12">
        <v>0.76363636363636367</v>
      </c>
      <c r="B12">
        <v>0.77611940298507465</v>
      </c>
      <c r="C12">
        <v>0.88</v>
      </c>
    </row>
    <row r="13" spans="1:3">
      <c r="A13">
        <v>0.79487179487179482</v>
      </c>
      <c r="B13">
        <v>0.9285714285714286</v>
      </c>
      <c r="C13">
        <v>1</v>
      </c>
    </row>
    <row r="14" spans="1:3">
      <c r="A14">
        <v>1</v>
      </c>
      <c r="B14">
        <v>1</v>
      </c>
    </row>
    <row r="17" spans="1:3">
      <c r="A17">
        <v>0.60611270296084041</v>
      </c>
      <c r="B17">
        <v>0.61831105323970514</v>
      </c>
      <c r="C17">
        <v>0.7414944356120825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6709-A499-401C-819C-2555400163E9}">
  <dimension ref="A2:S25"/>
  <sheetViews>
    <sheetView workbookViewId="0">
      <selection activeCell="M10" sqref="M10"/>
    </sheetView>
  </sheetViews>
  <sheetFormatPr defaultRowHeight="12.75"/>
  <cols>
    <col min="1" max="1" width="3.7109375" style="3" customWidth="1"/>
    <col min="2" max="4" width="6.7109375" style="3" customWidth="1"/>
    <col min="5" max="5" width="1.7109375" style="3" customWidth="1"/>
    <col min="6" max="6" width="3.7109375" style="3" customWidth="1"/>
    <col min="7" max="9" width="6.7109375" style="3" customWidth="1"/>
    <col min="10" max="10" width="1.7109375" style="3" customWidth="1"/>
    <col min="11" max="11" width="3.7109375" style="3" customWidth="1"/>
    <col min="12" max="14" width="6.7109375" style="3" customWidth="1"/>
    <col min="15" max="15" width="1.7109375" style="3" customWidth="1"/>
    <col min="16" max="16" width="3.7109375" style="3" customWidth="1"/>
    <col min="17" max="19" width="6.7109375" style="3" customWidth="1"/>
    <col min="20" max="16384" width="9.140625" style="3"/>
  </cols>
  <sheetData>
    <row r="2" spans="1:19" ht="13.5" thickBot="1">
      <c r="A2" s="12" t="s">
        <v>13</v>
      </c>
      <c r="B2" s="12"/>
      <c r="C2" s="12"/>
      <c r="D2" s="12"/>
      <c r="F2" s="12" t="s">
        <v>14</v>
      </c>
      <c r="G2" s="12"/>
      <c r="H2" s="12"/>
      <c r="I2" s="12"/>
      <c r="K2" s="12" t="s">
        <v>15</v>
      </c>
      <c r="L2" s="12"/>
      <c r="M2" s="12"/>
      <c r="N2" s="12"/>
      <c r="P2" s="12" t="s">
        <v>16</v>
      </c>
      <c r="Q2" s="12"/>
      <c r="R2" s="12"/>
      <c r="S2" s="12"/>
    </row>
    <row r="3" spans="1:19" ht="13.5" thickTop="1">
      <c r="B3" s="7" t="s">
        <v>29</v>
      </c>
      <c r="C3" s="7" t="s">
        <v>30</v>
      </c>
      <c r="D3" s="7" t="s">
        <v>31</v>
      </c>
      <c r="G3" s="10" t="str">
        <f>$B$3</f>
        <v>OLS</v>
      </c>
      <c r="H3" s="10" t="str">
        <f>$C$3</f>
        <v>OP</v>
      </c>
      <c r="I3" s="10" t="str">
        <f>$D$3</f>
        <v>MLOG</v>
      </c>
      <c r="L3" s="10" t="str">
        <f>$B$3</f>
        <v>OLS</v>
      </c>
      <c r="M3" s="10" t="str">
        <f>$C$3</f>
        <v>OP</v>
      </c>
      <c r="N3" s="10" t="str">
        <f>$D$3</f>
        <v>MLOG</v>
      </c>
      <c r="Q3" s="10" t="str">
        <f>$B$3</f>
        <v>OLS</v>
      </c>
      <c r="R3" s="10" t="str">
        <f>$C$3</f>
        <v>OP</v>
      </c>
      <c r="S3" s="10" t="str">
        <f>$D$3</f>
        <v>MLOG</v>
      </c>
    </row>
    <row r="4" spans="1:19">
      <c r="A4" s="9" t="s">
        <v>28</v>
      </c>
      <c r="B4" s="11" t="s">
        <v>20</v>
      </c>
      <c r="C4" s="11"/>
      <c r="D4" s="11"/>
      <c r="F4" s="9" t="str">
        <f>$A$4</f>
        <v>Rat.</v>
      </c>
      <c r="G4" s="11" t="s">
        <v>20</v>
      </c>
      <c r="H4" s="11"/>
      <c r="I4" s="11"/>
      <c r="K4" s="9" t="str">
        <f>$A$4</f>
        <v>Rat.</v>
      </c>
      <c r="L4" s="11" t="s">
        <v>20</v>
      </c>
      <c r="M4" s="11"/>
      <c r="N4" s="11"/>
      <c r="P4" s="9" t="str">
        <f>$A$4</f>
        <v>Rat.</v>
      </c>
      <c r="Q4" s="11" t="s">
        <v>20</v>
      </c>
      <c r="R4" s="11"/>
      <c r="S4" s="11"/>
    </row>
    <row r="5" spans="1:19">
      <c r="A5" s="3">
        <v>1</v>
      </c>
      <c r="B5" s="5">
        <f>PrBase!B2</f>
        <v>0.22709163346613545</v>
      </c>
      <c r="C5" s="5">
        <f>PrBase!C2</f>
        <v>0.29880478087649404</v>
      </c>
      <c r="D5" s="5">
        <f>PrBase!D2</f>
        <v>0.35657370517928288</v>
      </c>
      <c r="F5" s="3">
        <v>1</v>
      </c>
      <c r="G5" s="5">
        <f>PrIndi!B2</f>
        <v>0.21115537848605578</v>
      </c>
      <c r="H5" s="5">
        <f>PrIndi!C2</f>
        <v>0.28486055776892433</v>
      </c>
      <c r="I5" s="5">
        <f>PrIndi!D2</f>
        <v>0.35258964143426297</v>
      </c>
      <c r="K5" s="3">
        <v>1</v>
      </c>
      <c r="L5" s="5">
        <f>PrInte!B2</f>
        <v>0.21912350597609562</v>
      </c>
      <c r="M5" s="5">
        <f>PrInte!C2</f>
        <v>0.2788844621513944</v>
      </c>
      <c r="N5" s="5">
        <f>PrInte!D2</f>
        <v>0.37649402390438247</v>
      </c>
      <c r="P5" s="3">
        <v>1</v>
      </c>
      <c r="Q5" s="5">
        <f>PrPoly!B2</f>
        <v>0.15537848605577689</v>
      </c>
      <c r="R5" s="5">
        <f>PrPoly!C2</f>
        <v>0.27490039840637448</v>
      </c>
      <c r="S5" s="5">
        <f>PrPoly!D2</f>
        <v>0.34860557768924305</v>
      </c>
    </row>
    <row r="6" spans="1:19">
      <c r="A6" s="3">
        <v>2</v>
      </c>
      <c r="B6" s="5">
        <f>PrBase!B3</f>
        <v>0.60125448028673834</v>
      </c>
      <c r="C6" s="5">
        <f>PrBase!C3</f>
        <v>0.71505376344086025</v>
      </c>
      <c r="D6" s="5">
        <f>PrBase!D3</f>
        <v>0.71057347670250892</v>
      </c>
      <c r="F6" s="3">
        <v>2</v>
      </c>
      <c r="G6" s="5">
        <f>PrIndi!B3</f>
        <v>0.61379928315412191</v>
      </c>
      <c r="H6" s="5">
        <f>PrIndi!C3</f>
        <v>0.71684587813620071</v>
      </c>
      <c r="I6" s="5">
        <f>PrIndi!D3</f>
        <v>0.70609318996415771</v>
      </c>
      <c r="K6" s="3">
        <v>2</v>
      </c>
      <c r="L6" s="5">
        <f>PrInte!B3</f>
        <v>0.65143369175627241</v>
      </c>
      <c r="M6" s="5">
        <f>PrInte!C3</f>
        <v>0.74283154121863804</v>
      </c>
      <c r="N6" s="5">
        <f>PrInte!D3</f>
        <v>0.71146953405017921</v>
      </c>
      <c r="P6" s="3">
        <v>2</v>
      </c>
      <c r="Q6" s="5">
        <f>PrPoly!B3</f>
        <v>0.64336917562724016</v>
      </c>
      <c r="R6" s="5">
        <f>PrPoly!C3</f>
        <v>0.72759856630824371</v>
      </c>
      <c r="S6" s="5">
        <f>PrPoly!D3</f>
        <v>0.71415770609318996</v>
      </c>
    </row>
    <row r="7" spans="1:19">
      <c r="A7" s="3">
        <v>3</v>
      </c>
      <c r="B7" s="5">
        <f>PrBase!B4</f>
        <v>0.5295629820051414</v>
      </c>
      <c r="C7" s="5">
        <f>PrBase!C4</f>
        <v>0.38817480719794345</v>
      </c>
      <c r="D7" s="5">
        <f>PrBase!D4</f>
        <v>0.34061696658097684</v>
      </c>
      <c r="F7" s="3">
        <v>3</v>
      </c>
      <c r="G7" s="5">
        <f>PrIndi!B4</f>
        <v>0.52056555269922877</v>
      </c>
      <c r="H7" s="5">
        <f>PrIndi!C4</f>
        <v>0.38431876606683807</v>
      </c>
      <c r="I7" s="5">
        <f>PrIndi!D4</f>
        <v>0.34575835475578404</v>
      </c>
      <c r="K7" s="3">
        <v>3</v>
      </c>
      <c r="L7" s="5">
        <f>PrInte!B4</f>
        <v>0.48586118251928023</v>
      </c>
      <c r="M7" s="5">
        <f>PrInte!C4</f>
        <v>0.37660668380462725</v>
      </c>
      <c r="N7" s="5">
        <f>PrInte!D4</f>
        <v>0.37017994858611825</v>
      </c>
      <c r="P7" s="3">
        <v>3</v>
      </c>
      <c r="Q7" s="5">
        <f>PrPoly!B4</f>
        <v>0.49100257069408743</v>
      </c>
      <c r="R7" s="5">
        <f>PrPoly!C4</f>
        <v>0.38560411311053983</v>
      </c>
      <c r="S7" s="5">
        <f>PrPoly!D4</f>
        <v>0.36118251928020567</v>
      </c>
    </row>
    <row r="8" spans="1:19">
      <c r="A8" s="3">
        <v>4</v>
      </c>
      <c r="B8" s="5">
        <f>PrBase!B5</f>
        <v>0.31952662721893493</v>
      </c>
      <c r="C8" s="5">
        <f>PrBase!C5</f>
        <v>0.21597633136094674</v>
      </c>
      <c r="D8" s="5">
        <f>PrBase!D5</f>
        <v>0.25443786982248523</v>
      </c>
      <c r="F8" s="3">
        <v>4</v>
      </c>
      <c r="G8" s="5">
        <f>PrIndi!B5</f>
        <v>0.31065088757396447</v>
      </c>
      <c r="H8" s="5">
        <f>PrIndi!C5</f>
        <v>0.21005917159763313</v>
      </c>
      <c r="I8" s="5">
        <f>PrIndi!D5</f>
        <v>0.27514792899408286</v>
      </c>
      <c r="K8" s="3">
        <v>4</v>
      </c>
      <c r="L8" s="5">
        <f>PrInte!B5</f>
        <v>0.31656804733727811</v>
      </c>
      <c r="M8" s="5">
        <f>PrInte!C5</f>
        <v>0.21005917159763313</v>
      </c>
      <c r="N8" s="5">
        <f>PrInte!D5</f>
        <v>0.28698224852071008</v>
      </c>
      <c r="P8" s="3">
        <v>4</v>
      </c>
      <c r="Q8" s="5">
        <f>PrPoly!B5</f>
        <v>0.30769230769230771</v>
      </c>
      <c r="R8" s="5">
        <f>PrPoly!C5</f>
        <v>0.23076923076923078</v>
      </c>
      <c r="S8" s="5">
        <f>PrPoly!D5</f>
        <v>0.27514792899408286</v>
      </c>
    </row>
    <row r="9" spans="1:19">
      <c r="A9" s="3">
        <v>5</v>
      </c>
      <c r="B9" s="5">
        <f>PrBase!B6</f>
        <v>8.2706766917293228E-2</v>
      </c>
      <c r="C9" s="5">
        <f>PrBase!C6</f>
        <v>9.7744360902255634E-2</v>
      </c>
      <c r="D9" s="5">
        <f>PrBase!D6</f>
        <v>0.15789473684210525</v>
      </c>
      <c r="F9" s="3">
        <v>5</v>
      </c>
      <c r="G9" s="5">
        <f>PrIndi!B6</f>
        <v>0.10526315789473684</v>
      </c>
      <c r="H9" s="5">
        <f>PrIndi!C6</f>
        <v>0.11278195488721804</v>
      </c>
      <c r="I9" s="5">
        <f>PrIndi!D6</f>
        <v>0.16541353383458646</v>
      </c>
      <c r="K9" s="3">
        <v>5</v>
      </c>
      <c r="L9" s="5">
        <f>PrInte!B6</f>
        <v>0.14285714285714285</v>
      </c>
      <c r="M9" s="5">
        <f>PrInte!C6</f>
        <v>0.15789473684210525</v>
      </c>
      <c r="N9" s="5">
        <f>PrInte!D6</f>
        <v>0.2932330827067669</v>
      </c>
      <c r="P9" s="3">
        <v>5</v>
      </c>
      <c r="Q9" s="5">
        <f>PrPoly!B6</f>
        <v>0.12781954887218044</v>
      </c>
      <c r="R9" s="5">
        <f>PrPoly!C6</f>
        <v>0.12781954887218044</v>
      </c>
      <c r="S9" s="5">
        <f>PrPoly!D6</f>
        <v>0.17293233082706766</v>
      </c>
    </row>
    <row r="10" spans="1:19">
      <c r="A10" s="3">
        <v>6</v>
      </c>
      <c r="B10" s="5">
        <f>PrBase!B7</f>
        <v>0</v>
      </c>
      <c r="C10" s="5">
        <f>PrBase!C7</f>
        <v>9.0909090909090912E-2</v>
      </c>
      <c r="D10" s="5">
        <f>PrBase!D7</f>
        <v>0.29545454545454547</v>
      </c>
      <c r="F10" s="3">
        <v>6</v>
      </c>
      <c r="G10" s="5">
        <f>PrIndi!B7</f>
        <v>0</v>
      </c>
      <c r="H10" s="5">
        <f>PrIndi!C7</f>
        <v>9.0909090909090912E-2</v>
      </c>
      <c r="I10" s="5">
        <f>PrIndi!D7</f>
        <v>0.27272727272727271</v>
      </c>
      <c r="K10" s="3">
        <v>6</v>
      </c>
      <c r="L10" s="5">
        <f>PrInte!B7</f>
        <v>2.2727272727272728E-2</v>
      </c>
      <c r="M10" s="5">
        <f>PrInte!C7</f>
        <v>0.11363636363636363</v>
      </c>
      <c r="N10" s="5">
        <f>PrInte!D7</f>
        <v>0.40909090909090912</v>
      </c>
      <c r="P10" s="3">
        <v>6</v>
      </c>
      <c r="Q10" s="5">
        <f>PrPoly!B7</f>
        <v>2.2727272727272728E-2</v>
      </c>
      <c r="R10" s="5">
        <f>PrPoly!C7</f>
        <v>9.0909090909090912E-2</v>
      </c>
      <c r="S10" s="5">
        <f>PrPoly!D7</f>
        <v>0.31818181818181818</v>
      </c>
    </row>
    <row r="11" spans="1:19">
      <c r="B11" s="4"/>
      <c r="C11" s="4"/>
      <c r="D11" s="4"/>
      <c r="G11" s="4"/>
      <c r="H11" s="4"/>
      <c r="I11" s="4"/>
      <c r="L11" s="4"/>
      <c r="M11" s="4"/>
      <c r="N11" s="4"/>
      <c r="Q11" s="4"/>
      <c r="R11" s="4"/>
      <c r="S11" s="4"/>
    </row>
    <row r="12" spans="1:19">
      <c r="B12" s="4"/>
      <c r="C12" s="4"/>
      <c r="D12" s="4"/>
      <c r="G12" s="4"/>
      <c r="H12" s="4"/>
      <c r="I12" s="4"/>
      <c r="L12" s="4"/>
      <c r="M12" s="4"/>
      <c r="N12" s="4"/>
      <c r="Q12" s="4"/>
      <c r="R12" s="4"/>
      <c r="S12" s="4"/>
    </row>
    <row r="13" spans="1:19">
      <c r="B13" s="11" t="s">
        <v>21</v>
      </c>
      <c r="C13" s="11"/>
      <c r="D13" s="11"/>
      <c r="E13" s="8"/>
      <c r="F13" s="8"/>
      <c r="G13" s="11" t="s">
        <v>21</v>
      </c>
      <c r="H13" s="11"/>
      <c r="I13" s="11"/>
      <c r="J13" s="8"/>
      <c r="K13" s="8"/>
      <c r="L13" s="11" t="s">
        <v>21</v>
      </c>
      <c r="M13" s="11"/>
      <c r="N13" s="11"/>
      <c r="O13" s="8"/>
      <c r="P13" s="8"/>
      <c r="Q13" s="11" t="s">
        <v>21</v>
      </c>
      <c r="R13" s="11"/>
      <c r="S13" s="11"/>
    </row>
    <row r="14" spans="1:19">
      <c r="A14" s="3">
        <v>1</v>
      </c>
      <c r="B14" s="5">
        <f>PrBase!B10</f>
        <v>0.58163265306122447</v>
      </c>
      <c r="C14" s="5">
        <f>PrBase!C10</f>
        <v>0.59055118110236215</v>
      </c>
      <c r="D14" s="5">
        <f>PrBase!D10</f>
        <v>0.55590062111801242</v>
      </c>
      <c r="F14" s="3">
        <v>1</v>
      </c>
      <c r="G14" s="5">
        <f>PrIndi!B10</f>
        <v>0.5955056179775281</v>
      </c>
      <c r="H14" s="5">
        <f>PrIndi!C10</f>
        <v>0.58847736625514402</v>
      </c>
      <c r="I14" s="5">
        <f>PrIndi!D10</f>
        <v>0.56190476190476191</v>
      </c>
      <c r="K14" s="3">
        <v>1</v>
      </c>
      <c r="L14" s="5">
        <f>PrInte!B10</f>
        <v>0.65476190476190477</v>
      </c>
      <c r="M14" s="5">
        <f>PrInte!C10</f>
        <v>0.60085836909871249</v>
      </c>
      <c r="N14" s="5">
        <f>PrInte!D10</f>
        <v>0.56083086053412468</v>
      </c>
      <c r="P14" s="3">
        <v>1</v>
      </c>
      <c r="Q14" s="5">
        <f>PrPoly!B10</f>
        <v>0.55319148936170215</v>
      </c>
      <c r="R14" s="5">
        <f>PrPoly!C10</f>
        <v>0.57261410788381739</v>
      </c>
      <c r="S14" s="5">
        <f>PrPoly!D10</f>
        <v>0.54517133956386288</v>
      </c>
    </row>
    <row r="15" spans="1:19">
      <c r="A15" s="3">
        <v>2</v>
      </c>
      <c r="B15" s="5">
        <f>PrBase!B11</f>
        <v>0.50262172284644191</v>
      </c>
      <c r="C15" s="5">
        <f>PrBase!C11</f>
        <v>0.49137931034482757</v>
      </c>
      <c r="D15" s="5">
        <f>PrBase!D11</f>
        <v>0.50735764555342289</v>
      </c>
      <c r="F15" s="3">
        <v>2</v>
      </c>
      <c r="G15" s="5">
        <f>PrIndi!B11</f>
        <v>0.50109729334308706</v>
      </c>
      <c r="H15" s="5">
        <f>PrIndi!C11</f>
        <v>0.48691418137553255</v>
      </c>
      <c r="I15" s="5">
        <f>PrIndi!D11</f>
        <v>0.50095359186268273</v>
      </c>
      <c r="K15" s="3">
        <v>2</v>
      </c>
      <c r="L15" s="5">
        <f>PrInte!B11</f>
        <v>0.50486111111111109</v>
      </c>
      <c r="M15" s="5">
        <f>PrInte!C11</f>
        <v>0.49849669272399277</v>
      </c>
      <c r="N15" s="5">
        <f>PrInte!D11</f>
        <v>0.51358344113842169</v>
      </c>
      <c r="P15" s="3">
        <v>2</v>
      </c>
      <c r="Q15" s="5">
        <f>PrPoly!B11</f>
        <v>0.49449035812672176</v>
      </c>
      <c r="R15" s="5">
        <f>PrPoly!C11</f>
        <v>0.49004224502112254</v>
      </c>
      <c r="S15" s="5">
        <f>PrPoly!D11</f>
        <v>0.50506970849176169</v>
      </c>
    </row>
    <row r="16" spans="1:19">
      <c r="A16" s="3">
        <v>3</v>
      </c>
      <c r="B16" s="5">
        <f>PrBase!B12</f>
        <v>0.3818350324374421</v>
      </c>
      <c r="C16" s="5">
        <f>PrBase!C12</f>
        <v>0.36829268292682926</v>
      </c>
      <c r="D16" s="5">
        <f>PrBase!D12</f>
        <v>0.36856745479833103</v>
      </c>
      <c r="F16" s="3">
        <v>3</v>
      </c>
      <c r="G16" s="5">
        <f>PrIndi!B12</f>
        <v>0.38099717779868297</v>
      </c>
      <c r="H16" s="5">
        <f>PrIndi!C12</f>
        <v>0.37235367372353673</v>
      </c>
      <c r="I16" s="5">
        <f>PrIndi!D12</f>
        <v>0.37675070028011204</v>
      </c>
      <c r="K16" s="3">
        <v>3</v>
      </c>
      <c r="L16" s="5">
        <f>PrInte!B12</f>
        <v>0.39049586776859502</v>
      </c>
      <c r="M16" s="5">
        <f>PrInte!C12</f>
        <v>0.3885941644562334</v>
      </c>
      <c r="N16" s="5">
        <f>PrInte!D12</f>
        <v>0.41678726483357453</v>
      </c>
      <c r="P16" s="3">
        <v>3</v>
      </c>
      <c r="Q16" s="5">
        <f>PrPoly!B12</f>
        <v>0.38085742771684944</v>
      </c>
      <c r="R16" s="5">
        <f>PrPoly!C12</f>
        <v>0.38709677419354838</v>
      </c>
      <c r="S16" s="5">
        <f>PrPoly!D12</f>
        <v>0.40085592011412269</v>
      </c>
    </row>
    <row r="17" spans="1:19">
      <c r="A17" s="3">
        <v>4</v>
      </c>
      <c r="B17" s="5">
        <f>PrBase!B13</f>
        <v>0.38162544169611307</v>
      </c>
      <c r="C17" s="5">
        <f>PrBase!C13</f>
        <v>0.41477272727272729</v>
      </c>
      <c r="D17" s="5">
        <f>PrBase!D13</f>
        <v>0.38053097345132741</v>
      </c>
      <c r="F17" s="3">
        <v>4</v>
      </c>
      <c r="G17" s="5">
        <f>PrIndi!B13</f>
        <v>0.37769784172661869</v>
      </c>
      <c r="H17" s="5">
        <f>PrIndi!C13</f>
        <v>0.39664804469273746</v>
      </c>
      <c r="I17" s="5">
        <f>PrIndi!D13</f>
        <v>0.40086206896551724</v>
      </c>
      <c r="K17" s="3">
        <v>4</v>
      </c>
      <c r="L17" s="5">
        <f>PrInte!B13</f>
        <v>0.36896551724137933</v>
      </c>
      <c r="M17" s="5">
        <f>PrInte!C13</f>
        <v>0.37765957446808512</v>
      </c>
      <c r="N17" s="5">
        <f>PrInte!D13</f>
        <v>0.44907407407407407</v>
      </c>
      <c r="P17" s="3">
        <v>4</v>
      </c>
      <c r="Q17" s="5">
        <f>PrPoly!B13</f>
        <v>0.36879432624113473</v>
      </c>
      <c r="R17" s="5">
        <f>PrPoly!C13</f>
        <v>0.41489361702127658</v>
      </c>
      <c r="S17" s="5">
        <f>PrPoly!D13</f>
        <v>0.40434782608695652</v>
      </c>
    </row>
    <row r="18" spans="1:19">
      <c r="A18" s="3">
        <v>5</v>
      </c>
      <c r="B18" s="5">
        <f>PrBase!B14</f>
        <v>0.61111111111111116</v>
      </c>
      <c r="C18" s="5">
        <f>PrBase!C14</f>
        <v>0.48148148148148145</v>
      </c>
      <c r="D18" s="5">
        <f>PrBase!D14</f>
        <v>0.42857142857142855</v>
      </c>
      <c r="F18" s="3">
        <v>5</v>
      </c>
      <c r="G18" s="5">
        <f>PrIndi!B14</f>
        <v>0.56000000000000005</v>
      </c>
      <c r="H18" s="5">
        <f>PrIndi!C14</f>
        <v>0.46875</v>
      </c>
      <c r="I18" s="5">
        <f>PrIndi!D14</f>
        <v>0.47826086956521741</v>
      </c>
      <c r="K18" s="3">
        <v>5</v>
      </c>
      <c r="L18" s="5">
        <f>PrInte!B14</f>
        <v>0.44186046511627908</v>
      </c>
      <c r="M18" s="5">
        <f>PrInte!C14</f>
        <v>0.3559322033898305</v>
      </c>
      <c r="N18" s="5">
        <f>PrInte!D14</f>
        <v>0.45348837209302323</v>
      </c>
      <c r="P18" s="3">
        <v>5</v>
      </c>
      <c r="Q18" s="5">
        <f>PrPoly!B14</f>
        <v>0.53125</v>
      </c>
      <c r="R18" s="5">
        <f>PrPoly!C14</f>
        <v>0.42499999999999999</v>
      </c>
      <c r="S18" s="5">
        <f>PrPoly!D14</f>
        <v>0.46</v>
      </c>
    </row>
    <row r="19" spans="1:19">
      <c r="A19" s="3">
        <v>6</v>
      </c>
      <c r="B19" s="5">
        <f>PrBase!B15</f>
        <v>0</v>
      </c>
      <c r="C19" s="5">
        <f>PrBase!C15</f>
        <v>0.4</v>
      </c>
      <c r="D19" s="5">
        <f>PrBase!D15</f>
        <v>0.40625</v>
      </c>
      <c r="F19" s="3">
        <v>6</v>
      </c>
      <c r="G19" s="5">
        <f>PrIndi!B15</f>
        <v>0</v>
      </c>
      <c r="H19" s="5">
        <f>PrIndi!C15</f>
        <v>0.36363636363636365</v>
      </c>
      <c r="I19" s="5">
        <f>PrIndi!D15</f>
        <v>0.38709677419354838</v>
      </c>
      <c r="K19" s="3">
        <v>6</v>
      </c>
      <c r="L19" s="5">
        <f>PrInte!B15</f>
        <v>0.5</v>
      </c>
      <c r="M19" s="5">
        <f>PrInte!C15</f>
        <v>0.35714285714285715</v>
      </c>
      <c r="N19" s="5">
        <f>PrInte!D15</f>
        <v>0.51428571428571423</v>
      </c>
      <c r="P19" s="3">
        <v>6</v>
      </c>
      <c r="Q19" s="5">
        <f>PrPoly!B15</f>
        <v>1</v>
      </c>
      <c r="R19" s="5">
        <f>PrPoly!C15</f>
        <v>0.4</v>
      </c>
      <c r="S19" s="5">
        <f>PrPoly!D15</f>
        <v>0.45161290322580644</v>
      </c>
    </row>
    <row r="20" spans="1:19">
      <c r="B20" s="4"/>
      <c r="C20" s="4"/>
      <c r="D20" s="4"/>
      <c r="G20" s="4"/>
      <c r="H20" s="4"/>
      <c r="I20" s="4"/>
      <c r="L20" s="4"/>
      <c r="M20" s="4"/>
      <c r="N20" s="4"/>
      <c r="Q20" s="4"/>
      <c r="R20" s="4"/>
      <c r="S20" s="4"/>
    </row>
    <row r="21" spans="1:19">
      <c r="B21" s="11" t="s">
        <v>22</v>
      </c>
      <c r="C21" s="11"/>
      <c r="D21" s="11"/>
      <c r="E21" s="8"/>
      <c r="F21" s="8"/>
      <c r="G21" s="11" t="s">
        <v>22</v>
      </c>
      <c r="H21" s="11"/>
      <c r="I21" s="11"/>
      <c r="J21" s="8"/>
      <c r="K21" s="8"/>
      <c r="L21" s="11" t="s">
        <v>22</v>
      </c>
      <c r="M21" s="11"/>
      <c r="N21" s="11"/>
      <c r="O21" s="8"/>
      <c r="P21" s="8"/>
      <c r="Q21" s="11" t="s">
        <v>22</v>
      </c>
      <c r="R21" s="11"/>
      <c r="S21" s="11"/>
    </row>
    <row r="22" spans="1:19">
      <c r="B22" s="5">
        <f>PrBase!B18</f>
        <v>0.21941478027066841</v>
      </c>
      <c r="C22" s="5">
        <f>PrBase!C18</f>
        <v>0.21592082365346199</v>
      </c>
      <c r="D22" s="5">
        <f>PrBase!D18</f>
        <v>0.23641377829587201</v>
      </c>
      <c r="G22" s="5">
        <f>PrIndi!B18</f>
        <v>0.21715270721806851</v>
      </c>
      <c r="H22" s="5">
        <f>PrIndi!C18</f>
        <v>0.2113630034875956</v>
      </c>
      <c r="I22" s="5">
        <f>PrIndi!D18</f>
        <v>0.23769199617566211</v>
      </c>
      <c r="L22" s="5">
        <f>PrInte!B18</f>
        <v>0.22921759669124581</v>
      </c>
      <c r="M22" s="5">
        <f>PrInte!C18</f>
        <v>0.2267132774250705</v>
      </c>
      <c r="N22" s="5">
        <f>PrInte!D18</f>
        <v>0.27369515602115368</v>
      </c>
      <c r="Q22" s="5">
        <f>PrPoly!B18</f>
        <v>0.2055202340194591</v>
      </c>
      <c r="R22" s="5">
        <f>PrPoly!C18</f>
        <v>0.22026870397925191</v>
      </c>
      <c r="S22" s="5">
        <f>PrPoly!D18</f>
        <v>0.24872331329988731</v>
      </c>
    </row>
    <row r="23" spans="1:19">
      <c r="B23" s="4"/>
      <c r="C23" s="4"/>
      <c r="D23" s="4"/>
      <c r="G23" s="4"/>
      <c r="H23" s="4"/>
      <c r="I23" s="4"/>
      <c r="L23" s="4"/>
      <c r="M23" s="4"/>
      <c r="N23" s="4"/>
      <c r="Q23" s="4"/>
      <c r="R23" s="4"/>
      <c r="S23" s="4"/>
    </row>
    <row r="24" spans="1:19">
      <c r="B24" s="11" t="s">
        <v>23</v>
      </c>
      <c r="C24" s="11"/>
      <c r="D24" s="11"/>
      <c r="E24" s="8"/>
      <c r="F24" s="8"/>
      <c r="G24" s="11" t="s">
        <v>23</v>
      </c>
      <c r="H24" s="11"/>
      <c r="I24" s="11"/>
      <c r="J24" s="8"/>
      <c r="K24" s="8"/>
      <c r="L24" s="11" t="s">
        <v>23</v>
      </c>
      <c r="M24" s="11"/>
      <c r="N24" s="11"/>
      <c r="O24" s="8"/>
      <c r="P24" s="8"/>
      <c r="Q24" s="11" t="s">
        <v>23</v>
      </c>
      <c r="R24" s="11"/>
      <c r="S24" s="11"/>
    </row>
    <row r="25" spans="1:19">
      <c r="B25" s="5">
        <f>[1]PrBase!$B$18</f>
        <v>0.6885446634489647</v>
      </c>
      <c r="C25" s="5">
        <f>[1]PrBase!$C$18</f>
        <v>0.67657183446607161</v>
      </c>
      <c r="D25" s="5">
        <f>[1]PrBase!$D$18</f>
        <v>0.65423869736017037</v>
      </c>
      <c r="G25" s="5">
        <f>[1]PrIndi!$B$18</f>
        <v>0.69524930758097803</v>
      </c>
      <c r="H25" s="5">
        <f>[1]PrIndi!$C$18</f>
        <v>0.67576220776604778</v>
      </c>
      <c r="I25" s="5">
        <f>[1]PrIndi!$D$18</f>
        <v>0.65951724893220864</v>
      </c>
      <c r="L25" s="5">
        <f>[1]PrInte!$B$18</f>
        <v>0.73219410016985598</v>
      </c>
      <c r="M25" s="5">
        <f>[1]PrInte!$C$18</f>
        <v>0.70644599625493232</v>
      </c>
      <c r="N25" s="5">
        <f>[1]PrInte!$D$18</f>
        <v>0.66599135087714911</v>
      </c>
      <c r="Q25" s="5">
        <f>[1]PrPoly!$B$18</f>
        <v>0.68992043423087912</v>
      </c>
      <c r="R25" s="5">
        <f>[1]PrPoly!$C$18</f>
        <v>0.67698578494086736</v>
      </c>
      <c r="S25" s="5">
        <f>[1]PrPoly!$D$18</f>
        <v>0.64796272979538216</v>
      </c>
    </row>
  </sheetData>
  <mergeCells count="20">
    <mergeCell ref="K2:N2"/>
    <mergeCell ref="B4:D4"/>
    <mergeCell ref="G4:I4"/>
    <mergeCell ref="L4:N4"/>
    <mergeCell ref="B24:D24"/>
    <mergeCell ref="G24:I24"/>
    <mergeCell ref="L24:N24"/>
    <mergeCell ref="P2:S2"/>
    <mergeCell ref="Q4:S4"/>
    <mergeCell ref="Q13:S13"/>
    <mergeCell ref="Q21:S21"/>
    <mergeCell ref="Q24:S24"/>
    <mergeCell ref="B13:D13"/>
    <mergeCell ref="G13:I13"/>
    <mergeCell ref="L13:N13"/>
    <mergeCell ref="B21:D21"/>
    <mergeCell ref="G21:I21"/>
    <mergeCell ref="L21:N21"/>
    <mergeCell ref="A2:D2"/>
    <mergeCell ref="F2:I2"/>
  </mergeCells>
  <conditionalFormatting sqref="B5:D5">
    <cfRule type="colorScale" priority="73">
      <colorScale>
        <cfvo type="min"/>
        <cfvo type="max"/>
        <color theme="0"/>
        <color theme="0" tint="-0.34998626667073579"/>
      </colorScale>
    </cfRule>
  </conditionalFormatting>
  <conditionalFormatting sqref="B6:D6">
    <cfRule type="colorScale" priority="74">
      <colorScale>
        <cfvo type="min"/>
        <cfvo type="max"/>
        <color theme="0"/>
        <color theme="0" tint="-0.34998626667073579"/>
      </colorScale>
    </cfRule>
  </conditionalFormatting>
  <conditionalFormatting sqref="B7:D7">
    <cfRule type="colorScale" priority="75">
      <colorScale>
        <cfvo type="min"/>
        <cfvo type="max"/>
        <color theme="0"/>
        <color theme="0" tint="-0.34998626667073579"/>
      </colorScale>
    </cfRule>
  </conditionalFormatting>
  <conditionalFormatting sqref="B8:D8">
    <cfRule type="colorScale" priority="76">
      <colorScale>
        <cfvo type="min"/>
        <cfvo type="max"/>
        <color theme="0"/>
        <color theme="0" tint="-0.34998626667073579"/>
      </colorScale>
    </cfRule>
  </conditionalFormatting>
  <conditionalFormatting sqref="B9:D9">
    <cfRule type="colorScale" priority="77">
      <colorScale>
        <cfvo type="min"/>
        <cfvo type="max"/>
        <color theme="0"/>
        <color theme="0" tint="-0.34998626667073579"/>
      </colorScale>
    </cfRule>
  </conditionalFormatting>
  <conditionalFormatting sqref="B10:D10">
    <cfRule type="colorScale" priority="78">
      <colorScale>
        <cfvo type="min"/>
        <cfvo type="max"/>
        <color theme="0"/>
        <color theme="0" tint="-0.34998626667073579"/>
      </colorScale>
    </cfRule>
  </conditionalFormatting>
  <conditionalFormatting sqref="B14:D14">
    <cfRule type="colorScale" priority="79">
      <colorScale>
        <cfvo type="min"/>
        <cfvo type="max"/>
        <color theme="0"/>
        <color theme="0" tint="-0.34998626667073579"/>
      </colorScale>
    </cfRule>
  </conditionalFormatting>
  <conditionalFormatting sqref="B15:D15">
    <cfRule type="colorScale" priority="80">
      <colorScale>
        <cfvo type="min"/>
        <cfvo type="max"/>
        <color theme="0"/>
        <color theme="0" tint="-0.34998626667073579"/>
      </colorScale>
    </cfRule>
  </conditionalFormatting>
  <conditionalFormatting sqref="B16:D16">
    <cfRule type="colorScale" priority="81">
      <colorScale>
        <cfvo type="min"/>
        <cfvo type="max"/>
        <color theme="0"/>
        <color theme="0" tint="-0.34998626667073579"/>
      </colorScale>
    </cfRule>
  </conditionalFormatting>
  <conditionalFormatting sqref="B17:D17">
    <cfRule type="colorScale" priority="82">
      <colorScale>
        <cfvo type="min"/>
        <cfvo type="max"/>
        <color theme="0"/>
        <color theme="0" tint="-0.34998626667073579"/>
      </colorScale>
    </cfRule>
  </conditionalFormatting>
  <conditionalFormatting sqref="B18:D18">
    <cfRule type="colorScale" priority="83">
      <colorScale>
        <cfvo type="min"/>
        <cfvo type="max"/>
        <color theme="0"/>
        <color theme="0" tint="-0.34998626667073579"/>
      </colorScale>
    </cfRule>
  </conditionalFormatting>
  <conditionalFormatting sqref="B19:D19">
    <cfRule type="colorScale" priority="84">
      <colorScale>
        <cfvo type="min"/>
        <cfvo type="max"/>
        <color theme="0"/>
        <color theme="0" tint="-0.34998626667073579"/>
      </colorScale>
    </cfRule>
  </conditionalFormatting>
  <conditionalFormatting sqref="B22:D22">
    <cfRule type="colorScale" priority="85">
      <colorScale>
        <cfvo type="min"/>
        <cfvo type="max"/>
        <color theme="0"/>
        <color theme="0" tint="-0.34998626667073579"/>
      </colorScale>
    </cfRule>
  </conditionalFormatting>
  <conditionalFormatting sqref="B25:D25">
    <cfRule type="colorScale" priority="86">
      <colorScale>
        <cfvo type="min"/>
        <cfvo type="max"/>
        <color theme="0"/>
        <color theme="0" tint="-0.34998626667073579"/>
      </colorScale>
    </cfRule>
  </conditionalFormatting>
  <conditionalFormatting sqref="G5:I5">
    <cfRule type="colorScale" priority="87">
      <colorScale>
        <cfvo type="min"/>
        <cfvo type="max"/>
        <color theme="0"/>
        <color theme="0" tint="-0.34998626667073579"/>
      </colorScale>
    </cfRule>
  </conditionalFormatting>
  <conditionalFormatting sqref="G6:I6">
    <cfRule type="colorScale" priority="88">
      <colorScale>
        <cfvo type="min"/>
        <cfvo type="max"/>
        <color theme="0"/>
        <color theme="0" tint="-0.34998626667073579"/>
      </colorScale>
    </cfRule>
  </conditionalFormatting>
  <conditionalFormatting sqref="G7:I7">
    <cfRule type="colorScale" priority="89">
      <colorScale>
        <cfvo type="min"/>
        <cfvo type="max"/>
        <color theme="0"/>
        <color theme="0" tint="-0.34998626667073579"/>
      </colorScale>
    </cfRule>
  </conditionalFormatting>
  <conditionalFormatting sqref="G8:I8">
    <cfRule type="colorScale" priority="90">
      <colorScale>
        <cfvo type="min"/>
        <cfvo type="max"/>
        <color theme="0"/>
        <color theme="0" tint="-0.34998626667073579"/>
      </colorScale>
    </cfRule>
  </conditionalFormatting>
  <conditionalFormatting sqref="G9:I9">
    <cfRule type="colorScale" priority="91">
      <colorScale>
        <cfvo type="min"/>
        <cfvo type="max"/>
        <color theme="0"/>
        <color theme="0" tint="-0.34998626667073579"/>
      </colorScale>
    </cfRule>
  </conditionalFormatting>
  <conditionalFormatting sqref="G10:I10">
    <cfRule type="colorScale" priority="92">
      <colorScale>
        <cfvo type="min"/>
        <cfvo type="max"/>
        <color theme="0"/>
        <color theme="0" tint="-0.34998626667073579"/>
      </colorScale>
    </cfRule>
  </conditionalFormatting>
  <conditionalFormatting sqref="G14:I14">
    <cfRule type="colorScale" priority="93">
      <colorScale>
        <cfvo type="min"/>
        <cfvo type="max"/>
        <color theme="0"/>
        <color theme="0" tint="-0.34998626667073579"/>
      </colorScale>
    </cfRule>
  </conditionalFormatting>
  <conditionalFormatting sqref="G15:I15">
    <cfRule type="colorScale" priority="94">
      <colorScale>
        <cfvo type="min"/>
        <cfvo type="max"/>
        <color theme="0"/>
        <color theme="0" tint="-0.34998626667073579"/>
      </colorScale>
    </cfRule>
  </conditionalFormatting>
  <conditionalFormatting sqref="G16:I16">
    <cfRule type="colorScale" priority="95">
      <colorScale>
        <cfvo type="min"/>
        <cfvo type="max"/>
        <color theme="0"/>
        <color theme="0" tint="-0.34998626667073579"/>
      </colorScale>
    </cfRule>
  </conditionalFormatting>
  <conditionalFormatting sqref="G17:I17">
    <cfRule type="colorScale" priority="96">
      <colorScale>
        <cfvo type="min"/>
        <cfvo type="max"/>
        <color theme="0"/>
        <color theme="0" tint="-0.34998626667073579"/>
      </colorScale>
    </cfRule>
  </conditionalFormatting>
  <conditionalFormatting sqref="G18:I18">
    <cfRule type="colorScale" priority="97">
      <colorScale>
        <cfvo type="min"/>
        <cfvo type="max"/>
        <color theme="0"/>
        <color theme="0" tint="-0.34998626667073579"/>
      </colorScale>
    </cfRule>
  </conditionalFormatting>
  <conditionalFormatting sqref="G19:I19">
    <cfRule type="colorScale" priority="98">
      <colorScale>
        <cfvo type="min"/>
        <cfvo type="max"/>
        <color theme="0"/>
        <color theme="0" tint="-0.34998626667073579"/>
      </colorScale>
    </cfRule>
  </conditionalFormatting>
  <conditionalFormatting sqref="G22:I22">
    <cfRule type="colorScale" priority="99">
      <colorScale>
        <cfvo type="min"/>
        <cfvo type="max"/>
        <color theme="0"/>
        <color theme="0" tint="-0.34998626667073579"/>
      </colorScale>
    </cfRule>
  </conditionalFormatting>
  <conditionalFormatting sqref="G25:I25">
    <cfRule type="colorScale" priority="100">
      <colorScale>
        <cfvo type="min"/>
        <cfvo type="max"/>
        <color theme="0"/>
        <color theme="0" tint="-0.34998626667073579"/>
      </colorScale>
    </cfRule>
  </conditionalFormatting>
  <conditionalFormatting sqref="L5:N5">
    <cfRule type="colorScale" priority="101">
      <colorScale>
        <cfvo type="min"/>
        <cfvo type="max"/>
        <color theme="0"/>
        <color theme="0" tint="-0.34998626667073579"/>
      </colorScale>
    </cfRule>
  </conditionalFormatting>
  <conditionalFormatting sqref="L6:N6">
    <cfRule type="colorScale" priority="102">
      <colorScale>
        <cfvo type="min"/>
        <cfvo type="max"/>
        <color theme="0"/>
        <color theme="0" tint="-0.34998626667073579"/>
      </colorScale>
    </cfRule>
  </conditionalFormatting>
  <conditionalFormatting sqref="L7:N7">
    <cfRule type="colorScale" priority="103">
      <colorScale>
        <cfvo type="min"/>
        <cfvo type="max"/>
        <color theme="0"/>
        <color theme="0" tint="-0.34998626667073579"/>
      </colorScale>
    </cfRule>
  </conditionalFormatting>
  <conditionalFormatting sqref="L8:N8">
    <cfRule type="colorScale" priority="104">
      <colorScale>
        <cfvo type="min"/>
        <cfvo type="max"/>
        <color theme="0"/>
        <color theme="0" tint="-0.34998626667073579"/>
      </colorScale>
    </cfRule>
  </conditionalFormatting>
  <conditionalFormatting sqref="L9:N9">
    <cfRule type="colorScale" priority="105">
      <colorScale>
        <cfvo type="min"/>
        <cfvo type="max"/>
        <color theme="0"/>
        <color theme="0" tint="-0.34998626667073579"/>
      </colorScale>
    </cfRule>
  </conditionalFormatting>
  <conditionalFormatting sqref="L10:N10">
    <cfRule type="colorScale" priority="106">
      <colorScale>
        <cfvo type="min"/>
        <cfvo type="max"/>
        <color theme="0"/>
        <color theme="0" tint="-0.34998626667073579"/>
      </colorScale>
    </cfRule>
  </conditionalFormatting>
  <conditionalFormatting sqref="L14:N14">
    <cfRule type="colorScale" priority="107">
      <colorScale>
        <cfvo type="min"/>
        <cfvo type="max"/>
        <color theme="0"/>
        <color theme="0" tint="-0.34998626667073579"/>
      </colorScale>
    </cfRule>
  </conditionalFormatting>
  <conditionalFormatting sqref="L15:N15">
    <cfRule type="colorScale" priority="108">
      <colorScale>
        <cfvo type="min"/>
        <cfvo type="max"/>
        <color theme="0"/>
        <color theme="0" tint="-0.34998626667073579"/>
      </colorScale>
    </cfRule>
  </conditionalFormatting>
  <conditionalFormatting sqref="L16:N16">
    <cfRule type="colorScale" priority="109">
      <colorScale>
        <cfvo type="min"/>
        <cfvo type="max"/>
        <color theme="0"/>
        <color theme="0" tint="-0.34998626667073579"/>
      </colorScale>
    </cfRule>
  </conditionalFormatting>
  <conditionalFormatting sqref="L17:N17">
    <cfRule type="colorScale" priority="110">
      <colorScale>
        <cfvo type="min"/>
        <cfvo type="max"/>
        <color theme="0"/>
        <color theme="0" tint="-0.34998626667073579"/>
      </colorScale>
    </cfRule>
  </conditionalFormatting>
  <conditionalFormatting sqref="L18:N18">
    <cfRule type="colorScale" priority="111">
      <colorScale>
        <cfvo type="min"/>
        <cfvo type="max"/>
        <color theme="0"/>
        <color theme="0" tint="-0.34998626667073579"/>
      </colorScale>
    </cfRule>
  </conditionalFormatting>
  <conditionalFormatting sqref="L19:N19">
    <cfRule type="colorScale" priority="112">
      <colorScale>
        <cfvo type="min"/>
        <cfvo type="max"/>
        <color theme="0"/>
        <color theme="0" tint="-0.34998626667073579"/>
      </colorScale>
    </cfRule>
  </conditionalFormatting>
  <conditionalFormatting sqref="L22:N22">
    <cfRule type="colorScale" priority="113">
      <colorScale>
        <cfvo type="min"/>
        <cfvo type="max"/>
        <color theme="0"/>
        <color theme="0" tint="-0.34998626667073579"/>
      </colorScale>
    </cfRule>
  </conditionalFormatting>
  <conditionalFormatting sqref="Q5:S5">
    <cfRule type="colorScale" priority="115">
      <colorScale>
        <cfvo type="min"/>
        <cfvo type="max"/>
        <color theme="0"/>
        <color theme="0" tint="-0.34998626667073579"/>
      </colorScale>
    </cfRule>
  </conditionalFormatting>
  <conditionalFormatting sqref="Q6:S6">
    <cfRule type="colorScale" priority="116">
      <colorScale>
        <cfvo type="min"/>
        <cfvo type="max"/>
        <color theme="0"/>
        <color theme="0" tint="-0.34998626667073579"/>
      </colorScale>
    </cfRule>
  </conditionalFormatting>
  <conditionalFormatting sqref="Q7:S7">
    <cfRule type="colorScale" priority="117">
      <colorScale>
        <cfvo type="min"/>
        <cfvo type="max"/>
        <color theme="0"/>
        <color theme="0" tint="-0.34998626667073579"/>
      </colorScale>
    </cfRule>
  </conditionalFormatting>
  <conditionalFormatting sqref="Q8:S8">
    <cfRule type="colorScale" priority="118">
      <colorScale>
        <cfvo type="min"/>
        <cfvo type="max"/>
        <color theme="0"/>
        <color theme="0" tint="-0.34998626667073579"/>
      </colorScale>
    </cfRule>
  </conditionalFormatting>
  <conditionalFormatting sqref="Q9:S9">
    <cfRule type="colorScale" priority="119">
      <colorScale>
        <cfvo type="min"/>
        <cfvo type="max"/>
        <color theme="0"/>
        <color theme="0" tint="-0.34998626667073579"/>
      </colorScale>
    </cfRule>
  </conditionalFormatting>
  <conditionalFormatting sqref="Q10:S10">
    <cfRule type="colorScale" priority="120">
      <colorScale>
        <cfvo type="min"/>
        <cfvo type="max"/>
        <color theme="0"/>
        <color theme="0" tint="-0.34998626667073579"/>
      </colorScale>
    </cfRule>
  </conditionalFormatting>
  <conditionalFormatting sqref="Q14:S14">
    <cfRule type="colorScale" priority="121">
      <colorScale>
        <cfvo type="min"/>
        <cfvo type="max"/>
        <color theme="0"/>
        <color theme="0" tint="-0.34998626667073579"/>
      </colorScale>
    </cfRule>
  </conditionalFormatting>
  <conditionalFormatting sqref="Q15:S15">
    <cfRule type="colorScale" priority="122">
      <colorScale>
        <cfvo type="min"/>
        <cfvo type="max"/>
        <color theme="0"/>
        <color theme="0" tint="-0.34998626667073579"/>
      </colorScale>
    </cfRule>
  </conditionalFormatting>
  <conditionalFormatting sqref="Q16:S16">
    <cfRule type="colorScale" priority="123">
      <colorScale>
        <cfvo type="min"/>
        <cfvo type="max"/>
        <color theme="0"/>
        <color theme="0" tint="-0.34998626667073579"/>
      </colorScale>
    </cfRule>
  </conditionalFormatting>
  <conditionalFormatting sqref="Q17:S17">
    <cfRule type="colorScale" priority="124">
      <colorScale>
        <cfvo type="min"/>
        <cfvo type="max"/>
        <color theme="0"/>
        <color theme="0" tint="-0.34998626667073579"/>
      </colorScale>
    </cfRule>
  </conditionalFormatting>
  <conditionalFormatting sqref="Q18:S18">
    <cfRule type="colorScale" priority="125">
      <colorScale>
        <cfvo type="min"/>
        <cfvo type="max"/>
        <color theme="0"/>
        <color theme="0" tint="-0.34998626667073579"/>
      </colorScale>
    </cfRule>
  </conditionalFormatting>
  <conditionalFormatting sqref="Q19:S19">
    <cfRule type="colorScale" priority="126">
      <colorScale>
        <cfvo type="min"/>
        <cfvo type="max"/>
        <color theme="0"/>
        <color theme="0" tint="-0.34998626667073579"/>
      </colorScale>
    </cfRule>
  </conditionalFormatting>
  <conditionalFormatting sqref="Q22:S22">
    <cfRule type="colorScale" priority="127">
      <colorScale>
        <cfvo type="min"/>
        <cfvo type="max"/>
        <color theme="0"/>
        <color theme="0" tint="-0.34998626667073579"/>
      </colorScale>
    </cfRule>
  </conditionalFormatting>
  <conditionalFormatting sqref="L25:N25">
    <cfRule type="colorScale" priority="2">
      <colorScale>
        <cfvo type="min"/>
        <cfvo type="max"/>
        <color theme="0"/>
        <color theme="0" tint="-0.34998626667073579"/>
      </colorScale>
    </cfRule>
  </conditionalFormatting>
  <conditionalFormatting sqref="Q25:S25"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7"/>
  <sheetViews>
    <sheetView workbookViewId="0"/>
  </sheetViews>
  <sheetFormatPr defaultRowHeight="15"/>
  <sheetData>
    <row r="1" spans="1:3">
      <c r="A1">
        <v>0.88741721854304634</v>
      </c>
      <c r="B1">
        <v>0.8729281767955801</v>
      </c>
      <c r="C1">
        <v>0.96470588235294119</v>
      </c>
    </row>
    <row r="2" spans="1:3">
      <c r="A2">
        <v>0.96640826873385011</v>
      </c>
      <c r="B2">
        <v>0.96758104738154616</v>
      </c>
      <c r="C2">
        <v>0.96036585365853655</v>
      </c>
    </row>
    <row r="3" spans="1:3">
      <c r="A3">
        <v>0.89169675090252709</v>
      </c>
      <c r="B3">
        <v>0.92459016393442628</v>
      </c>
      <c r="C3">
        <v>0.93877551020408168</v>
      </c>
    </row>
    <row r="4" spans="1:3">
      <c r="A4">
        <v>0.72789115646258506</v>
      </c>
      <c r="B4">
        <v>0.64220183486238536</v>
      </c>
      <c r="C4">
        <v>0.82926829268292679</v>
      </c>
    </row>
    <row r="5" spans="1:3">
      <c r="A5">
        <v>0.51020408163265307</v>
      </c>
      <c r="B5">
        <v>0.39622641509433965</v>
      </c>
      <c r="C5">
        <v>0.61290322580645162</v>
      </c>
    </row>
    <row r="6" spans="1:3">
      <c r="A6">
        <v>0.55000000000000004</v>
      </c>
      <c r="B6">
        <v>0.66666666666666663</v>
      </c>
      <c r="C6">
        <v>0.5</v>
      </c>
    </row>
    <row r="9" spans="1:3">
      <c r="A9">
        <v>0.86046511627906974</v>
      </c>
      <c r="B9">
        <v>0.95412844036697253</v>
      </c>
      <c r="C9">
        <v>0.89523809523809528</v>
      </c>
    </row>
    <row r="10" spans="1:3">
      <c r="A10">
        <v>0.92464358452138495</v>
      </c>
      <c r="B10">
        <v>0.94563106796116503</v>
      </c>
      <c r="C10">
        <v>0.96543778801843316</v>
      </c>
    </row>
    <row r="11" spans="1:3">
      <c r="A11">
        <v>0.86690647482014394</v>
      </c>
      <c r="B11">
        <v>0.85428571428571431</v>
      </c>
      <c r="C11">
        <v>0.91764705882352937</v>
      </c>
    </row>
    <row r="12" spans="1:3">
      <c r="A12">
        <v>0.79104477611940294</v>
      </c>
      <c r="B12">
        <v>0.8</v>
      </c>
      <c r="C12">
        <v>0.82954545454545459</v>
      </c>
    </row>
    <row r="13" spans="1:3">
      <c r="A13">
        <v>0.65306122448979587</v>
      </c>
      <c r="B13">
        <v>0.8571428571428571</v>
      </c>
      <c r="C13">
        <v>0.8</v>
      </c>
    </row>
    <row r="14" spans="1:3">
      <c r="A14">
        <v>0.41176470588235292</v>
      </c>
      <c r="B14">
        <v>0.33783783783783783</v>
      </c>
      <c r="C14">
        <v>0.5</v>
      </c>
    </row>
    <row r="17" spans="1:3">
      <c r="A17">
        <v>0.57741734671235911</v>
      </c>
      <c r="B17">
        <v>0.55057961454007176</v>
      </c>
      <c r="C17">
        <v>0.72261868883594171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7"/>
  <sheetViews>
    <sheetView workbookViewId="0"/>
  </sheetViews>
  <sheetFormatPr defaultRowHeight="15"/>
  <sheetData>
    <row r="1" spans="1:3">
      <c r="A1">
        <v>0.86754966887417218</v>
      </c>
      <c r="B1">
        <v>0.90607734806629836</v>
      </c>
      <c r="C1">
        <v>0.92352941176470593</v>
      </c>
    </row>
    <row r="2" spans="1:3">
      <c r="A2">
        <v>0.97674418604651159</v>
      </c>
      <c r="B2">
        <v>0.98004987531172072</v>
      </c>
      <c r="C2">
        <v>0.97560975609756095</v>
      </c>
    </row>
    <row r="3" spans="1:3">
      <c r="A3">
        <v>0.96750902527075811</v>
      </c>
      <c r="B3">
        <v>0.99016393442622952</v>
      </c>
      <c r="C3">
        <v>1</v>
      </c>
    </row>
    <row r="4" spans="1:3">
      <c r="A4">
        <v>0.8231292517006803</v>
      </c>
      <c r="B4">
        <v>0.82568807339449546</v>
      </c>
      <c r="C4">
        <v>0.93902439024390238</v>
      </c>
    </row>
    <row r="5" spans="1:3">
      <c r="A5">
        <v>0.55102040816326525</v>
      </c>
      <c r="B5">
        <v>0.50943396226415094</v>
      </c>
      <c r="C5">
        <v>0.5161290322580645</v>
      </c>
    </row>
    <row r="6" spans="1:3">
      <c r="A6">
        <v>0.25</v>
      </c>
      <c r="B6">
        <v>0.16666666666666666</v>
      </c>
      <c r="C6">
        <v>0.16666666666666666</v>
      </c>
    </row>
    <row r="9" spans="1:3">
      <c r="A9">
        <v>0.8571428571428571</v>
      </c>
      <c r="B9">
        <v>0.9538461538461539</v>
      </c>
      <c r="C9">
        <v>1</v>
      </c>
    </row>
    <row r="10" spans="1:3">
      <c r="A10">
        <v>0.94523326572008115</v>
      </c>
      <c r="B10">
        <v>0.95970695970695974</v>
      </c>
      <c r="C10">
        <v>0.98405466970387245</v>
      </c>
    </row>
    <row r="11" spans="1:3">
      <c r="A11">
        <v>0.88150289017341044</v>
      </c>
      <c r="B11">
        <v>0.86575342465753424</v>
      </c>
      <c r="C11">
        <v>0.90689655172413797</v>
      </c>
    </row>
    <row r="12" spans="1:3">
      <c r="A12">
        <v>0.79824561403508776</v>
      </c>
      <c r="B12">
        <v>0.8271604938271605</v>
      </c>
      <c r="C12">
        <v>0.83098591549295775</v>
      </c>
    </row>
    <row r="13" spans="1:3">
      <c r="A13">
        <v>0.93333333333333335</v>
      </c>
      <c r="B13">
        <v>1</v>
      </c>
      <c r="C13">
        <v>1</v>
      </c>
    </row>
    <row r="17" spans="1:3">
      <c r="A17">
        <v>0.64031239637448867</v>
      </c>
      <c r="B17">
        <v>0.66376251096667938</v>
      </c>
      <c r="C17">
        <v>0.75722678438118673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7"/>
  <sheetViews>
    <sheetView workbookViewId="0"/>
  </sheetViews>
  <sheetFormatPr defaultRowHeight="15"/>
  <sheetData>
    <row r="1" spans="1:3">
      <c r="A1">
        <v>0.9072847682119205</v>
      </c>
      <c r="B1">
        <v>0.95580110497237569</v>
      </c>
      <c r="C1">
        <v>0.96470588235294119</v>
      </c>
    </row>
    <row r="2" spans="1:3">
      <c r="A2">
        <v>0.99224806201550386</v>
      </c>
      <c r="B2">
        <v>0.98254364089775559</v>
      </c>
      <c r="C2">
        <v>0.99390243902439024</v>
      </c>
    </row>
    <row r="3" spans="1:3">
      <c r="A3">
        <v>0.94584837545126355</v>
      </c>
      <c r="B3">
        <v>0.97377049180327868</v>
      </c>
      <c r="C3">
        <v>1</v>
      </c>
    </row>
    <row r="4" spans="1:3">
      <c r="A4">
        <v>0.75510204081632648</v>
      </c>
      <c r="B4">
        <v>0.7155963302752294</v>
      </c>
      <c r="C4">
        <v>0.81707317073170727</v>
      </c>
    </row>
    <row r="5" spans="1:3">
      <c r="A5">
        <v>0.34693877551020408</v>
      </c>
      <c r="B5">
        <v>0.47169811320754718</v>
      </c>
      <c r="C5">
        <v>0.38709677419354838</v>
      </c>
    </row>
    <row r="6" spans="1:3">
      <c r="A6">
        <v>0.5</v>
      </c>
      <c r="B6">
        <v>0.16666666666666666</v>
      </c>
      <c r="C6">
        <v>0</v>
      </c>
    </row>
    <row r="9" spans="1:3">
      <c r="A9">
        <v>0.84782608695652173</v>
      </c>
      <c r="B9">
        <v>0.92307692307692313</v>
      </c>
      <c r="C9">
        <v>1</v>
      </c>
    </row>
    <row r="10" spans="1:3">
      <c r="A10">
        <v>0.92252252252252254</v>
      </c>
      <c r="B10">
        <v>0.93506493506493504</v>
      </c>
      <c r="C10">
        <v>0.9634888438133874</v>
      </c>
    </row>
    <row r="11" spans="1:3">
      <c r="A11">
        <v>0.85808580858085803</v>
      </c>
      <c r="B11">
        <v>0.8571428571428571</v>
      </c>
      <c r="C11">
        <v>0.89956331877729256</v>
      </c>
    </row>
    <row r="12" spans="1:3">
      <c r="A12">
        <v>0.8545454545454545</v>
      </c>
      <c r="B12">
        <v>0.84722222222222221</v>
      </c>
      <c r="C12">
        <v>0.83333333333333337</v>
      </c>
    </row>
    <row r="13" spans="1:3">
      <c r="A13">
        <v>0.91666666666666663</v>
      </c>
      <c r="B13">
        <v>1</v>
      </c>
      <c r="C13">
        <v>1</v>
      </c>
    </row>
    <row r="14" spans="1:3">
      <c r="A14">
        <v>1</v>
      </c>
      <c r="B14">
        <v>1</v>
      </c>
    </row>
    <row r="17" spans="1:3">
      <c r="A17">
        <v>0.60076741648185394</v>
      </c>
      <c r="B17">
        <v>0.63032242625129054</v>
      </c>
      <c r="C17">
        <v>0.73077055751412578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/>
  </sheetViews>
  <sheetFormatPr defaultRowHeight="15"/>
  <sheetData>
    <row r="1" spans="1:3">
      <c r="A1">
        <v>0.90066225165562919</v>
      </c>
      <c r="B1">
        <v>0.80110497237569056</v>
      </c>
      <c r="C1">
        <v>0.94705882352941173</v>
      </c>
    </row>
    <row r="2" spans="1:3">
      <c r="A2">
        <v>0.97674418604651159</v>
      </c>
      <c r="B2">
        <v>0.99501246882793015</v>
      </c>
      <c r="C2">
        <v>0.96341463414634143</v>
      </c>
    </row>
    <row r="3" spans="1:3">
      <c r="A3">
        <v>0.92418772563176899</v>
      </c>
      <c r="B3">
        <v>0.93442622950819676</v>
      </c>
      <c r="C3">
        <v>0.95918367346938771</v>
      </c>
    </row>
    <row r="4" spans="1:3">
      <c r="A4">
        <v>0.68707482993197277</v>
      </c>
      <c r="B4">
        <v>0.86238532110091748</v>
      </c>
      <c r="C4">
        <v>0.79268292682926833</v>
      </c>
    </row>
    <row r="5" spans="1:3">
      <c r="A5">
        <v>0.59183673469387754</v>
      </c>
      <c r="B5">
        <v>0.16981132075471697</v>
      </c>
      <c r="C5">
        <v>0.58064516129032262</v>
      </c>
    </row>
    <row r="6" spans="1:3">
      <c r="A6">
        <v>0.6</v>
      </c>
      <c r="B6">
        <v>0.1111111111111111</v>
      </c>
      <c r="C6">
        <v>0.16666666666666666</v>
      </c>
    </row>
    <row r="9" spans="1:3">
      <c r="A9">
        <v>0.86725663716814161</v>
      </c>
      <c r="B9">
        <v>0.87272727272727268</v>
      </c>
      <c r="C9">
        <v>0.91860465116279066</v>
      </c>
    </row>
    <row r="10" spans="1:3">
      <c r="A10">
        <v>0.90941385435168742</v>
      </c>
      <c r="B10">
        <v>0.94099378881987583</v>
      </c>
      <c r="C10">
        <v>0.95661605206073752</v>
      </c>
    </row>
    <row r="11" spans="1:3">
      <c r="A11">
        <v>0.88038277511961727</v>
      </c>
      <c r="B11">
        <v>0.84163701067615659</v>
      </c>
      <c r="C11">
        <v>0.89265536723163841</v>
      </c>
    </row>
    <row r="12" spans="1:3">
      <c r="A12">
        <v>0.83809523809523812</v>
      </c>
      <c r="B12">
        <v>0.55555555555555558</v>
      </c>
      <c r="C12">
        <v>0.79518072289156627</v>
      </c>
    </row>
    <row r="13" spans="1:3">
      <c r="A13">
        <v>0.75757575757575757</v>
      </c>
      <c r="B13">
        <v>1</v>
      </c>
      <c r="C13">
        <v>0.66666666666666663</v>
      </c>
    </row>
    <row r="14" spans="1:3">
      <c r="A14">
        <v>0.625</v>
      </c>
      <c r="C14">
        <v>1</v>
      </c>
    </row>
    <row r="17" spans="1:3">
      <c r="A17">
        <v>0.61233008297575175</v>
      </c>
      <c r="B17">
        <v>0.51564889143730874</v>
      </c>
      <c r="C17">
        <v>0.68432930898501465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D44-C657-497A-BC36-80BCA3D000A4}">
  <dimension ref="A2:S22"/>
  <sheetViews>
    <sheetView workbookViewId="0">
      <selection activeCell="W3" sqref="W3"/>
    </sheetView>
  </sheetViews>
  <sheetFormatPr defaultRowHeight="12.75"/>
  <cols>
    <col min="1" max="1" width="3.7109375" style="3" customWidth="1"/>
    <col min="2" max="4" width="6.7109375" style="3" customWidth="1"/>
    <col min="5" max="5" width="1.7109375" style="3" customWidth="1"/>
    <col min="6" max="6" width="3.7109375" style="3" customWidth="1"/>
    <col min="7" max="9" width="6.7109375" style="3" customWidth="1"/>
    <col min="10" max="10" width="1.7109375" style="3" customWidth="1"/>
    <col min="11" max="11" width="3.7109375" style="3" customWidth="1"/>
    <col min="12" max="14" width="6.7109375" style="3" customWidth="1"/>
    <col min="15" max="15" width="1.7109375" style="3" customWidth="1"/>
    <col min="16" max="16" width="3.7109375" style="3" customWidth="1"/>
    <col min="17" max="19" width="6.7109375" style="3" customWidth="1"/>
    <col min="20" max="16384" width="9.140625" style="3"/>
  </cols>
  <sheetData>
    <row r="2" spans="1:19" ht="13.5" thickBot="1">
      <c r="A2" s="12" t="s">
        <v>13</v>
      </c>
      <c r="B2" s="12"/>
      <c r="C2" s="12"/>
      <c r="D2" s="12"/>
      <c r="F2" s="12" t="s">
        <v>14</v>
      </c>
      <c r="G2" s="12"/>
      <c r="H2" s="12"/>
      <c r="I2" s="12"/>
      <c r="K2" s="12" t="s">
        <v>15</v>
      </c>
      <c r="L2" s="12"/>
      <c r="M2" s="12"/>
      <c r="N2" s="12"/>
      <c r="P2" s="12" t="s">
        <v>16</v>
      </c>
      <c r="Q2" s="12"/>
      <c r="R2" s="12"/>
      <c r="S2" s="12"/>
    </row>
    <row r="3" spans="1:19" ht="13.5" thickTop="1">
      <c r="B3" s="7" t="s">
        <v>29</v>
      </c>
      <c r="C3" s="7" t="s">
        <v>30</v>
      </c>
      <c r="D3" s="7" t="s">
        <v>31</v>
      </c>
      <c r="G3" s="10" t="str">
        <f>$B$3</f>
        <v>OLS</v>
      </c>
      <c r="H3" s="10" t="str">
        <f>$C$3</f>
        <v>OP</v>
      </c>
      <c r="I3" s="10" t="str">
        <f>$D$3</f>
        <v>MLOG</v>
      </c>
      <c r="L3" s="10" t="str">
        <f>$B$3</f>
        <v>OLS</v>
      </c>
      <c r="M3" s="10" t="str">
        <f>$C$3</f>
        <v>OP</v>
      </c>
      <c r="N3" s="10" t="str">
        <f>$D$3</f>
        <v>MLOG</v>
      </c>
      <c r="Q3" s="10" t="str">
        <f>$B$3</f>
        <v>OLS</v>
      </c>
      <c r="R3" s="10" t="str">
        <f>$C$3</f>
        <v>OP</v>
      </c>
      <c r="S3" s="10" t="str">
        <f>$D$3</f>
        <v>MLOG</v>
      </c>
    </row>
    <row r="4" spans="1:19">
      <c r="A4" s="9" t="s">
        <v>28</v>
      </c>
      <c r="B4" s="11" t="s">
        <v>20</v>
      </c>
      <c r="C4" s="11"/>
      <c r="D4" s="11"/>
      <c r="F4" s="9" t="str">
        <f>$A$4</f>
        <v>Rat.</v>
      </c>
      <c r="G4" s="11" t="s">
        <v>20</v>
      </c>
      <c r="H4" s="11"/>
      <c r="I4" s="11"/>
      <c r="K4" s="9" t="str">
        <f>$A$4</f>
        <v>Rat.</v>
      </c>
      <c r="L4" s="11" t="s">
        <v>20</v>
      </c>
      <c r="M4" s="11"/>
      <c r="N4" s="11"/>
      <c r="P4" s="9" t="str">
        <f>$A$4</f>
        <v>Rat.</v>
      </c>
      <c r="Q4" s="11" t="s">
        <v>20</v>
      </c>
      <c r="R4" s="11"/>
      <c r="S4" s="11"/>
    </row>
    <row r="5" spans="1:19">
      <c r="A5" s="3">
        <v>1</v>
      </c>
      <c r="B5" s="5">
        <f>PrBase!J2</f>
        <v>-1.6744683911454922E-2</v>
      </c>
      <c r="C5" s="5">
        <f>PrBase!K2</f>
        <v>-1.0701708586720093E-2</v>
      </c>
      <c r="D5" s="5">
        <f>PrBase!L2</f>
        <v>-2.0595618567185447E-2</v>
      </c>
      <c r="F5" s="3">
        <v>1</v>
      </c>
      <c r="G5" s="5">
        <f>PrIndi!J2</f>
        <v>-3.159693348016579E-3</v>
      </c>
      <c r="H5" s="5">
        <f>PrIndi!K2</f>
        <v>9.0222356575786478E-4</v>
      </c>
      <c r="I5" s="5">
        <f>PrIndi!L2</f>
        <v>-1.9535171891207959E-2</v>
      </c>
      <c r="K5" s="3">
        <v>1</v>
      </c>
      <c r="L5" s="5">
        <f>PrInte!J2</f>
        <v>-1.0923218877551544E-2</v>
      </c>
      <c r="M5" s="5">
        <f>PrInte!K2</f>
        <v>-9.9495679409666304E-3</v>
      </c>
      <c r="N5" s="5">
        <f>PrInte!L2</f>
        <v>-2.6015169243129854E-2</v>
      </c>
      <c r="P5" s="3">
        <v>1</v>
      </c>
      <c r="Q5" s="5">
        <f>PrPoly!J2</f>
        <v>-4.4550478411162497E-3</v>
      </c>
      <c r="R5" s="5">
        <f>PrPoly!K2</f>
        <v>-1.0346747215269514E-2</v>
      </c>
      <c r="S5" s="5">
        <f>PrPoly!L2</f>
        <v>-7.0579097361289644E-3</v>
      </c>
    </row>
    <row r="6" spans="1:19">
      <c r="A6" s="3">
        <v>2</v>
      </c>
      <c r="B6" s="5">
        <f>PrBase!J3</f>
        <v>-5.6821846164797352E-3</v>
      </c>
      <c r="C6" s="5">
        <f>PrBase!K3</f>
        <v>-3.457361777595036E-3</v>
      </c>
      <c r="D6" s="5">
        <f>PrBase!L3</f>
        <v>-9.0071320604372396E-3</v>
      </c>
      <c r="F6" s="3">
        <v>2</v>
      </c>
      <c r="G6" s="5">
        <f>PrIndi!J3</f>
        <v>1.5450188749880356E-3</v>
      </c>
      <c r="H6" s="5">
        <f>PrIndi!K3</f>
        <v>-8.6682798917387949E-3</v>
      </c>
      <c r="I6" s="5">
        <f>PrIndi!L3</f>
        <v>-7.5178844148201529E-3</v>
      </c>
      <c r="K6" s="3">
        <v>2</v>
      </c>
      <c r="L6" s="5">
        <f>PrInte!J3</f>
        <v>-6.2106962269481425E-3</v>
      </c>
      <c r="M6" s="5">
        <f>PrInte!K3</f>
        <v>-1.9903346380942377E-2</v>
      </c>
      <c r="N6" s="5">
        <f>PrInte!L3</f>
        <v>-3.4311639852944276E-2</v>
      </c>
      <c r="P6" s="3">
        <v>2</v>
      </c>
      <c r="Q6" s="5">
        <f>PrPoly!J3</f>
        <v>-1.8791668195514699E-3</v>
      </c>
      <c r="R6" s="5">
        <f>PrPoly!K3</f>
        <v>-1.4075747103570957E-2</v>
      </c>
      <c r="S6" s="5">
        <f>PrPoly!L3</f>
        <v>-2.9028876319670327E-2</v>
      </c>
    </row>
    <row r="7" spans="1:19">
      <c r="A7" s="3">
        <v>3</v>
      </c>
      <c r="B7" s="5">
        <f>PrBase!J4</f>
        <v>-3.3173564845040415E-3</v>
      </c>
      <c r="C7" s="5">
        <f>PrBase!K4</f>
        <v>6.52974754370933E-3</v>
      </c>
      <c r="D7" s="5">
        <f>PrBase!L4</f>
        <v>-3.2034589139500691E-2</v>
      </c>
      <c r="F7" s="3">
        <v>3</v>
      </c>
      <c r="G7" s="5">
        <f>PrIndi!J4</f>
        <v>-1.4585156617541006E-2</v>
      </c>
      <c r="H7" s="5">
        <f>PrIndi!K4</f>
        <v>9.2054944565457819E-3</v>
      </c>
      <c r="I7" s="5">
        <f>PrIndi!L4</f>
        <v>-3.1778645580963105E-2</v>
      </c>
      <c r="K7" s="3">
        <v>3</v>
      </c>
      <c r="L7" s="5">
        <f>PrInte!J4</f>
        <v>-1.157606301447589E-2</v>
      </c>
      <c r="M7" s="5">
        <f>PrInte!K4</f>
        <v>-2.1832418493970551E-3</v>
      </c>
      <c r="N7" s="5">
        <f>PrInte!L4</f>
        <v>-4.7414719209936618E-2</v>
      </c>
      <c r="P7" s="3">
        <v>3</v>
      </c>
      <c r="Q7" s="5">
        <f>PrPoly!J4</f>
        <v>6.8115252422840111E-5</v>
      </c>
      <c r="R7" s="5">
        <f>PrPoly!K4</f>
        <v>-7.6792298932701342E-3</v>
      </c>
      <c r="S7" s="5">
        <f>PrPoly!L4</f>
        <v>-3.6078874392330817E-2</v>
      </c>
    </row>
    <row r="8" spans="1:19">
      <c r="A8" s="3">
        <v>4</v>
      </c>
      <c r="B8" s="5">
        <f>PrBase!J5</f>
        <v>-6.1103764952836204E-3</v>
      </c>
      <c r="C8" s="5">
        <f>PrBase!K5</f>
        <v>6.1128471880027291E-3</v>
      </c>
      <c r="D8" s="5">
        <f>PrBase!L5</f>
        <v>-1.7970331913044757E-2</v>
      </c>
      <c r="F8" s="3">
        <v>4</v>
      </c>
      <c r="G8" s="5">
        <f>PrIndi!J5</f>
        <v>-1.4370794115707908E-2</v>
      </c>
      <c r="H8" s="5">
        <f>PrIndi!K5</f>
        <v>3.2930592786127033E-3</v>
      </c>
      <c r="I8" s="5">
        <f>PrIndi!L5</f>
        <v>-1.4863378442740105E-2</v>
      </c>
      <c r="K8" s="3">
        <v>4</v>
      </c>
      <c r="L8" s="5">
        <f>PrInte!J5</f>
        <v>-1.7391494454059575E-2</v>
      </c>
      <c r="M8" s="5">
        <f>PrInte!K5</f>
        <v>-6.0258751922717679E-3</v>
      </c>
      <c r="N8" s="5">
        <f>PrInte!L5</f>
        <v>-9.3129608151540311E-2</v>
      </c>
      <c r="P8" s="3">
        <v>4</v>
      </c>
      <c r="Q8" s="5">
        <f>PrPoly!J5</f>
        <v>-8.4670434627934776E-3</v>
      </c>
      <c r="R8" s="5">
        <f>PrPoly!K5</f>
        <v>-1.4549995495055867E-2</v>
      </c>
      <c r="S8" s="5">
        <f>PrPoly!L5</f>
        <v>-5.9614907997753153E-3</v>
      </c>
    </row>
    <row r="9" spans="1:19">
      <c r="A9" s="3">
        <v>5</v>
      </c>
      <c r="B9" s="5">
        <f>PrBase!J6</f>
        <v>-8.50269200669658E-3</v>
      </c>
      <c r="C9" s="5">
        <f>PrBase!K6</f>
        <v>3.0284765768175403E-2</v>
      </c>
      <c r="D9" s="5">
        <f>PrBase!L6</f>
        <v>-2.9465177271241344E-2</v>
      </c>
      <c r="F9" s="3">
        <v>5</v>
      </c>
      <c r="G9" s="5">
        <f>PrIndi!J6</f>
        <v>-1.4486933737505731E-3</v>
      </c>
      <c r="H9" s="5">
        <f>PrIndi!K6</f>
        <v>1.8764252528554598E-2</v>
      </c>
      <c r="I9" s="5">
        <f>PrIndi!L6</f>
        <v>-3.3574883354631629E-2</v>
      </c>
      <c r="K9" s="3">
        <v>5</v>
      </c>
      <c r="L9" s="5">
        <f>PrInte!J6</f>
        <v>-2.3095943911161293E-2</v>
      </c>
      <c r="M9" s="5">
        <f>PrInte!K6</f>
        <v>-2.2116457150782087E-2</v>
      </c>
      <c r="N9" s="5">
        <f>PrInte!L6</f>
        <v>-0.11640549000960898</v>
      </c>
      <c r="P9" s="3">
        <v>5</v>
      </c>
      <c r="Q9" s="5">
        <f>PrPoly!J6</f>
        <v>6.31912042953231E-3</v>
      </c>
      <c r="R9" s="5">
        <f>PrPoly!K6</f>
        <v>3.5003516696879844E-4</v>
      </c>
      <c r="S9" s="5">
        <f>PrPoly!L6</f>
        <v>-2.4632170842125073E-2</v>
      </c>
    </row>
    <row r="10" spans="1:19">
      <c r="A10" s="3">
        <v>6</v>
      </c>
      <c r="B10" s="5">
        <f>PrBase!J7</f>
        <v>0</v>
      </c>
      <c r="C10" s="5">
        <f>PrBase!K7</f>
        <v>-1.0353535353535351E-2</v>
      </c>
      <c r="D10" s="5">
        <f>PrBase!L7</f>
        <v>-5.6010101010100982E-2</v>
      </c>
      <c r="F10" s="3">
        <v>6</v>
      </c>
      <c r="G10" s="5">
        <f>PrIndi!J7</f>
        <v>3.3333333333333333E-2</v>
      </c>
      <c r="H10" s="5">
        <f>PrIndi!K7</f>
        <v>7.8282828282828371E-3</v>
      </c>
      <c r="I10" s="5">
        <f>PrIndi!L7</f>
        <v>-0.14717171717171715</v>
      </c>
      <c r="K10" s="3">
        <v>6</v>
      </c>
      <c r="L10" s="5">
        <f>PrInte!J7</f>
        <v>1.0606060606060605E-2</v>
      </c>
      <c r="M10" s="5">
        <f>PrInte!K7</f>
        <v>-3.3080808080808072E-2</v>
      </c>
      <c r="N10" s="5">
        <f>PrInte!L7</f>
        <v>-0.30353535353535355</v>
      </c>
      <c r="P10" s="3">
        <v>6</v>
      </c>
      <c r="Q10" s="5">
        <f>PrPoly!J7</f>
        <v>1.0606060606060605E-2</v>
      </c>
      <c r="R10" s="5">
        <f>PrPoly!K7</f>
        <v>-1.0353535353535351E-2</v>
      </c>
      <c r="S10" s="5">
        <f>PrPoly!L7</f>
        <v>-0.14818181818181819</v>
      </c>
    </row>
    <row r="11" spans="1:19">
      <c r="B11" s="4"/>
      <c r="C11" s="4"/>
      <c r="D11" s="4"/>
      <c r="G11" s="4"/>
      <c r="H11" s="4"/>
      <c r="I11" s="4"/>
      <c r="L11" s="4"/>
      <c r="M11" s="4"/>
      <c r="N11" s="4"/>
      <c r="Q11" s="4"/>
      <c r="R11" s="4"/>
      <c r="S11" s="4"/>
    </row>
    <row r="12" spans="1:19">
      <c r="B12" s="4"/>
      <c r="C12" s="4"/>
      <c r="D12" s="4"/>
      <c r="G12" s="4"/>
      <c r="H12" s="4"/>
      <c r="I12" s="4"/>
      <c r="L12" s="4"/>
      <c r="M12" s="4"/>
      <c r="N12" s="4"/>
      <c r="Q12" s="4"/>
      <c r="R12" s="4"/>
      <c r="S12" s="4"/>
    </row>
    <row r="13" spans="1:19">
      <c r="B13" s="11" t="s">
        <v>21</v>
      </c>
      <c r="C13" s="11"/>
      <c r="D13" s="11"/>
      <c r="E13" s="8"/>
      <c r="F13" s="8"/>
      <c r="G13" s="11" t="s">
        <v>21</v>
      </c>
      <c r="H13" s="11"/>
      <c r="I13" s="11"/>
      <c r="J13" s="8"/>
      <c r="K13" s="8"/>
      <c r="L13" s="11" t="s">
        <v>21</v>
      </c>
      <c r="M13" s="11"/>
      <c r="N13" s="11"/>
      <c r="O13" s="8"/>
      <c r="P13" s="8"/>
      <c r="Q13" s="11" t="s">
        <v>21</v>
      </c>
      <c r="R13" s="11"/>
      <c r="S13" s="11"/>
    </row>
    <row r="14" spans="1:19">
      <c r="A14" s="3">
        <v>1</v>
      </c>
      <c r="B14" s="5">
        <f>PrBase!J10</f>
        <v>-1.3219954648525989E-2</v>
      </c>
      <c r="C14" s="5">
        <f>PrBase!K10</f>
        <v>-5.7678044353498548E-3</v>
      </c>
      <c r="D14" s="5">
        <f>PrBase!L10</f>
        <v>-2.7033039773650902E-2</v>
      </c>
      <c r="F14" s="3">
        <v>1</v>
      </c>
      <c r="G14" s="5">
        <f>PrIndi!J10</f>
        <v>3.9485051351315636E-3</v>
      </c>
      <c r="H14" s="5">
        <f>PrIndi!K10</f>
        <v>-1.259351938123543E-2</v>
      </c>
      <c r="I14" s="5">
        <f>PrIndi!L10</f>
        <v>-2.4828258481730203E-2</v>
      </c>
      <c r="K14" s="3">
        <v>1</v>
      </c>
      <c r="L14" s="5">
        <f>PrInte!J10</f>
        <v>-5.734742734742726E-2</v>
      </c>
      <c r="M14" s="5">
        <f>PrInte!K10</f>
        <v>-3.8272564484112981E-2</v>
      </c>
      <c r="N14" s="5">
        <f>PrInte!L10</f>
        <v>-5.6498286720776392E-2</v>
      </c>
      <c r="P14" s="3">
        <v>1</v>
      </c>
      <c r="Q14" s="5">
        <f>PrPoly!J10</f>
        <v>2.5617684631668025E-3</v>
      </c>
      <c r="R14" s="5">
        <f>PrPoly!K10</f>
        <v>-4.4914924837327064E-3</v>
      </c>
      <c r="S14" s="5">
        <f>PrPoly!L10</f>
        <v>-2.7642528952860457E-2</v>
      </c>
    </row>
    <row r="15" spans="1:19">
      <c r="A15" s="3">
        <v>2</v>
      </c>
      <c r="B15" s="5">
        <f>PrBase!J11</f>
        <v>-3.3562143779007347E-3</v>
      </c>
      <c r="C15" s="5">
        <f>PrBase!K11</f>
        <v>-6.7871464423185923E-4</v>
      </c>
      <c r="D15" s="5">
        <f>PrBase!L11</f>
        <v>-1.4081746217561975E-2</v>
      </c>
      <c r="F15" s="3">
        <v>2</v>
      </c>
      <c r="G15" s="5">
        <f>PrIndi!J11</f>
        <v>-1.6816212771592065E-3</v>
      </c>
      <c r="H15" s="5">
        <f>PrIndi!K11</f>
        <v>7.6883295161084275E-4</v>
      </c>
      <c r="I15" s="5">
        <f>PrIndi!L11</f>
        <v>-1.1030391332683354E-2</v>
      </c>
      <c r="K15" s="3">
        <v>2</v>
      </c>
      <c r="L15" s="5">
        <f>PrInte!J11</f>
        <v>-1.5114404394518388E-3</v>
      </c>
      <c r="M15" s="5">
        <f>PrInte!K11</f>
        <v>-8.5676019939875947E-3</v>
      </c>
      <c r="N15" s="5">
        <f>PrInte!L11</f>
        <v>-2.0892317705736685E-2</v>
      </c>
      <c r="P15" s="3">
        <v>2</v>
      </c>
      <c r="Q15" s="5">
        <f>PrPoly!J11</f>
        <v>-1.0644052837501805E-3</v>
      </c>
      <c r="R15" s="5">
        <f>PrPoly!K11</f>
        <v>-8.647036201508751E-3</v>
      </c>
      <c r="S15" s="5">
        <f>PrPoly!L11</f>
        <v>-1.4747868884051885E-2</v>
      </c>
    </row>
    <row r="16" spans="1:19">
      <c r="A16" s="3">
        <v>3</v>
      </c>
      <c r="B16" s="5">
        <f>PrBase!J12</f>
        <v>-6.5982888201807643E-3</v>
      </c>
      <c r="C16" s="5">
        <f>PrBase!K12</f>
        <v>1.3396943599428557E-3</v>
      </c>
      <c r="D16" s="5">
        <f>PrBase!L12</f>
        <v>-2.4926211344890814E-2</v>
      </c>
      <c r="F16" s="3">
        <v>3</v>
      </c>
      <c r="G16" s="5">
        <f>PrIndi!J12</f>
        <v>-9.7387000601528162E-3</v>
      </c>
      <c r="H16" s="5">
        <f>PrIndi!K12</f>
        <v>2.6228515120305662E-3</v>
      </c>
      <c r="I16" s="5">
        <f>PrIndi!L12</f>
        <v>-2.2838967982890257E-2</v>
      </c>
      <c r="K16" s="3">
        <v>3</v>
      </c>
      <c r="L16" s="5">
        <f>PrInte!J12</f>
        <v>-1.1438200208611804E-2</v>
      </c>
      <c r="M16" s="5">
        <f>PrInte!K12</f>
        <v>-4.130415560115952E-3</v>
      </c>
      <c r="N16" s="5">
        <f>PrInte!L12</f>
        <v>-4.6751755472441314E-2</v>
      </c>
      <c r="P16" s="3">
        <v>3</v>
      </c>
      <c r="Q16" s="5">
        <f>PrPoly!J12</f>
        <v>-8.8755867728257387E-4</v>
      </c>
      <c r="R16" s="5">
        <f>PrPoly!K12</f>
        <v>-1.4430883994033916E-2</v>
      </c>
      <c r="S16" s="5">
        <f>PrPoly!L12</f>
        <v>-4.1166911620303892E-2</v>
      </c>
    </row>
    <row r="17" spans="1:19">
      <c r="A17" s="3">
        <v>4</v>
      </c>
      <c r="B17" s="5">
        <f>PrBase!J13</f>
        <v>-7.3412783452381225E-3</v>
      </c>
      <c r="C17" s="5">
        <f>PrBase!K13</f>
        <v>1.8768078685155953E-2</v>
      </c>
      <c r="D17" s="5">
        <f>PrBase!L13</f>
        <v>-1.4932814237673231E-2</v>
      </c>
      <c r="F17" s="3">
        <v>4</v>
      </c>
      <c r="G17" s="5">
        <f>PrIndi!J13</f>
        <v>-1.0398055315251176E-2</v>
      </c>
      <c r="H17" s="5">
        <f>PrIndi!K13</f>
        <v>2.0700909305767234E-2</v>
      </c>
      <c r="I17" s="5">
        <f>PrIndi!L13</f>
        <v>-2.395761584845485E-2</v>
      </c>
      <c r="K17" s="3">
        <v>4</v>
      </c>
      <c r="L17" s="5">
        <f>PrInte!J13</f>
        <v>-1.6577893935723231E-2</v>
      </c>
      <c r="M17" s="5">
        <f>PrInte!K13</f>
        <v>-2.714014930671621E-2</v>
      </c>
      <c r="N17" s="5">
        <f>PrInte!L13</f>
        <v>-0.1289233824966855</v>
      </c>
      <c r="P17" s="3">
        <v>4</v>
      </c>
      <c r="Q17" s="5">
        <f>PrPoly!J13</f>
        <v>-1.2368777159442734E-3</v>
      </c>
      <c r="R17" s="5">
        <f>PrPoly!K13</f>
        <v>-6.648098989173179E-3</v>
      </c>
      <c r="S17" s="5">
        <f>PrPoly!L13</f>
        <v>-5.4011219532423826E-3</v>
      </c>
    </row>
    <row r="18" spans="1:19">
      <c r="A18" s="3">
        <v>5</v>
      </c>
      <c r="B18" s="5">
        <f>PrBase!J14</f>
        <v>-5.1111111111111218E-2</v>
      </c>
      <c r="C18" s="5">
        <f>PrBase!K14</f>
        <v>5.3439153439153564E-2</v>
      </c>
      <c r="D18" s="5">
        <f>PrBase!L14</f>
        <v>-9.7283272283272271E-2</v>
      </c>
      <c r="F18" s="3">
        <v>5</v>
      </c>
      <c r="G18" s="5">
        <f>PrIndi!J14</f>
        <v>-6.0000000000000053E-2</v>
      </c>
      <c r="H18" s="5">
        <f>PrIndi!K14</f>
        <v>-3.2516233766233804E-2</v>
      </c>
      <c r="I18" s="5">
        <f>PrIndi!L14</f>
        <v>-0.17073922454357238</v>
      </c>
      <c r="K18" s="3">
        <v>5</v>
      </c>
      <c r="L18" s="5">
        <f>PrInte!J14</f>
        <v>-6.6219439475253439E-2</v>
      </c>
      <c r="M18" s="5">
        <f>PrInte!K14</f>
        <v>-1.6249663707290862E-2</v>
      </c>
      <c r="N18" s="5">
        <f>PrInte!L14</f>
        <v>-0.22713030986539576</v>
      </c>
      <c r="P18" s="3">
        <v>5</v>
      </c>
      <c r="Q18" s="5">
        <f>PrPoly!J14</f>
        <v>-4.2916666666666714E-2</v>
      </c>
      <c r="R18" s="5">
        <f>PrPoly!K14</f>
        <v>-3.2215007215007196E-2</v>
      </c>
      <c r="S18" s="5">
        <f>PrPoly!L14</f>
        <v>-0.12159090909090908</v>
      </c>
    </row>
    <row r="19" spans="1:19">
      <c r="A19" s="3">
        <v>6</v>
      </c>
      <c r="B19" s="5">
        <f>PrBase!J15</f>
        <v>0</v>
      </c>
      <c r="C19" s="5">
        <f>PrBase!K15</f>
        <v>-6.6666666666666707E-2</v>
      </c>
      <c r="D19" s="5">
        <f>PrBase!L15</f>
        <v>-0.12842948717948721</v>
      </c>
      <c r="F19" s="3">
        <v>6</v>
      </c>
      <c r="G19" s="5">
        <f>PrIndi!J15</f>
        <v>0.2</v>
      </c>
      <c r="H19" s="5">
        <f>PrIndi!K15</f>
        <v>0.15303030303030296</v>
      </c>
      <c r="I19" s="5">
        <f>PrIndi!L15</f>
        <v>-0.20709677419354838</v>
      </c>
      <c r="K19" s="3">
        <v>6</v>
      </c>
      <c r="L19" s="5">
        <f>PrInte!J15</f>
        <v>-0.4</v>
      </c>
      <c r="M19" s="5">
        <f>PrInte!K15</f>
        <v>-0.2004761904761905</v>
      </c>
      <c r="N19" s="5">
        <f>PrInte!L15</f>
        <v>-0.41238095238095235</v>
      </c>
      <c r="P19" s="3">
        <v>6</v>
      </c>
      <c r="Q19" s="5">
        <f>PrPoly!J15</f>
        <v>-0.9</v>
      </c>
      <c r="R19" s="5">
        <f>PrPoly!K15</f>
        <v>-0.18333333333333338</v>
      </c>
      <c r="S19" s="5">
        <f>PrPoly!L15</f>
        <v>-0.18216845878136195</v>
      </c>
    </row>
    <row r="20" spans="1:19">
      <c r="B20" s="4"/>
      <c r="C20" s="4"/>
      <c r="D20" s="4"/>
      <c r="G20" s="4"/>
      <c r="H20" s="4"/>
      <c r="I20" s="4"/>
      <c r="L20" s="4"/>
      <c r="M20" s="4"/>
      <c r="N20" s="4"/>
      <c r="Q20" s="4"/>
      <c r="R20" s="4"/>
      <c r="S20" s="4"/>
    </row>
    <row r="21" spans="1:19">
      <c r="B21" s="11" t="s">
        <v>22</v>
      </c>
      <c r="C21" s="11"/>
      <c r="D21" s="11"/>
      <c r="E21" s="8"/>
      <c r="F21" s="8"/>
      <c r="G21" s="11" t="s">
        <v>22</v>
      </c>
      <c r="H21" s="11"/>
      <c r="I21" s="11"/>
      <c r="J21" s="8"/>
      <c r="K21" s="8"/>
      <c r="L21" s="11" t="s">
        <v>22</v>
      </c>
      <c r="M21" s="11"/>
      <c r="N21" s="11"/>
      <c r="O21" s="8"/>
      <c r="P21" s="8"/>
      <c r="Q21" s="11" t="s">
        <v>22</v>
      </c>
      <c r="R21" s="11"/>
      <c r="S21" s="11"/>
    </row>
    <row r="22" spans="1:19">
      <c r="B22" s="5">
        <f>PrBase!J18</f>
        <v>-1.0028164930451611E-2</v>
      </c>
      <c r="C22" s="5">
        <f>PrBase!K18</f>
        <v>3.3365280177713452E-4</v>
      </c>
      <c r="D22" s="5">
        <f>PrBase!L18</f>
        <v>-3.0551633152443802E-2</v>
      </c>
      <c r="G22" s="5">
        <f>PrIndi!J18</f>
        <v>-8.1618894624659322E-3</v>
      </c>
      <c r="H22" s="5">
        <f>PrIndi!K18</f>
        <v>1.8466645656830261E-3</v>
      </c>
      <c r="I22" s="5">
        <f>PrIndi!L18</f>
        <v>-2.9714899755425961E-2</v>
      </c>
      <c r="L22" s="5">
        <f>PrInte!J18</f>
        <v>-1.3591646415676811E-2</v>
      </c>
      <c r="M22" s="5">
        <f>PrInte!K18</f>
        <v>-1.6335764143981857E-2</v>
      </c>
      <c r="N22" s="5">
        <f>PrInte!L18</f>
        <v>-7.093674482440876E-2</v>
      </c>
      <c r="Q22" s="5">
        <f>PrPoly!J18</f>
        <v>-3.1128817432489464E-3</v>
      </c>
      <c r="R22" s="5">
        <f>PrPoly!K18</f>
        <v>-1.6904431207231285E-2</v>
      </c>
      <c r="S22" s="5">
        <f>PrPoly!L18</f>
        <v>-3.6032563336001827E-2</v>
      </c>
    </row>
  </sheetData>
  <mergeCells count="16">
    <mergeCell ref="B13:D13"/>
    <mergeCell ref="G13:I13"/>
    <mergeCell ref="L13:N13"/>
    <mergeCell ref="Q13:S13"/>
    <mergeCell ref="B21:D21"/>
    <mergeCell ref="G21:I21"/>
    <mergeCell ref="L21:N21"/>
    <mergeCell ref="Q21:S21"/>
    <mergeCell ref="A2:D2"/>
    <mergeCell ref="F2:I2"/>
    <mergeCell ref="K2:N2"/>
    <mergeCell ref="P2:S2"/>
    <mergeCell ref="B4:D4"/>
    <mergeCell ref="G4:I4"/>
    <mergeCell ref="L4:N4"/>
    <mergeCell ref="Q4:S4"/>
  </mergeCells>
  <conditionalFormatting sqref="B5:D5">
    <cfRule type="colorScale" priority="125">
      <colorScale>
        <cfvo type="min"/>
        <cfvo type="max"/>
        <color theme="0" tint="-0.249977111117893"/>
        <color theme="0"/>
      </colorScale>
    </cfRule>
  </conditionalFormatting>
  <conditionalFormatting sqref="B6:D6">
    <cfRule type="colorScale" priority="122">
      <colorScale>
        <cfvo type="min"/>
        <cfvo type="max"/>
        <color theme="0" tint="-0.249977111117893"/>
        <color theme="0"/>
      </colorScale>
    </cfRule>
  </conditionalFormatting>
  <conditionalFormatting sqref="B7:D7">
    <cfRule type="colorScale" priority="121">
      <colorScale>
        <cfvo type="min"/>
        <cfvo type="max"/>
        <color theme="0" tint="-0.249977111117893"/>
        <color theme="0"/>
      </colorScale>
    </cfRule>
  </conditionalFormatting>
  <conditionalFormatting sqref="B8:D8">
    <cfRule type="colorScale" priority="120">
      <colorScale>
        <cfvo type="min"/>
        <cfvo type="max"/>
        <color theme="0" tint="-0.249977111117893"/>
        <color theme="0"/>
      </colorScale>
    </cfRule>
  </conditionalFormatting>
  <conditionalFormatting sqref="B9:D9">
    <cfRule type="colorScale" priority="119">
      <colorScale>
        <cfvo type="min"/>
        <cfvo type="max"/>
        <color theme="0" tint="-0.249977111117893"/>
        <color theme="0"/>
      </colorScale>
    </cfRule>
  </conditionalFormatting>
  <conditionalFormatting sqref="B10:D10">
    <cfRule type="colorScale" priority="118">
      <colorScale>
        <cfvo type="min"/>
        <cfvo type="max"/>
        <color theme="0" tint="-0.249977111117893"/>
        <color theme="0"/>
      </colorScale>
    </cfRule>
  </conditionalFormatting>
  <conditionalFormatting sqref="B14:D14">
    <cfRule type="colorScale" priority="117">
      <colorScale>
        <cfvo type="min"/>
        <cfvo type="max"/>
        <color theme="0" tint="-0.249977111117893"/>
        <color theme="0"/>
      </colorScale>
    </cfRule>
  </conditionalFormatting>
  <conditionalFormatting sqref="B15:D15">
    <cfRule type="colorScale" priority="116">
      <colorScale>
        <cfvo type="min"/>
        <cfvo type="max"/>
        <color theme="0" tint="-0.249977111117893"/>
        <color theme="0"/>
      </colorScale>
    </cfRule>
  </conditionalFormatting>
  <conditionalFormatting sqref="B16:D16">
    <cfRule type="colorScale" priority="115">
      <colorScale>
        <cfvo type="min"/>
        <cfvo type="max"/>
        <color theme="0" tint="-0.249977111117893"/>
        <color theme="0"/>
      </colorScale>
    </cfRule>
  </conditionalFormatting>
  <conditionalFormatting sqref="B17:D17">
    <cfRule type="colorScale" priority="114">
      <colorScale>
        <cfvo type="min"/>
        <cfvo type="max"/>
        <color theme="0" tint="-0.249977111117893"/>
        <color theme="0"/>
      </colorScale>
    </cfRule>
  </conditionalFormatting>
  <conditionalFormatting sqref="B18:D18">
    <cfRule type="colorScale" priority="113">
      <colorScale>
        <cfvo type="min"/>
        <cfvo type="max"/>
        <color theme="0" tint="-0.249977111117893"/>
        <color theme="0"/>
      </colorScale>
    </cfRule>
  </conditionalFormatting>
  <conditionalFormatting sqref="B19:D19">
    <cfRule type="colorScale" priority="112">
      <colorScale>
        <cfvo type="min"/>
        <cfvo type="max"/>
        <color theme="0" tint="-0.249977111117893"/>
        <color theme="0"/>
      </colorScale>
    </cfRule>
  </conditionalFormatting>
  <conditionalFormatting sqref="B22:D22">
    <cfRule type="colorScale" priority="69">
      <colorScale>
        <cfvo type="min"/>
        <cfvo type="max"/>
        <color theme="0" tint="-0.249977111117893"/>
        <color theme="0"/>
      </colorScale>
    </cfRule>
  </conditionalFormatting>
  <conditionalFormatting sqref="G22:I22">
    <cfRule type="colorScale" priority="55">
      <colorScale>
        <cfvo type="min"/>
        <cfvo type="max"/>
        <color theme="0" tint="-0.249977111117893"/>
        <color theme="0"/>
      </colorScale>
    </cfRule>
  </conditionalFormatting>
  <conditionalFormatting sqref="G5:I5">
    <cfRule type="colorScale" priority="53">
      <colorScale>
        <cfvo type="min"/>
        <cfvo type="max"/>
        <color theme="0" tint="-0.249977111117893"/>
        <color theme="0"/>
      </colorScale>
    </cfRule>
  </conditionalFormatting>
  <conditionalFormatting sqref="G6:I6">
    <cfRule type="colorScale" priority="52">
      <colorScale>
        <cfvo type="min"/>
        <cfvo type="max"/>
        <color theme="0" tint="-0.249977111117893"/>
        <color theme="0"/>
      </colorScale>
    </cfRule>
  </conditionalFormatting>
  <conditionalFormatting sqref="G7:I7">
    <cfRule type="colorScale" priority="51">
      <colorScale>
        <cfvo type="min"/>
        <cfvo type="max"/>
        <color theme="0" tint="-0.249977111117893"/>
        <color theme="0"/>
      </colorScale>
    </cfRule>
  </conditionalFormatting>
  <conditionalFormatting sqref="G8:I8">
    <cfRule type="colorScale" priority="50">
      <colorScale>
        <cfvo type="min"/>
        <cfvo type="max"/>
        <color theme="0" tint="-0.249977111117893"/>
        <color theme="0"/>
      </colorScale>
    </cfRule>
  </conditionalFormatting>
  <conditionalFormatting sqref="G9:I9">
    <cfRule type="colorScale" priority="49">
      <colorScale>
        <cfvo type="min"/>
        <cfvo type="max"/>
        <color theme="0" tint="-0.249977111117893"/>
        <color theme="0"/>
      </colorScale>
    </cfRule>
  </conditionalFormatting>
  <conditionalFormatting sqref="G10:I10">
    <cfRule type="colorScale" priority="48">
      <colorScale>
        <cfvo type="min"/>
        <cfvo type="max"/>
        <color theme="0" tint="-0.249977111117893"/>
        <color theme="0"/>
      </colorScale>
    </cfRule>
  </conditionalFormatting>
  <conditionalFormatting sqref="L5:N5">
    <cfRule type="colorScale" priority="44">
      <colorScale>
        <cfvo type="min"/>
        <cfvo type="max"/>
        <color theme="0" tint="-0.249977111117893"/>
        <color theme="0"/>
      </colorScale>
    </cfRule>
  </conditionalFormatting>
  <conditionalFormatting sqref="L6:N6">
    <cfRule type="colorScale" priority="43">
      <colorScale>
        <cfvo type="min"/>
        <cfvo type="max"/>
        <color theme="0" tint="-0.249977111117893"/>
        <color theme="0"/>
      </colorScale>
    </cfRule>
  </conditionalFormatting>
  <conditionalFormatting sqref="L7:N7">
    <cfRule type="colorScale" priority="42">
      <colorScale>
        <cfvo type="min"/>
        <cfvo type="max"/>
        <color theme="0" tint="-0.249977111117893"/>
        <color theme="0"/>
      </colorScale>
    </cfRule>
  </conditionalFormatting>
  <conditionalFormatting sqref="L8:N8">
    <cfRule type="colorScale" priority="41">
      <colorScale>
        <cfvo type="min"/>
        <cfvo type="max"/>
        <color theme="0" tint="-0.249977111117893"/>
        <color theme="0"/>
      </colorScale>
    </cfRule>
  </conditionalFormatting>
  <conditionalFormatting sqref="L9:N9">
    <cfRule type="colorScale" priority="40">
      <colorScale>
        <cfvo type="min"/>
        <cfvo type="max"/>
        <color theme="0" tint="-0.249977111117893"/>
        <color theme="0"/>
      </colorScale>
    </cfRule>
  </conditionalFormatting>
  <conditionalFormatting sqref="L10:N10">
    <cfRule type="colorScale" priority="39">
      <colorScale>
        <cfvo type="min"/>
        <cfvo type="max"/>
        <color theme="0" tint="-0.249977111117893"/>
        <color theme="0"/>
      </colorScale>
    </cfRule>
  </conditionalFormatting>
  <conditionalFormatting sqref="G14:I14">
    <cfRule type="colorScale" priority="32">
      <colorScale>
        <cfvo type="min"/>
        <cfvo type="max"/>
        <color theme="0" tint="-0.249977111117893"/>
        <color theme="0"/>
      </colorScale>
    </cfRule>
  </conditionalFormatting>
  <conditionalFormatting sqref="G15:I15">
    <cfRule type="colorScale" priority="31">
      <colorScale>
        <cfvo type="min"/>
        <cfvo type="max"/>
        <color theme="0" tint="-0.249977111117893"/>
        <color theme="0"/>
      </colorScale>
    </cfRule>
  </conditionalFormatting>
  <conditionalFormatting sqref="G16:I16">
    <cfRule type="colorScale" priority="30">
      <colorScale>
        <cfvo type="min"/>
        <cfvo type="max"/>
        <color theme="0" tint="-0.249977111117893"/>
        <color theme="0"/>
      </colorScale>
    </cfRule>
  </conditionalFormatting>
  <conditionalFormatting sqref="G17:I17">
    <cfRule type="colorScale" priority="29">
      <colorScale>
        <cfvo type="min"/>
        <cfvo type="max"/>
        <color theme="0" tint="-0.249977111117893"/>
        <color theme="0"/>
      </colorScale>
    </cfRule>
  </conditionalFormatting>
  <conditionalFormatting sqref="G18:I18">
    <cfRule type="colorScale" priority="28">
      <colorScale>
        <cfvo type="min"/>
        <cfvo type="max"/>
        <color theme="0" tint="-0.249977111117893"/>
        <color theme="0"/>
      </colorScale>
    </cfRule>
  </conditionalFormatting>
  <conditionalFormatting sqref="G19:I19">
    <cfRule type="colorScale" priority="27">
      <colorScale>
        <cfvo type="min"/>
        <cfvo type="max"/>
        <color theme="0" tint="-0.249977111117893"/>
        <color theme="0"/>
      </colorScale>
    </cfRule>
  </conditionalFormatting>
  <conditionalFormatting sqref="L14:N14">
    <cfRule type="colorScale" priority="26">
      <colorScale>
        <cfvo type="min"/>
        <cfvo type="max"/>
        <color theme="0" tint="-0.249977111117893"/>
        <color theme="0"/>
      </colorScale>
    </cfRule>
  </conditionalFormatting>
  <conditionalFormatting sqref="L15:N15">
    <cfRule type="colorScale" priority="25">
      <colorScale>
        <cfvo type="min"/>
        <cfvo type="max"/>
        <color theme="0" tint="-0.249977111117893"/>
        <color theme="0"/>
      </colorScale>
    </cfRule>
  </conditionalFormatting>
  <conditionalFormatting sqref="L16:N16">
    <cfRule type="colorScale" priority="24">
      <colorScale>
        <cfvo type="min"/>
        <cfvo type="max"/>
        <color theme="0" tint="-0.249977111117893"/>
        <color theme="0"/>
      </colorScale>
    </cfRule>
  </conditionalFormatting>
  <conditionalFormatting sqref="L17:N17">
    <cfRule type="colorScale" priority="23">
      <colorScale>
        <cfvo type="min"/>
        <cfvo type="max"/>
        <color theme="0" tint="-0.249977111117893"/>
        <color theme="0"/>
      </colorScale>
    </cfRule>
  </conditionalFormatting>
  <conditionalFormatting sqref="L18:N18">
    <cfRule type="colorScale" priority="22">
      <colorScale>
        <cfvo type="min"/>
        <cfvo type="max"/>
        <color theme="0" tint="-0.249977111117893"/>
        <color theme="0"/>
      </colorScale>
    </cfRule>
  </conditionalFormatting>
  <conditionalFormatting sqref="L19:N19">
    <cfRule type="colorScale" priority="21">
      <colorScale>
        <cfvo type="min"/>
        <cfvo type="max"/>
        <color theme="0" tint="-0.249977111117893"/>
        <color theme="0"/>
      </colorScale>
    </cfRule>
  </conditionalFormatting>
  <conditionalFormatting sqref="L22:N22">
    <cfRule type="colorScale" priority="14">
      <colorScale>
        <cfvo type="min"/>
        <cfvo type="max"/>
        <color theme="0" tint="-0.249977111117893"/>
        <color theme="0"/>
      </colorScale>
    </cfRule>
  </conditionalFormatting>
  <conditionalFormatting sqref="Q22:S2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Q5:S5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Q6:S6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Q7:S7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Q8:S8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Q9:S9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Q10:S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Q14:S14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Q15:S15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Q16:S16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Q17:S17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Q18:S18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Q19:S19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DC9-0CCF-41D8-879F-EF4D8B6EDF68}">
  <dimension ref="A1:Y34"/>
  <sheetViews>
    <sheetView tabSelected="1" topLeftCell="A4" workbookViewId="0">
      <selection activeCell="A17" sqref="A17:H34"/>
    </sheetView>
  </sheetViews>
  <sheetFormatPr defaultRowHeight="14.25"/>
  <cols>
    <col min="1" max="1" width="3.140625" style="13" customWidth="1"/>
    <col min="2" max="2" width="4" style="13" customWidth="1"/>
    <col min="3" max="8" width="6.7109375" style="13" customWidth="1"/>
    <col min="9" max="9" width="9.140625" style="13"/>
    <col min="10" max="11" width="6.7109375" style="13" customWidth="1"/>
    <col min="12" max="12" width="3.7109375" style="13" customWidth="1"/>
    <col min="13" max="14" width="10.7109375" style="35" customWidth="1"/>
    <col min="15" max="15" width="3.7109375" style="13" customWidth="1"/>
    <col min="16" max="17" width="10.7109375" style="35" customWidth="1"/>
    <col min="18" max="18" width="3.7109375" style="13" customWidth="1"/>
    <col min="19" max="20" width="10.7109375" style="35" customWidth="1"/>
    <col min="21" max="22" width="9.140625" style="13"/>
    <col min="23" max="23" width="17.28515625" style="13" customWidth="1"/>
    <col min="24" max="16384" width="9.140625" style="13"/>
  </cols>
  <sheetData>
    <row r="1" spans="1:25">
      <c r="A1" s="13" t="s">
        <v>33</v>
      </c>
    </row>
    <row r="3" spans="1:25">
      <c r="C3" s="14" t="s">
        <v>35</v>
      </c>
      <c r="D3" s="14"/>
      <c r="E3" s="14"/>
      <c r="F3" s="14"/>
      <c r="G3" s="14"/>
      <c r="H3" s="14"/>
      <c r="M3" s="44" t="s">
        <v>41</v>
      </c>
      <c r="N3" s="44"/>
      <c r="P3" s="44" t="s">
        <v>42</v>
      </c>
      <c r="Q3" s="44"/>
      <c r="S3" s="44" t="s">
        <v>43</v>
      </c>
      <c r="T3" s="44"/>
    </row>
    <row r="4" spans="1:25">
      <c r="A4" s="15"/>
      <c r="B4" s="16"/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8">
        <v>6</v>
      </c>
      <c r="I4" s="33" t="s">
        <v>36</v>
      </c>
      <c r="L4" s="45" t="s">
        <v>44</v>
      </c>
      <c r="M4" s="29" t="s">
        <v>38</v>
      </c>
      <c r="N4" s="29" t="s">
        <v>39</v>
      </c>
      <c r="O4" s="45"/>
      <c r="P4" s="29" t="s">
        <v>38</v>
      </c>
      <c r="Q4" s="29" t="s">
        <v>39</v>
      </c>
      <c r="R4" s="45"/>
      <c r="S4" s="29" t="s">
        <v>38</v>
      </c>
      <c r="T4" s="29" t="s">
        <v>39</v>
      </c>
      <c r="W4" s="13" t="s">
        <v>54</v>
      </c>
    </row>
    <row r="5" spans="1:25">
      <c r="A5" s="19" t="s">
        <v>34</v>
      </c>
      <c r="B5" s="20">
        <v>1</v>
      </c>
      <c r="C5" s="21">
        <v>138</v>
      </c>
      <c r="D5" s="22">
        <v>338</v>
      </c>
      <c r="E5" s="22">
        <v>26</v>
      </c>
      <c r="F5" s="22">
        <v>0</v>
      </c>
      <c r="G5" s="22">
        <v>0</v>
      </c>
      <c r="H5" s="23">
        <v>0</v>
      </c>
      <c r="I5" s="31">
        <f>SUM(C5:H5)</f>
        <v>502</v>
      </c>
      <c r="L5" s="13">
        <v>1</v>
      </c>
      <c r="M5" s="41">
        <v>0.27490039840637448</v>
      </c>
      <c r="N5" s="41">
        <v>0.37649402390438247</v>
      </c>
      <c r="O5" s="40"/>
      <c r="P5" s="41">
        <v>0.26455365119110497</v>
      </c>
      <c r="Q5" s="41">
        <v>0.35047885466125261</v>
      </c>
      <c r="R5" s="40"/>
      <c r="S5" s="41">
        <f>P5-M5</f>
        <v>-1.0346747215269514E-2</v>
      </c>
      <c r="T5" s="41">
        <f>Q5-N5</f>
        <v>-2.6015169243129854E-2</v>
      </c>
      <c r="X5" s="43" t="s">
        <v>57</v>
      </c>
      <c r="Y5" s="43"/>
    </row>
    <row r="6" spans="1:25">
      <c r="A6" s="19"/>
      <c r="B6" s="24">
        <v>2</v>
      </c>
      <c r="C6" s="25">
        <v>85</v>
      </c>
      <c r="D6" s="26">
        <v>812</v>
      </c>
      <c r="E6" s="25">
        <v>209</v>
      </c>
      <c r="F6" s="25">
        <v>10</v>
      </c>
      <c r="G6" s="25">
        <v>0</v>
      </c>
      <c r="H6" s="27">
        <v>0</v>
      </c>
      <c r="I6" s="31">
        <f t="shared" ref="I6:I10" si="0">SUM(C6:H6)</f>
        <v>1116</v>
      </c>
      <c r="L6" s="13">
        <v>2</v>
      </c>
      <c r="M6" s="41">
        <v>0.72759856630824371</v>
      </c>
      <c r="N6" s="41">
        <v>0.71146953405017921</v>
      </c>
      <c r="O6" s="40"/>
      <c r="P6" s="41">
        <v>0.71352281920467275</v>
      </c>
      <c r="Q6" s="41">
        <v>0.67715789419723493</v>
      </c>
      <c r="R6" s="40"/>
      <c r="S6" s="41">
        <f t="shared" ref="S6:T12" si="1">P6-M6</f>
        <v>-1.4075747103570957E-2</v>
      </c>
      <c r="T6" s="41">
        <f t="shared" si="1"/>
        <v>-3.4311639852944276E-2</v>
      </c>
      <c r="W6" s="13" t="s">
        <v>56</v>
      </c>
      <c r="X6" s="35" t="s">
        <v>58</v>
      </c>
      <c r="Y6" s="35" t="s">
        <v>59</v>
      </c>
    </row>
    <row r="7" spans="1:25">
      <c r="A7" s="19"/>
      <c r="B7" s="24">
        <v>3</v>
      </c>
      <c r="C7" s="25">
        <v>18</v>
      </c>
      <c r="D7" s="25">
        <v>417</v>
      </c>
      <c r="E7" s="26">
        <v>300</v>
      </c>
      <c r="F7" s="25">
        <v>39</v>
      </c>
      <c r="G7" s="25">
        <v>4</v>
      </c>
      <c r="H7" s="27">
        <v>0</v>
      </c>
      <c r="I7" s="31">
        <f t="shared" si="0"/>
        <v>778</v>
      </c>
      <c r="L7" s="13">
        <v>3</v>
      </c>
      <c r="M7" s="41">
        <v>0.38560411311053983</v>
      </c>
      <c r="N7" s="41">
        <v>0.37017994858611825</v>
      </c>
      <c r="O7" s="40"/>
      <c r="P7" s="41">
        <v>0.37792488321726969</v>
      </c>
      <c r="Q7" s="41">
        <v>0.32276522937618163</v>
      </c>
      <c r="R7" s="40"/>
      <c r="S7" s="41">
        <f t="shared" si="1"/>
        <v>-7.6792298932701342E-3</v>
      </c>
      <c r="T7" s="41">
        <f t="shared" si="1"/>
        <v>-4.7414719209936618E-2</v>
      </c>
      <c r="W7" s="13" t="s">
        <v>60</v>
      </c>
      <c r="X7" s="42">
        <v>0.32379999999999998</v>
      </c>
      <c r="Y7" s="42">
        <v>-0.2462</v>
      </c>
    </row>
    <row r="8" spans="1:25">
      <c r="A8" s="19"/>
      <c r="B8" s="24">
        <v>4</v>
      </c>
      <c r="C8" s="25">
        <v>0</v>
      </c>
      <c r="D8" s="25">
        <v>76</v>
      </c>
      <c r="E8" s="25">
        <v>172</v>
      </c>
      <c r="F8" s="26">
        <v>78</v>
      </c>
      <c r="G8" s="25">
        <v>11</v>
      </c>
      <c r="H8" s="27">
        <v>1</v>
      </c>
      <c r="I8" s="31">
        <f t="shared" si="0"/>
        <v>338</v>
      </c>
      <c r="L8" s="13">
        <v>4</v>
      </c>
      <c r="M8" s="41">
        <v>0.23076923076923078</v>
      </c>
      <c r="N8" s="41">
        <v>0.28698224852071008</v>
      </c>
      <c r="O8" s="40"/>
      <c r="P8" s="41">
        <v>0.21621923527417491</v>
      </c>
      <c r="Q8" s="41">
        <v>0.19385264036916977</v>
      </c>
      <c r="R8" s="40"/>
      <c r="S8" s="41">
        <f t="shared" si="1"/>
        <v>-1.4549995495055867E-2</v>
      </c>
      <c r="T8" s="41">
        <f t="shared" si="1"/>
        <v>-9.3129608151540311E-2</v>
      </c>
      <c r="W8" s="13" t="s">
        <v>61</v>
      </c>
      <c r="X8" s="42">
        <v>0.34889999999999999</v>
      </c>
      <c r="Y8" s="42">
        <v>-0.35570000000000002</v>
      </c>
    </row>
    <row r="9" spans="1:25">
      <c r="A9" s="19"/>
      <c r="B9" s="24">
        <v>5</v>
      </c>
      <c r="C9" s="25">
        <v>0</v>
      </c>
      <c r="D9" s="25">
        <v>14</v>
      </c>
      <c r="E9" s="25">
        <v>55</v>
      </c>
      <c r="F9" s="25">
        <v>42</v>
      </c>
      <c r="G9" s="26">
        <v>17</v>
      </c>
      <c r="H9" s="27">
        <v>5</v>
      </c>
      <c r="I9" s="31">
        <f t="shared" si="0"/>
        <v>133</v>
      </c>
      <c r="L9" s="13">
        <v>5</v>
      </c>
      <c r="M9" s="41">
        <v>0.12781954887218044</v>
      </c>
      <c r="N9" s="41">
        <v>0.2932330827067669</v>
      </c>
      <c r="O9" s="40"/>
      <c r="P9" s="41">
        <v>0.12816958403914924</v>
      </c>
      <c r="Q9" s="41">
        <v>0.17682759269715792</v>
      </c>
      <c r="R9" s="40"/>
      <c r="S9" s="41">
        <f t="shared" si="1"/>
        <v>3.5003516696879844E-4</v>
      </c>
      <c r="T9" s="41">
        <f t="shared" si="1"/>
        <v>-0.11640549000960898</v>
      </c>
      <c r="W9" s="13" t="s">
        <v>62</v>
      </c>
      <c r="X9" s="42">
        <v>0.3513</v>
      </c>
      <c r="Y9" s="42">
        <v>-0.35759999999999997</v>
      </c>
    </row>
    <row r="10" spans="1:25">
      <c r="A10" s="36"/>
      <c r="B10" s="28">
        <v>6</v>
      </c>
      <c r="C10" s="29">
        <v>0</v>
      </c>
      <c r="D10" s="29">
        <v>0</v>
      </c>
      <c r="E10" s="29">
        <v>13</v>
      </c>
      <c r="F10" s="29">
        <v>19</v>
      </c>
      <c r="G10" s="29">
        <v>8</v>
      </c>
      <c r="H10" s="30">
        <v>4</v>
      </c>
      <c r="I10" s="34">
        <f t="shared" si="0"/>
        <v>44</v>
      </c>
      <c r="L10" s="13">
        <v>6</v>
      </c>
      <c r="M10" s="41">
        <v>9.0909090909090912E-2</v>
      </c>
      <c r="N10" s="41">
        <v>0.40909090909090912</v>
      </c>
      <c r="O10" s="40"/>
      <c r="P10" s="41">
        <v>8.0555555555555561E-2</v>
      </c>
      <c r="Q10" s="41">
        <v>0.10555555555555556</v>
      </c>
      <c r="R10" s="40"/>
      <c r="S10" s="41">
        <f t="shared" si="1"/>
        <v>-1.0353535353535351E-2</v>
      </c>
      <c r="T10" s="41">
        <f t="shared" si="1"/>
        <v>-0.30353535353535355</v>
      </c>
      <c r="W10" s="13" t="s">
        <v>63</v>
      </c>
      <c r="X10" s="42">
        <v>0.34799999999999998</v>
      </c>
      <c r="Y10" s="42">
        <v>-0.41149999999999998</v>
      </c>
    </row>
    <row r="11" spans="1:25" ht="15" customHeight="1">
      <c r="A11" s="37" t="s">
        <v>36</v>
      </c>
      <c r="B11" s="38"/>
      <c r="C11" s="31">
        <f>SUM(C5:C10)</f>
        <v>241</v>
      </c>
      <c r="D11" s="31">
        <f t="shared" ref="D11:I11" si="2">SUM(D5:D10)</f>
        <v>1657</v>
      </c>
      <c r="E11" s="31">
        <f t="shared" si="2"/>
        <v>775</v>
      </c>
      <c r="F11" s="31">
        <f t="shared" si="2"/>
        <v>188</v>
      </c>
      <c r="G11" s="31">
        <f t="shared" si="2"/>
        <v>40</v>
      </c>
      <c r="H11" s="32">
        <f t="shared" si="2"/>
        <v>10</v>
      </c>
      <c r="I11" s="31">
        <f t="shared" si="2"/>
        <v>2911</v>
      </c>
      <c r="P11" s="42"/>
      <c r="Q11" s="42"/>
      <c r="W11" s="13" t="s">
        <v>64</v>
      </c>
      <c r="X11" s="42">
        <v>0.20630000000000001</v>
      </c>
      <c r="Y11" s="42">
        <v>0.26960000000000001</v>
      </c>
    </row>
    <row r="12" spans="1:25">
      <c r="L12" s="46" t="s">
        <v>40</v>
      </c>
      <c r="M12" s="47">
        <v>0.22026870397925191</v>
      </c>
      <c r="N12" s="47">
        <v>0.27369515602115368</v>
      </c>
      <c r="O12" s="48"/>
      <c r="P12" s="47">
        <v>0.20336427277202063</v>
      </c>
      <c r="Q12" s="47">
        <v>0.20275841119674493</v>
      </c>
      <c r="R12" s="48"/>
      <c r="S12" s="47">
        <f t="shared" si="1"/>
        <v>-1.6904431207231285E-2</v>
      </c>
      <c r="T12" s="47">
        <f t="shared" si="1"/>
        <v>-7.093674482440876E-2</v>
      </c>
      <c r="W12" s="13" t="s">
        <v>65</v>
      </c>
      <c r="X12" s="42">
        <v>0.34200000000000003</v>
      </c>
      <c r="Y12" s="42">
        <v>0.1258</v>
      </c>
    </row>
    <row r="13" spans="1:25">
      <c r="W13" s="13" t="s">
        <v>66</v>
      </c>
      <c r="X13" s="42">
        <v>0.36709999999999998</v>
      </c>
      <c r="Y13" s="42">
        <v>0.26569999999999999</v>
      </c>
    </row>
    <row r="14" spans="1:25">
      <c r="A14" s="13" t="s">
        <v>37</v>
      </c>
      <c r="W14" s="13" t="s">
        <v>67</v>
      </c>
      <c r="X14" s="42">
        <v>0.29920000000000002</v>
      </c>
      <c r="Y14" s="42">
        <v>0.2243</v>
      </c>
    </row>
    <row r="15" spans="1:25">
      <c r="W15" s="13" t="s">
        <v>68</v>
      </c>
      <c r="X15" s="42">
        <v>0.26250000000000001</v>
      </c>
      <c r="Y15" s="42">
        <v>0.42470000000000002</v>
      </c>
    </row>
    <row r="16" spans="1:25">
      <c r="W16" s="13" t="s">
        <v>69</v>
      </c>
      <c r="X16" s="42">
        <v>0.27579999999999999</v>
      </c>
      <c r="Y16" s="42">
        <v>0.3548</v>
      </c>
    </row>
    <row r="17" spans="1:25">
      <c r="C17" s="14" t="s">
        <v>35</v>
      </c>
      <c r="D17" s="14"/>
      <c r="E17" s="14"/>
      <c r="F17" s="14"/>
      <c r="G17" s="14"/>
      <c r="H17" s="14"/>
      <c r="K17" s="13" t="s">
        <v>45</v>
      </c>
    </row>
    <row r="18" spans="1:25">
      <c r="A18" s="15"/>
      <c r="B18" s="16"/>
      <c r="C18" s="17">
        <v>1</v>
      </c>
      <c r="D18" s="17">
        <v>2</v>
      </c>
      <c r="E18" s="17">
        <v>3</v>
      </c>
      <c r="F18" s="17">
        <v>4</v>
      </c>
      <c r="G18" s="17">
        <v>5</v>
      </c>
      <c r="H18" s="18">
        <v>6</v>
      </c>
      <c r="N18" s="35" t="s">
        <v>48</v>
      </c>
      <c r="P18" s="35" t="s">
        <v>49</v>
      </c>
      <c r="W18" s="13" t="s">
        <v>55</v>
      </c>
      <c r="X18" s="49">
        <v>4.9664099999999998</v>
      </c>
      <c r="Y18" s="49">
        <v>1.52843</v>
      </c>
    </row>
    <row r="19" spans="1:25">
      <c r="A19" s="19" t="s">
        <v>34</v>
      </c>
      <c r="B19" s="20">
        <v>1</v>
      </c>
      <c r="C19" s="21">
        <v>1</v>
      </c>
      <c r="D19" s="22">
        <v>0</v>
      </c>
      <c r="E19" s="22">
        <v>0</v>
      </c>
      <c r="F19" s="22">
        <v>0</v>
      </c>
      <c r="G19" s="22">
        <v>0</v>
      </c>
      <c r="H19" s="23">
        <v>0</v>
      </c>
      <c r="M19" s="35" t="s">
        <v>46</v>
      </c>
      <c r="N19" s="35" t="s">
        <v>52</v>
      </c>
      <c r="P19" s="35" t="s">
        <v>50</v>
      </c>
    </row>
    <row r="20" spans="1:25">
      <c r="A20" s="19"/>
      <c r="B20" s="24">
        <v>2</v>
      </c>
      <c r="C20" s="25">
        <v>0</v>
      </c>
      <c r="D20" s="26">
        <v>1</v>
      </c>
      <c r="E20" s="25">
        <v>0</v>
      </c>
      <c r="F20" s="25">
        <v>0</v>
      </c>
      <c r="G20" s="25">
        <v>0</v>
      </c>
      <c r="H20" s="27">
        <v>0</v>
      </c>
      <c r="M20" s="35" t="s">
        <v>47</v>
      </c>
      <c r="N20" s="35" t="s">
        <v>53</v>
      </c>
      <c r="P20" s="35" t="s">
        <v>51</v>
      </c>
    </row>
    <row r="21" spans="1:25">
      <c r="A21" s="19"/>
      <c r="B21" s="24">
        <v>3</v>
      </c>
      <c r="C21" s="25">
        <v>0</v>
      </c>
      <c r="D21" s="25">
        <v>0</v>
      </c>
      <c r="E21" s="26">
        <v>1</v>
      </c>
      <c r="F21" s="25">
        <v>0</v>
      </c>
      <c r="G21" s="25">
        <v>0</v>
      </c>
      <c r="H21" s="27">
        <v>0</v>
      </c>
    </row>
    <row r="22" spans="1:25">
      <c r="A22" s="19"/>
      <c r="B22" s="24">
        <v>4</v>
      </c>
      <c r="C22" s="25">
        <v>0</v>
      </c>
      <c r="D22" s="25">
        <v>0</v>
      </c>
      <c r="E22" s="25">
        <v>0</v>
      </c>
      <c r="F22" s="26">
        <v>1</v>
      </c>
      <c r="G22" s="25">
        <v>0</v>
      </c>
      <c r="H22" s="27">
        <v>0</v>
      </c>
    </row>
    <row r="23" spans="1:25">
      <c r="A23" s="19"/>
      <c r="B23" s="24">
        <v>5</v>
      </c>
      <c r="C23" s="25">
        <v>0</v>
      </c>
      <c r="D23" s="25">
        <v>0</v>
      </c>
      <c r="E23" s="25">
        <v>0</v>
      </c>
      <c r="F23" s="25">
        <v>0</v>
      </c>
      <c r="G23" s="26">
        <v>1</v>
      </c>
      <c r="H23" s="27">
        <v>0</v>
      </c>
    </row>
    <row r="24" spans="1:25">
      <c r="A24" s="36"/>
      <c r="B24" s="28">
        <v>6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30">
        <v>1</v>
      </c>
    </row>
    <row r="27" spans="1:25">
      <c r="C27" s="14" t="s">
        <v>35</v>
      </c>
      <c r="D27" s="14"/>
      <c r="E27" s="14"/>
      <c r="F27" s="14"/>
      <c r="G27" s="14"/>
      <c r="H27" s="14"/>
    </row>
    <row r="28" spans="1:25">
      <c r="A28" s="15"/>
      <c r="B28" s="16"/>
      <c r="C28" s="17">
        <v>1</v>
      </c>
      <c r="D28" s="17">
        <v>2</v>
      </c>
      <c r="E28" s="17">
        <v>3</v>
      </c>
      <c r="F28" s="17">
        <v>4</v>
      </c>
      <c r="G28" s="17">
        <v>5</v>
      </c>
      <c r="H28" s="18">
        <v>6</v>
      </c>
    </row>
    <row r="29" spans="1:25">
      <c r="A29" s="19" t="s">
        <v>34</v>
      </c>
      <c r="B29" s="20">
        <v>1</v>
      </c>
      <c r="C29" s="21">
        <v>1</v>
      </c>
      <c r="D29" s="22">
        <v>1</v>
      </c>
      <c r="E29" s="22">
        <v>0</v>
      </c>
      <c r="F29" s="22">
        <v>0</v>
      </c>
      <c r="G29" s="22">
        <v>0</v>
      </c>
      <c r="H29" s="23">
        <v>0</v>
      </c>
    </row>
    <row r="30" spans="1:25">
      <c r="A30" s="19"/>
      <c r="B30" s="24">
        <v>2</v>
      </c>
      <c r="C30" s="25">
        <v>1</v>
      </c>
      <c r="D30" s="26">
        <v>1</v>
      </c>
      <c r="E30" s="25">
        <v>1</v>
      </c>
      <c r="F30" s="25">
        <v>0</v>
      </c>
      <c r="G30" s="25">
        <v>0</v>
      </c>
      <c r="H30" s="27">
        <v>0</v>
      </c>
    </row>
    <row r="31" spans="1:25">
      <c r="A31" s="19"/>
      <c r="B31" s="24">
        <v>3</v>
      </c>
      <c r="C31" s="25">
        <v>0</v>
      </c>
      <c r="D31" s="25">
        <v>1</v>
      </c>
      <c r="E31" s="26">
        <v>1</v>
      </c>
      <c r="F31" s="25">
        <v>1</v>
      </c>
      <c r="G31" s="25">
        <v>0</v>
      </c>
      <c r="H31" s="27">
        <v>0</v>
      </c>
    </row>
    <row r="32" spans="1:25">
      <c r="A32" s="19"/>
      <c r="B32" s="24">
        <v>4</v>
      </c>
      <c r="C32" s="25">
        <v>0</v>
      </c>
      <c r="D32" s="25">
        <v>0</v>
      </c>
      <c r="E32" s="25">
        <v>1</v>
      </c>
      <c r="F32" s="26">
        <v>1</v>
      </c>
      <c r="G32" s="25">
        <v>1</v>
      </c>
      <c r="H32" s="27">
        <v>0</v>
      </c>
    </row>
    <row r="33" spans="1:8">
      <c r="A33" s="19"/>
      <c r="B33" s="24">
        <v>5</v>
      </c>
      <c r="C33" s="25">
        <v>0</v>
      </c>
      <c r="D33" s="25">
        <v>0</v>
      </c>
      <c r="E33" s="25">
        <v>0</v>
      </c>
      <c r="F33" s="25">
        <v>1</v>
      </c>
      <c r="G33" s="26">
        <v>1</v>
      </c>
      <c r="H33" s="27">
        <v>1</v>
      </c>
    </row>
    <row r="34" spans="1:8">
      <c r="A34" s="36"/>
      <c r="B34" s="28">
        <v>6</v>
      </c>
      <c r="C34" s="29">
        <v>0</v>
      </c>
      <c r="D34" s="29">
        <v>0</v>
      </c>
      <c r="E34" s="29">
        <v>0</v>
      </c>
      <c r="F34" s="29">
        <v>0</v>
      </c>
      <c r="G34" s="29">
        <v>1</v>
      </c>
      <c r="H34" s="30">
        <v>1</v>
      </c>
    </row>
  </sheetData>
  <mergeCells count="11">
    <mergeCell ref="X5:Y5"/>
    <mergeCell ref="C17:H17"/>
    <mergeCell ref="A19:A24"/>
    <mergeCell ref="C27:H27"/>
    <mergeCell ref="A29:A34"/>
    <mergeCell ref="A5:A10"/>
    <mergeCell ref="C3:H3"/>
    <mergeCell ref="A11:B11"/>
    <mergeCell ref="M3:N3"/>
    <mergeCell ref="P3:Q3"/>
    <mergeCell ref="S3:T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J2" sqref="J2:L2"/>
    </sheetView>
  </sheetViews>
  <sheetFormatPr defaultRowHeight="15"/>
  <cols>
    <col min="2" max="4" width="9.5703125" bestFit="1" customWidth="1"/>
  </cols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0.22709163346613545</v>
      </c>
      <c r="C2" s="1">
        <v>0.29880478087649404</v>
      </c>
      <c r="D2" s="1">
        <v>0.35657370517928288</v>
      </c>
      <c r="F2" s="1">
        <f>XV_reg_PrBase!G1</f>
        <v>0.21034694955468053</v>
      </c>
      <c r="G2" s="1">
        <f>XV_oprobit_PrBase!G1</f>
        <v>0.28810307228977394</v>
      </c>
      <c r="H2" s="1">
        <f>XV_mlogit_PrBase!G1</f>
        <v>0.33597808661209744</v>
      </c>
      <c r="J2" s="1">
        <f>F2-B2</f>
        <v>-1.6744683911454922E-2</v>
      </c>
      <c r="K2" s="1">
        <f t="shared" ref="K2:L7" si="0">G2-C2</f>
        <v>-1.0701708586720093E-2</v>
      </c>
      <c r="L2" s="1">
        <f t="shared" si="0"/>
        <v>-2.0595618567185447E-2</v>
      </c>
    </row>
    <row r="3" spans="1:12">
      <c r="A3" t="s">
        <v>1</v>
      </c>
      <c r="B3" s="1">
        <v>0.60125448028673834</v>
      </c>
      <c r="C3" s="1">
        <v>0.71505376344086025</v>
      </c>
      <c r="D3" s="1">
        <v>0.71057347670250892</v>
      </c>
      <c r="F3" s="1">
        <f>XV_reg_PrBase!G2</f>
        <v>0.5955722956702586</v>
      </c>
      <c r="G3" s="1">
        <f>XV_oprobit_PrBase!G2</f>
        <v>0.71159640166326521</v>
      </c>
      <c r="H3" s="1">
        <f>XV_mlogit_PrBase!G2</f>
        <v>0.70156634464207168</v>
      </c>
      <c r="J3" s="1">
        <f t="shared" ref="J3:J7" si="1">F3-B3</f>
        <v>-5.6821846164797352E-3</v>
      </c>
      <c r="K3" s="1">
        <f t="shared" si="0"/>
        <v>-3.457361777595036E-3</v>
      </c>
      <c r="L3" s="1">
        <f t="shared" si="0"/>
        <v>-9.0071320604372396E-3</v>
      </c>
    </row>
    <row r="4" spans="1:12">
      <c r="A4" t="s">
        <v>2</v>
      </c>
      <c r="B4" s="1">
        <v>0.5295629820051414</v>
      </c>
      <c r="C4" s="1">
        <v>0.38817480719794345</v>
      </c>
      <c r="D4" s="1">
        <v>0.34061696658097684</v>
      </c>
      <c r="F4" s="1">
        <f>XV_reg_PrBase!G3</f>
        <v>0.52624562552063736</v>
      </c>
      <c r="G4" s="1">
        <f>XV_oprobit_PrBase!G3</f>
        <v>0.39470455474165278</v>
      </c>
      <c r="H4" s="1">
        <f>XV_mlogit_PrBase!G3</f>
        <v>0.30858237744147615</v>
      </c>
      <c r="J4" s="1">
        <f t="shared" si="1"/>
        <v>-3.3173564845040415E-3</v>
      </c>
      <c r="K4" s="1">
        <f t="shared" si="0"/>
        <v>6.52974754370933E-3</v>
      </c>
      <c r="L4" s="1">
        <f t="shared" si="0"/>
        <v>-3.2034589139500691E-2</v>
      </c>
    </row>
    <row r="5" spans="1:12">
      <c r="A5" t="s">
        <v>3</v>
      </c>
      <c r="B5" s="1">
        <v>0.31952662721893493</v>
      </c>
      <c r="C5" s="1">
        <v>0.21597633136094674</v>
      </c>
      <c r="D5" s="1">
        <v>0.25443786982248523</v>
      </c>
      <c r="F5" s="1">
        <f>XV_reg_PrBase!G4</f>
        <v>0.31341625072365131</v>
      </c>
      <c r="G5" s="1">
        <f>XV_oprobit_PrBase!G4</f>
        <v>0.22208917854894947</v>
      </c>
      <c r="H5" s="1">
        <f>XV_mlogit_PrBase!G4</f>
        <v>0.23646753790944047</v>
      </c>
      <c r="J5" s="1">
        <f t="shared" si="1"/>
        <v>-6.1103764952836204E-3</v>
      </c>
      <c r="K5" s="1">
        <f t="shared" si="0"/>
        <v>6.1128471880027291E-3</v>
      </c>
      <c r="L5" s="1">
        <f t="shared" si="0"/>
        <v>-1.7970331913044757E-2</v>
      </c>
    </row>
    <row r="6" spans="1:12">
      <c r="A6" t="s">
        <v>4</v>
      </c>
      <c r="B6" s="1">
        <v>8.2706766917293228E-2</v>
      </c>
      <c r="C6" s="1">
        <v>9.7744360902255634E-2</v>
      </c>
      <c r="D6" s="1">
        <v>0.15789473684210525</v>
      </c>
      <c r="F6" s="1">
        <f>XV_reg_PrBase!G5</f>
        <v>7.4204074910596649E-2</v>
      </c>
      <c r="G6" s="1">
        <f>XV_oprobit_PrBase!G5</f>
        <v>0.12802912667043104</v>
      </c>
      <c r="H6" s="1">
        <f>XV_mlogit_PrBase!G5</f>
        <v>0.12842955957086391</v>
      </c>
      <c r="J6" s="1">
        <f t="shared" si="1"/>
        <v>-8.50269200669658E-3</v>
      </c>
      <c r="K6" s="1">
        <f t="shared" si="0"/>
        <v>3.0284765768175403E-2</v>
      </c>
      <c r="L6" s="1">
        <f t="shared" si="0"/>
        <v>-2.9465177271241344E-2</v>
      </c>
    </row>
    <row r="7" spans="1:12">
      <c r="A7" t="s">
        <v>5</v>
      </c>
      <c r="B7" s="1">
        <v>0</v>
      </c>
      <c r="C7" s="1">
        <v>9.0909090909090912E-2</v>
      </c>
      <c r="D7" s="1">
        <v>0.29545454545454547</v>
      </c>
      <c r="F7" s="1">
        <f>XV_reg_PrBase!G6</f>
        <v>0</v>
      </c>
      <c r="G7" s="1">
        <f>XV_oprobit_PrBase!G6</f>
        <v>8.0555555555555561E-2</v>
      </c>
      <c r="H7" s="1">
        <f>XV_mlogit_PrBase!G6</f>
        <v>0.23944444444444449</v>
      </c>
      <c r="J7" s="1">
        <f t="shared" si="1"/>
        <v>0</v>
      </c>
      <c r="K7" s="1">
        <f t="shared" si="0"/>
        <v>-1.0353535353535351E-2</v>
      </c>
      <c r="L7" s="1">
        <f t="shared" si="0"/>
        <v>-5.6010101010100982E-2</v>
      </c>
    </row>
    <row r="8" spans="1:12">
      <c r="F8" s="1"/>
      <c r="G8" s="1"/>
      <c r="H8" s="1"/>
      <c r="J8" s="2">
        <f>AVERAGE(J2:J7)</f>
        <v>-6.7262155857364834E-3</v>
      </c>
      <c r="K8" s="2">
        <f t="shared" ref="K8:L8" si="2">AVERAGE(K2:K7)</f>
        <v>3.0691257970061636E-3</v>
      </c>
      <c r="L8" s="2">
        <f t="shared" si="2"/>
        <v>-2.7513824993585078E-2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0.58163265306122447</v>
      </c>
      <c r="C10" s="1">
        <v>0.59055118110236215</v>
      </c>
      <c r="D10" s="1">
        <v>0.55590062111801242</v>
      </c>
      <c r="F10" s="1">
        <f>XV_reg_PrBase!G9</f>
        <v>0.56841269841269848</v>
      </c>
      <c r="G10" s="1">
        <f>XV_oprobit_PrBase!G9</f>
        <v>0.5847833766670123</v>
      </c>
      <c r="H10" s="1">
        <f>XV_mlogit_PrBase!G9</f>
        <v>0.52886758134436151</v>
      </c>
      <c r="J10" s="1">
        <f>F10-B10</f>
        <v>-1.3219954648525989E-2</v>
      </c>
      <c r="K10" s="1">
        <f t="shared" ref="K10:L15" si="3">G10-C10</f>
        <v>-5.7678044353498548E-3</v>
      </c>
      <c r="L10" s="1">
        <f t="shared" si="3"/>
        <v>-2.7033039773650902E-2</v>
      </c>
    </row>
    <row r="11" spans="1:12">
      <c r="A11" t="s">
        <v>1</v>
      </c>
      <c r="B11" s="1">
        <v>0.50262172284644191</v>
      </c>
      <c r="C11" s="1">
        <v>0.49137931034482757</v>
      </c>
      <c r="D11" s="1">
        <v>0.50735764555342289</v>
      </c>
      <c r="F11" s="1">
        <f>XV_reg_PrBase!G10</f>
        <v>0.49926550846854117</v>
      </c>
      <c r="G11" s="1">
        <f>XV_oprobit_PrBase!G10</f>
        <v>0.49070059570059571</v>
      </c>
      <c r="H11" s="1">
        <f>XV_mlogit_PrBase!G10</f>
        <v>0.49327589933586091</v>
      </c>
      <c r="J11" s="1">
        <f t="shared" ref="J11:J15" si="4">F11-B11</f>
        <v>-3.3562143779007347E-3</v>
      </c>
      <c r="K11" s="1">
        <f t="shared" si="3"/>
        <v>-6.7871464423185923E-4</v>
      </c>
      <c r="L11" s="1">
        <f t="shared" si="3"/>
        <v>-1.4081746217561975E-2</v>
      </c>
    </row>
    <row r="12" spans="1:12">
      <c r="A12" t="s">
        <v>2</v>
      </c>
      <c r="B12" s="1">
        <v>0.3818350324374421</v>
      </c>
      <c r="C12" s="1">
        <v>0.36829268292682926</v>
      </c>
      <c r="D12" s="1">
        <v>0.36856745479833103</v>
      </c>
      <c r="F12" s="1">
        <f>XV_reg_PrBase!G11</f>
        <v>0.37523674361726134</v>
      </c>
      <c r="G12" s="1">
        <f>XV_oprobit_PrBase!G11</f>
        <v>0.36963237728677212</v>
      </c>
      <c r="H12" s="1">
        <f>XV_mlogit_PrBase!G11</f>
        <v>0.34364124345344021</v>
      </c>
      <c r="J12" s="1">
        <f t="shared" si="4"/>
        <v>-6.5982888201807643E-3</v>
      </c>
      <c r="K12" s="1">
        <f t="shared" si="3"/>
        <v>1.3396943599428557E-3</v>
      </c>
      <c r="L12" s="1">
        <f t="shared" si="3"/>
        <v>-2.4926211344890814E-2</v>
      </c>
    </row>
    <row r="13" spans="1:12">
      <c r="A13" t="s">
        <v>3</v>
      </c>
      <c r="B13" s="1">
        <v>0.38162544169611307</v>
      </c>
      <c r="C13" s="1">
        <v>0.41477272727272729</v>
      </c>
      <c r="D13" s="1">
        <v>0.38053097345132741</v>
      </c>
      <c r="F13" s="1">
        <f>XV_reg_PrBase!G12</f>
        <v>0.37428416335087494</v>
      </c>
      <c r="G13" s="1">
        <f>XV_oprobit_PrBase!G12</f>
        <v>0.43354080595788325</v>
      </c>
      <c r="H13" s="1">
        <f>XV_mlogit_PrBase!G12</f>
        <v>0.36559815921365418</v>
      </c>
      <c r="J13" s="1">
        <f t="shared" si="4"/>
        <v>-7.3412783452381225E-3</v>
      </c>
      <c r="K13" s="1">
        <f t="shared" si="3"/>
        <v>1.8768078685155953E-2</v>
      </c>
      <c r="L13" s="1">
        <f t="shared" si="3"/>
        <v>-1.4932814237673231E-2</v>
      </c>
    </row>
    <row r="14" spans="1:12">
      <c r="A14" t="s">
        <v>4</v>
      </c>
      <c r="B14" s="1">
        <v>0.61111111111111116</v>
      </c>
      <c r="C14" s="1">
        <v>0.48148148148148145</v>
      </c>
      <c r="D14" s="1">
        <v>0.42857142857142855</v>
      </c>
      <c r="F14" s="1">
        <f>XV_reg_PrBase!G13</f>
        <v>0.55999999999999994</v>
      </c>
      <c r="G14" s="1">
        <f>XV_oprobit_PrBase!G13</f>
        <v>0.53492063492063502</v>
      </c>
      <c r="H14" s="1">
        <f>XV_mlogit_PrBase!G13</f>
        <v>0.33128815628815628</v>
      </c>
      <c r="J14" s="1">
        <f t="shared" si="4"/>
        <v>-5.1111111111111218E-2</v>
      </c>
      <c r="K14" s="1">
        <f t="shared" si="3"/>
        <v>5.3439153439153564E-2</v>
      </c>
      <c r="L14" s="1">
        <f t="shared" si="3"/>
        <v>-9.7283272283272271E-2</v>
      </c>
    </row>
    <row r="15" spans="1:12">
      <c r="A15" t="s">
        <v>5</v>
      </c>
      <c r="B15" s="1">
        <v>0</v>
      </c>
      <c r="C15" s="1">
        <v>0.4</v>
      </c>
      <c r="D15" s="1">
        <v>0.40625</v>
      </c>
      <c r="F15" s="1">
        <f>XV_reg_PrBase!G14</f>
        <v>0</v>
      </c>
      <c r="G15" s="1">
        <f>XV_oprobit_PrBase!G14</f>
        <v>0.33333333333333331</v>
      </c>
      <c r="H15" s="1">
        <f>XV_mlogit_PrBase!G14</f>
        <v>0.27782051282051279</v>
      </c>
      <c r="J15" s="1">
        <f t="shared" si="4"/>
        <v>0</v>
      </c>
      <c r="K15" s="1">
        <f t="shared" si="3"/>
        <v>-6.6666666666666707E-2</v>
      </c>
      <c r="L15" s="1">
        <f t="shared" si="3"/>
        <v>-0.12842948717948721</v>
      </c>
    </row>
    <row r="16" spans="1:12">
      <c r="F16" s="1"/>
      <c r="G16" s="1"/>
      <c r="H16" s="1"/>
      <c r="J16" s="2">
        <f>AVERAGE(J10:J15)</f>
        <v>-1.3604474550492804E-2</v>
      </c>
      <c r="K16" s="2">
        <f t="shared" ref="K16:L16" si="5">AVERAGE(K10:K15)</f>
        <v>7.2290123000658582E-5</v>
      </c>
      <c r="L16" s="2">
        <f t="shared" si="5"/>
        <v>-5.1114428506089403E-2</v>
      </c>
    </row>
    <row r="17" spans="1:12">
      <c r="B17" t="s">
        <v>6</v>
      </c>
      <c r="C17" t="s">
        <v>7</v>
      </c>
      <c r="D17" t="s">
        <v>8</v>
      </c>
      <c r="F17" s="1"/>
      <c r="G17" s="1"/>
      <c r="H17" s="1"/>
    </row>
    <row r="18" spans="1:12">
      <c r="A18" t="s">
        <v>9</v>
      </c>
      <c r="B18" s="1">
        <v>0.21941478027066841</v>
      </c>
      <c r="C18" s="1">
        <v>0.21592082365346199</v>
      </c>
      <c r="D18" s="1">
        <v>0.23641377829587201</v>
      </c>
      <c r="F18" s="1">
        <f>XV_reg_PrBase!G17</f>
        <v>0.2093866153402168</v>
      </c>
      <c r="G18" s="1">
        <f>XV_oprobit_PrBase!G17</f>
        <v>0.21625447645523913</v>
      </c>
      <c r="H18" s="1">
        <f>XV_mlogit_PrBase!G17</f>
        <v>0.20586214514342821</v>
      </c>
      <c r="J18" s="1">
        <f t="shared" ref="J18:L18" si="6">F18-B18</f>
        <v>-1.0028164930451611E-2</v>
      </c>
      <c r="K18" s="1">
        <f t="shared" si="6"/>
        <v>3.3365280177713452E-4</v>
      </c>
      <c r="L18" s="1">
        <f t="shared" si="6"/>
        <v>-3.0551633152443802E-2</v>
      </c>
    </row>
    <row r="20" spans="1:12">
      <c r="B20" s="1">
        <f>MIN(B2:B7)</f>
        <v>0</v>
      </c>
      <c r="C20" s="1">
        <f t="shared" ref="C20:D20" si="7">MIN(C2:C7)</f>
        <v>9.0909090909090912E-2</v>
      </c>
      <c r="D20" s="1">
        <f t="shared" si="7"/>
        <v>0.15789473684210525</v>
      </c>
    </row>
    <row r="21" spans="1:12">
      <c r="B21" s="1">
        <f>AVERAGE(B2:B7)</f>
        <v>0.29335708164904056</v>
      </c>
      <c r="C21" s="1">
        <f t="shared" ref="C21:D21" si="8">AVERAGE(C2:C7)</f>
        <v>0.30111052244793179</v>
      </c>
      <c r="D21" s="1">
        <f t="shared" si="8"/>
        <v>0.35259188343031744</v>
      </c>
    </row>
    <row r="23" spans="1:12">
      <c r="B23" s="1">
        <f>MIN(B10:B15)</f>
        <v>0</v>
      </c>
      <c r="C23" s="1">
        <f t="shared" ref="C23:D23" si="9">MIN(C10:C15)</f>
        <v>0.36829268292682926</v>
      </c>
      <c r="D23" s="1">
        <f t="shared" si="9"/>
        <v>0.36856745479833103</v>
      </c>
    </row>
    <row r="24" spans="1:12">
      <c r="B24" s="1">
        <f>AVERAGE(B10:B15)</f>
        <v>0.40980432685872215</v>
      </c>
      <c r="C24" s="1">
        <f t="shared" ref="C24:D24" si="10">AVERAGE(C10:C15)</f>
        <v>0.45774623052137131</v>
      </c>
      <c r="D24" s="1">
        <f t="shared" si="10"/>
        <v>0.44119635391542039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0.21115537848605578</v>
      </c>
      <c r="C2" s="1">
        <v>0.28486055776892433</v>
      </c>
      <c r="D2" s="1">
        <v>0.35258964143426297</v>
      </c>
      <c r="F2" s="1">
        <f>XV_reg_PrIndi!G1</f>
        <v>0.2079956851380392</v>
      </c>
      <c r="G2" s="1">
        <f>XV_oprobit_PrIndi!G1</f>
        <v>0.28576278133468219</v>
      </c>
      <c r="H2" s="1">
        <f>XV_mlogit_PrIndi!G1</f>
        <v>0.33305446954305501</v>
      </c>
      <c r="J2" s="1">
        <f>F2-B2</f>
        <v>-3.159693348016579E-3</v>
      </c>
      <c r="K2" s="1">
        <f t="shared" ref="K2:L7" si="0">G2-C2</f>
        <v>9.0222356575786478E-4</v>
      </c>
      <c r="L2" s="1">
        <f t="shared" si="0"/>
        <v>-1.9535171891207959E-2</v>
      </c>
    </row>
    <row r="3" spans="1:12">
      <c r="A3" t="s">
        <v>1</v>
      </c>
      <c r="B3" s="1">
        <v>0.61379928315412191</v>
      </c>
      <c r="C3" s="1">
        <v>0.71684587813620071</v>
      </c>
      <c r="D3" s="1">
        <v>0.70609318996415771</v>
      </c>
      <c r="F3" s="1">
        <f>XV_reg_PrIndi!G2</f>
        <v>0.61534430202910995</v>
      </c>
      <c r="G3" s="1">
        <f>XV_oprobit_PrIndi!G2</f>
        <v>0.70817759824446191</v>
      </c>
      <c r="H3" s="1">
        <f>XV_mlogit_PrIndi!G2</f>
        <v>0.69857530554933756</v>
      </c>
      <c r="J3" s="1">
        <f t="shared" ref="J3:J7" si="1">F3-B3</f>
        <v>1.5450188749880356E-3</v>
      </c>
      <c r="K3" s="1">
        <f t="shared" si="0"/>
        <v>-8.6682798917387949E-3</v>
      </c>
      <c r="L3" s="1">
        <f t="shared" si="0"/>
        <v>-7.5178844148201529E-3</v>
      </c>
    </row>
    <row r="4" spans="1:12">
      <c r="A4" t="s">
        <v>2</v>
      </c>
      <c r="B4" s="1">
        <v>0.52056555269922877</v>
      </c>
      <c r="C4" s="1">
        <v>0.38431876606683807</v>
      </c>
      <c r="D4" s="1">
        <v>0.34575835475578404</v>
      </c>
      <c r="F4" s="1">
        <f>XV_reg_PrIndi!G3</f>
        <v>0.50598039608168777</v>
      </c>
      <c r="G4" s="1">
        <f>XV_oprobit_PrIndi!G3</f>
        <v>0.39352426052338385</v>
      </c>
      <c r="H4" s="1">
        <f>XV_mlogit_PrIndi!G3</f>
        <v>0.31397970917482093</v>
      </c>
      <c r="J4" s="1">
        <f t="shared" si="1"/>
        <v>-1.4585156617541006E-2</v>
      </c>
      <c r="K4" s="1">
        <f t="shared" si="0"/>
        <v>9.2054944565457819E-3</v>
      </c>
      <c r="L4" s="1">
        <f t="shared" si="0"/>
        <v>-3.1778645580963105E-2</v>
      </c>
    </row>
    <row r="5" spans="1:12">
      <c r="A5" t="s">
        <v>3</v>
      </c>
      <c r="B5" s="1">
        <v>0.31065088757396447</v>
      </c>
      <c r="C5" s="1">
        <v>0.21005917159763313</v>
      </c>
      <c r="D5" s="1">
        <v>0.27514792899408286</v>
      </c>
      <c r="F5" s="1">
        <f>XV_reg_PrIndi!G4</f>
        <v>0.29628009345825657</v>
      </c>
      <c r="G5" s="1">
        <f>XV_oprobit_PrIndi!G4</f>
        <v>0.21335223087624583</v>
      </c>
      <c r="H5" s="1">
        <f>XV_mlogit_PrIndi!G4</f>
        <v>0.26028455055134275</v>
      </c>
      <c r="J5" s="1">
        <f t="shared" si="1"/>
        <v>-1.4370794115707908E-2</v>
      </c>
      <c r="K5" s="1">
        <f t="shared" si="0"/>
        <v>3.2930592786127033E-3</v>
      </c>
      <c r="L5" s="1">
        <f t="shared" si="0"/>
        <v>-1.4863378442740105E-2</v>
      </c>
    </row>
    <row r="6" spans="1:12">
      <c r="A6" t="s">
        <v>4</v>
      </c>
      <c r="B6" s="1">
        <v>0.10526315789473684</v>
      </c>
      <c r="C6" s="1">
        <v>0.11278195488721804</v>
      </c>
      <c r="D6" s="1">
        <v>0.16541353383458646</v>
      </c>
      <c r="F6" s="1">
        <f>XV_reg_PrIndi!G5</f>
        <v>0.10381446452098626</v>
      </c>
      <c r="G6" s="1">
        <f>XV_oprobit_PrIndi!G5</f>
        <v>0.13154620741577264</v>
      </c>
      <c r="H6" s="1">
        <f>XV_mlogit_PrIndi!G5</f>
        <v>0.13183865047995483</v>
      </c>
      <c r="J6" s="1">
        <f t="shared" si="1"/>
        <v>-1.4486933737505731E-3</v>
      </c>
      <c r="K6" s="1">
        <f t="shared" si="0"/>
        <v>1.8764252528554598E-2</v>
      </c>
      <c r="L6" s="1">
        <f t="shared" si="0"/>
        <v>-3.3574883354631629E-2</v>
      </c>
    </row>
    <row r="7" spans="1:12">
      <c r="A7" t="s">
        <v>5</v>
      </c>
      <c r="B7" s="1">
        <v>0</v>
      </c>
      <c r="C7" s="1">
        <v>9.0909090909090912E-2</v>
      </c>
      <c r="D7" s="1">
        <v>0.27272727272727271</v>
      </c>
      <c r="F7" s="1">
        <f>XV_reg_PrIndi!G6</f>
        <v>3.3333333333333333E-2</v>
      </c>
      <c r="G7" s="1">
        <f>XV_oprobit_PrIndi!G6</f>
        <v>9.8737373737373749E-2</v>
      </c>
      <c r="H7" s="1">
        <f>XV_mlogit_PrIndi!G6</f>
        <v>0.12555555555555556</v>
      </c>
      <c r="J7" s="1">
        <f t="shared" si="1"/>
        <v>3.3333333333333333E-2</v>
      </c>
      <c r="K7" s="1">
        <f t="shared" si="0"/>
        <v>7.8282828282828371E-3</v>
      </c>
      <c r="L7" s="1">
        <f t="shared" si="0"/>
        <v>-0.14717171717171715</v>
      </c>
    </row>
    <row r="8" spans="1:12">
      <c r="F8" s="1"/>
      <c r="G8" s="1"/>
      <c r="H8" s="1"/>
      <c r="J8" s="2">
        <f>AVERAGE(J2:J7)</f>
        <v>2.1900245888421704E-4</v>
      </c>
      <c r="K8" s="2">
        <f t="shared" ref="K8:L8" si="2">AVERAGE(K2:K7)</f>
        <v>5.2208387943358317E-3</v>
      </c>
      <c r="L8" s="2">
        <f t="shared" si="2"/>
        <v>-4.2406946809346681E-2</v>
      </c>
    </row>
    <row r="9" spans="1:12">
      <c r="B9" t="s">
        <v>6</v>
      </c>
      <c r="C9" t="s">
        <v>7</v>
      </c>
      <c r="D9" t="s">
        <v>8</v>
      </c>
      <c r="F9" s="1"/>
      <c r="G9" s="1"/>
      <c r="H9" s="1"/>
    </row>
    <row r="10" spans="1:12">
      <c r="A10" t="s">
        <v>0</v>
      </c>
      <c r="B10" s="1">
        <v>0.5955056179775281</v>
      </c>
      <c r="C10" s="1">
        <v>0.58847736625514402</v>
      </c>
      <c r="D10" s="1">
        <v>0.56190476190476191</v>
      </c>
      <c r="F10" s="1">
        <f>XV_reg_PrIndi!G9</f>
        <v>0.59945412311265966</v>
      </c>
      <c r="G10" s="1">
        <f>XV_oprobit_PrIndi!G9</f>
        <v>0.57588384687390859</v>
      </c>
      <c r="H10" s="1">
        <f>XV_mlogit_PrIndi!G9</f>
        <v>0.5370765034230317</v>
      </c>
      <c r="J10" s="1">
        <f>F10-B10</f>
        <v>3.9485051351315636E-3</v>
      </c>
      <c r="K10" s="1">
        <f t="shared" ref="K10:L15" si="3">G10-C10</f>
        <v>-1.259351938123543E-2</v>
      </c>
      <c r="L10" s="1">
        <f t="shared" si="3"/>
        <v>-2.4828258481730203E-2</v>
      </c>
    </row>
    <row r="11" spans="1:12">
      <c r="A11" t="s">
        <v>1</v>
      </c>
      <c r="B11" s="1">
        <v>0.50109729334308706</v>
      </c>
      <c r="C11" s="1">
        <v>0.48691418137553255</v>
      </c>
      <c r="D11" s="1">
        <v>0.50095359186268273</v>
      </c>
      <c r="F11" s="1">
        <f>XV_reg_PrIndi!G10</f>
        <v>0.49941567206592785</v>
      </c>
      <c r="G11" s="1">
        <f>XV_oprobit_PrIndi!G10</f>
        <v>0.48768301432714339</v>
      </c>
      <c r="H11" s="1">
        <f>XV_mlogit_PrIndi!G10</f>
        <v>0.48992320052999938</v>
      </c>
      <c r="J11" s="1">
        <f t="shared" ref="J11:J15" si="4">F11-B11</f>
        <v>-1.6816212771592065E-3</v>
      </c>
      <c r="K11" s="1">
        <f t="shared" si="3"/>
        <v>7.6883295161084275E-4</v>
      </c>
      <c r="L11" s="1">
        <f t="shared" si="3"/>
        <v>-1.1030391332683354E-2</v>
      </c>
    </row>
    <row r="12" spans="1:12">
      <c r="A12" t="s">
        <v>2</v>
      </c>
      <c r="B12" s="1">
        <v>0.38099717779868297</v>
      </c>
      <c r="C12" s="1">
        <v>0.37235367372353673</v>
      </c>
      <c r="D12" s="1">
        <v>0.37675070028011204</v>
      </c>
      <c r="F12" s="1">
        <f>XV_reg_PrIndi!G11</f>
        <v>0.37125847773853016</v>
      </c>
      <c r="G12" s="1">
        <f>XV_oprobit_PrIndi!G11</f>
        <v>0.37497652523556729</v>
      </c>
      <c r="H12" s="1">
        <f>XV_mlogit_PrIndi!G11</f>
        <v>0.35391173229722178</v>
      </c>
      <c r="J12" s="1">
        <f t="shared" si="4"/>
        <v>-9.7387000601528162E-3</v>
      </c>
      <c r="K12" s="1">
        <f t="shared" si="3"/>
        <v>2.6228515120305662E-3</v>
      </c>
      <c r="L12" s="1">
        <f t="shared" si="3"/>
        <v>-2.2838967982890257E-2</v>
      </c>
    </row>
    <row r="13" spans="1:12">
      <c r="A13" t="s">
        <v>3</v>
      </c>
      <c r="B13" s="1">
        <v>0.37769784172661869</v>
      </c>
      <c r="C13" s="1">
        <v>0.39664804469273746</v>
      </c>
      <c r="D13" s="1">
        <v>0.40086206896551724</v>
      </c>
      <c r="F13" s="1">
        <f>XV_reg_PrIndi!G12</f>
        <v>0.36729978641136751</v>
      </c>
      <c r="G13" s="1">
        <f>XV_oprobit_PrIndi!G12</f>
        <v>0.41734895399850469</v>
      </c>
      <c r="H13" s="1">
        <f>XV_mlogit_PrIndi!G12</f>
        <v>0.37690445311706239</v>
      </c>
      <c r="J13" s="1">
        <f t="shared" si="4"/>
        <v>-1.0398055315251176E-2</v>
      </c>
      <c r="K13" s="1">
        <f t="shared" si="3"/>
        <v>2.0700909305767234E-2</v>
      </c>
      <c r="L13" s="1">
        <f t="shared" si="3"/>
        <v>-2.395761584845485E-2</v>
      </c>
    </row>
    <row r="14" spans="1:12">
      <c r="A14" t="s">
        <v>4</v>
      </c>
      <c r="B14" s="1">
        <v>0.56000000000000005</v>
      </c>
      <c r="C14" s="1">
        <v>0.46875</v>
      </c>
      <c r="D14" s="1">
        <v>0.47826086956521741</v>
      </c>
      <c r="F14" s="1">
        <f>XV_reg_PrIndi!G13</f>
        <v>0.5</v>
      </c>
      <c r="G14" s="1">
        <f>XV_oprobit_PrIndi!G13</f>
        <v>0.4362337662337662</v>
      </c>
      <c r="H14" s="1">
        <f>XV_mlogit_PrIndi!G13</f>
        <v>0.30752164502164503</v>
      </c>
      <c r="J14" s="1">
        <f t="shared" si="4"/>
        <v>-6.0000000000000053E-2</v>
      </c>
      <c r="K14" s="1">
        <f t="shared" si="3"/>
        <v>-3.2516233766233804E-2</v>
      </c>
      <c r="L14" s="1">
        <f t="shared" si="3"/>
        <v>-0.17073922454357238</v>
      </c>
    </row>
    <row r="15" spans="1:12">
      <c r="A15" t="s">
        <v>5</v>
      </c>
      <c r="B15" s="1">
        <v>0</v>
      </c>
      <c r="C15" s="1">
        <v>0.36363636363636365</v>
      </c>
      <c r="D15" s="1">
        <v>0.38709677419354838</v>
      </c>
      <c r="F15" s="1">
        <f>XV_reg_PrIndi!G14</f>
        <v>0.2</v>
      </c>
      <c r="G15" s="1">
        <f>XV_oprobit_PrIndi!G14</f>
        <v>0.51666666666666661</v>
      </c>
      <c r="H15" s="1">
        <f>XV_mlogit_PrIndi!G14</f>
        <v>0.18</v>
      </c>
      <c r="J15" s="1">
        <f t="shared" si="4"/>
        <v>0.2</v>
      </c>
      <c r="K15" s="1">
        <f t="shared" si="3"/>
        <v>0.15303030303030296</v>
      </c>
      <c r="L15" s="1">
        <f t="shared" si="3"/>
        <v>-0.20709677419354838</v>
      </c>
    </row>
    <row r="16" spans="1:12">
      <c r="B16" s="1"/>
      <c r="C16" s="1"/>
      <c r="D16" s="1"/>
      <c r="F16" s="1"/>
      <c r="G16" s="1"/>
      <c r="H16" s="1"/>
      <c r="J16" s="2">
        <f>AVERAGE(J10:J15)</f>
        <v>2.0355021413761387E-2</v>
      </c>
      <c r="K16" s="2">
        <f t="shared" ref="K16:L16" si="5">AVERAGE(K10:K15)</f>
        <v>2.2002190608707062E-2</v>
      </c>
      <c r="L16" s="2">
        <f t="shared" si="5"/>
        <v>-7.6748538730479904E-2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0.21715270721806851</v>
      </c>
      <c r="C18" s="1">
        <v>0.2113630034875956</v>
      </c>
      <c r="D18" s="1">
        <v>0.23769199617566211</v>
      </c>
      <c r="F18" s="1">
        <f>XV_reg_PrIndi!G17</f>
        <v>0.20899081775560258</v>
      </c>
      <c r="G18" s="1">
        <f>XV_oprobit_PrIndi!G17</f>
        <v>0.21320966805327862</v>
      </c>
      <c r="H18" s="1">
        <f>XV_mlogit_PrIndi!G17</f>
        <v>0.20797709642023615</v>
      </c>
      <c r="J18" s="1">
        <f t="shared" ref="J18:L18" si="6">F18-B18</f>
        <v>-8.1618894624659322E-3</v>
      </c>
      <c r="K18" s="1">
        <f t="shared" si="6"/>
        <v>1.8466645656830261E-3</v>
      </c>
      <c r="L18" s="1">
        <f t="shared" si="6"/>
        <v>-2.9714899755425961E-2</v>
      </c>
    </row>
    <row r="20" spans="1:12">
      <c r="B20" s="1">
        <f>MIN(B2:B7)</f>
        <v>0</v>
      </c>
      <c r="C20" s="1">
        <f t="shared" ref="C20:D20" si="7">MIN(C2:C7)</f>
        <v>9.0909090909090912E-2</v>
      </c>
      <c r="D20" s="1">
        <f t="shared" si="7"/>
        <v>0.16541353383458646</v>
      </c>
    </row>
    <row r="21" spans="1:12">
      <c r="B21" s="1">
        <f>AVERAGE(B2:B7)</f>
        <v>0.29357237663468466</v>
      </c>
      <c r="C21" s="1">
        <f t="shared" ref="C21:D21" si="8">AVERAGE(C2:C7)</f>
        <v>0.29996256989431752</v>
      </c>
      <c r="D21" s="1">
        <f t="shared" si="8"/>
        <v>0.3529549869516912</v>
      </c>
    </row>
    <row r="23" spans="1:12">
      <c r="B23" s="1">
        <f>MIN(B10:B15)</f>
        <v>0</v>
      </c>
      <c r="C23" s="1">
        <f t="shared" ref="C23:D23" si="9">MIN(C10:C15)</f>
        <v>0.36363636363636365</v>
      </c>
      <c r="D23" s="1">
        <f t="shared" si="9"/>
        <v>0.37675070028011204</v>
      </c>
    </row>
    <row r="24" spans="1:12">
      <c r="B24" s="1">
        <f>AVERAGE(B10:B15)</f>
        <v>0.40254965514098617</v>
      </c>
      <c r="C24" s="1">
        <f t="shared" ref="C24:D24" si="10">AVERAGE(C10:C15)</f>
        <v>0.44612993828055242</v>
      </c>
      <c r="D24" s="1">
        <f t="shared" si="10"/>
        <v>0.45097146112863995</v>
      </c>
    </row>
  </sheetData>
  <conditionalFormatting sqref="J2:L2">
    <cfRule type="colorScale" priority="21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4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0.21912350597609562</v>
      </c>
      <c r="C2" s="1">
        <v>0.2788844621513944</v>
      </c>
      <c r="D2" s="1">
        <v>0.37649402390438247</v>
      </c>
      <c r="F2" s="1">
        <f>XV_reg_PrInte!G1</f>
        <v>0.20820028709854407</v>
      </c>
      <c r="G2" s="1">
        <f>XV_oprobit_PrInte!G1</f>
        <v>0.26893489421042777</v>
      </c>
      <c r="H2" s="1">
        <f>XV_mlogit_PrInte!G1</f>
        <v>0.35047885466125261</v>
      </c>
      <c r="J2" s="1">
        <f>F2-B2</f>
        <v>-1.0923218877551544E-2</v>
      </c>
      <c r="K2" s="1">
        <f t="shared" ref="K2:L7" si="0">G2-C2</f>
        <v>-9.9495679409666304E-3</v>
      </c>
      <c r="L2" s="1">
        <f t="shared" si="0"/>
        <v>-2.6015169243129854E-2</v>
      </c>
    </row>
    <row r="3" spans="1:12">
      <c r="A3" t="s">
        <v>1</v>
      </c>
      <c r="B3" s="1">
        <v>0.65143369175627241</v>
      </c>
      <c r="C3" s="1">
        <v>0.74283154121863804</v>
      </c>
      <c r="D3" s="1">
        <v>0.71146953405017921</v>
      </c>
      <c r="F3" s="1">
        <f>XV_reg_PrInte!G2</f>
        <v>0.64522299552932427</v>
      </c>
      <c r="G3" s="1">
        <f>XV_oprobit_PrInte!G2</f>
        <v>0.72292819483769566</v>
      </c>
      <c r="H3" s="1">
        <f>XV_mlogit_PrInte!G2</f>
        <v>0.67715789419723493</v>
      </c>
      <c r="J3" s="1">
        <f t="shared" ref="J3:J7" si="1">F3-B3</f>
        <v>-6.2106962269481425E-3</v>
      </c>
      <c r="K3" s="1">
        <f t="shared" si="0"/>
        <v>-1.9903346380942377E-2</v>
      </c>
      <c r="L3" s="1">
        <f t="shared" si="0"/>
        <v>-3.4311639852944276E-2</v>
      </c>
    </row>
    <row r="4" spans="1:12">
      <c r="A4" t="s">
        <v>2</v>
      </c>
      <c r="B4" s="1">
        <v>0.48586118251928023</v>
      </c>
      <c r="C4" s="1">
        <v>0.37660668380462725</v>
      </c>
      <c r="D4" s="1">
        <v>0.37017994858611825</v>
      </c>
      <c r="F4" s="1">
        <f>XV_reg_PrInte!G3</f>
        <v>0.47428511950480434</v>
      </c>
      <c r="G4" s="1">
        <f>XV_oprobit_PrInte!G3</f>
        <v>0.3744234419552302</v>
      </c>
      <c r="H4" s="1">
        <f>XV_mlogit_PrInte!G3</f>
        <v>0.32276522937618163</v>
      </c>
      <c r="J4" s="1">
        <f t="shared" si="1"/>
        <v>-1.157606301447589E-2</v>
      </c>
      <c r="K4" s="1">
        <f t="shared" si="0"/>
        <v>-2.1832418493970551E-3</v>
      </c>
      <c r="L4" s="1">
        <f t="shared" si="0"/>
        <v>-4.7414719209936618E-2</v>
      </c>
    </row>
    <row r="5" spans="1:12">
      <c r="A5" t="s">
        <v>3</v>
      </c>
      <c r="B5" s="1">
        <v>0.31656804733727811</v>
      </c>
      <c r="C5" s="1">
        <v>0.21005917159763313</v>
      </c>
      <c r="D5" s="1">
        <v>0.28698224852071008</v>
      </c>
      <c r="F5" s="1">
        <f>XV_reg_PrInte!G4</f>
        <v>0.29917655288321854</v>
      </c>
      <c r="G5" s="1">
        <f>XV_oprobit_PrInte!G4</f>
        <v>0.20403329640536136</v>
      </c>
      <c r="H5" s="1">
        <f>XV_mlogit_PrInte!G4</f>
        <v>0.19385264036916977</v>
      </c>
      <c r="J5" s="1">
        <f t="shared" si="1"/>
        <v>-1.7391494454059575E-2</v>
      </c>
      <c r="K5" s="1">
        <f t="shared" si="0"/>
        <v>-6.0258751922717679E-3</v>
      </c>
      <c r="L5" s="1">
        <f t="shared" si="0"/>
        <v>-9.3129608151540311E-2</v>
      </c>
    </row>
    <row r="6" spans="1:12">
      <c r="A6" t="s">
        <v>4</v>
      </c>
      <c r="B6" s="1">
        <v>0.14285714285714285</v>
      </c>
      <c r="C6" s="1">
        <v>0.15789473684210525</v>
      </c>
      <c r="D6" s="1">
        <v>0.2932330827067669</v>
      </c>
      <c r="F6" s="1">
        <f>XV_reg_PrInte!G5</f>
        <v>0.11976119894598156</v>
      </c>
      <c r="G6" s="1">
        <f>XV_oprobit_PrInte!G5</f>
        <v>0.13577827969132317</v>
      </c>
      <c r="H6" s="1">
        <f>XV_mlogit_PrInte!G5</f>
        <v>0.17682759269715792</v>
      </c>
      <c r="J6" s="1">
        <f t="shared" si="1"/>
        <v>-2.3095943911161293E-2</v>
      </c>
      <c r="K6" s="1">
        <f t="shared" si="0"/>
        <v>-2.2116457150782087E-2</v>
      </c>
      <c r="L6" s="1">
        <f t="shared" si="0"/>
        <v>-0.11640549000960898</v>
      </c>
    </row>
    <row r="7" spans="1:12">
      <c r="A7" t="s">
        <v>5</v>
      </c>
      <c r="B7" s="1">
        <v>2.2727272727272728E-2</v>
      </c>
      <c r="C7" s="1">
        <v>0.11363636363636363</v>
      </c>
      <c r="D7" s="1">
        <v>0.40909090909090912</v>
      </c>
      <c r="F7" s="1">
        <f>XV_reg_PrInte!G6</f>
        <v>3.3333333333333333E-2</v>
      </c>
      <c r="G7" s="1">
        <f>XV_oprobit_PrInte!G6</f>
        <v>8.0555555555555561E-2</v>
      </c>
      <c r="H7" s="1">
        <f>XV_mlogit_PrInte!G6</f>
        <v>0.10555555555555556</v>
      </c>
      <c r="J7" s="1">
        <f t="shared" si="1"/>
        <v>1.0606060606060605E-2</v>
      </c>
      <c r="K7" s="1">
        <f t="shared" si="0"/>
        <v>-3.3080808080808072E-2</v>
      </c>
      <c r="L7" s="1">
        <f t="shared" si="0"/>
        <v>-0.30353535353535355</v>
      </c>
    </row>
    <row r="8" spans="1:12">
      <c r="B8" s="1"/>
      <c r="C8" s="1"/>
      <c r="D8" s="1"/>
      <c r="F8" s="1"/>
      <c r="G8" s="1"/>
      <c r="H8" s="1"/>
      <c r="J8" s="2">
        <f>AVERAGE(J2:J7)</f>
        <v>-9.765225979689306E-3</v>
      </c>
      <c r="K8" s="2">
        <f t="shared" ref="K8:L8" si="2">AVERAGE(K2:K7)</f>
        <v>-1.5543216099194665E-2</v>
      </c>
      <c r="L8" s="2">
        <f t="shared" si="2"/>
        <v>-0.10346866333375226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0.65476190476190477</v>
      </c>
      <c r="C10" s="1">
        <v>0.60085836909871249</v>
      </c>
      <c r="D10" s="1">
        <v>0.56083086053412468</v>
      </c>
      <c r="F10" s="1">
        <f>XV_reg_PrInte!G9</f>
        <v>0.59741447741447751</v>
      </c>
      <c r="G10" s="1">
        <f>XV_oprobit_PrInte!G9</f>
        <v>0.56258580461459951</v>
      </c>
      <c r="H10" s="1">
        <f>XV_mlogit_PrInte!G9</f>
        <v>0.50433257381334828</v>
      </c>
      <c r="J10" s="1">
        <f>F10-B10</f>
        <v>-5.734742734742726E-2</v>
      </c>
      <c r="K10" s="1">
        <f t="shared" ref="K10:L15" si="3">G10-C10</f>
        <v>-3.8272564484112981E-2</v>
      </c>
      <c r="L10" s="1">
        <f t="shared" si="3"/>
        <v>-5.6498286720776392E-2</v>
      </c>
    </row>
    <row r="11" spans="1:12">
      <c r="A11" t="s">
        <v>1</v>
      </c>
      <c r="B11" s="1">
        <v>0.50486111111111109</v>
      </c>
      <c r="C11" s="1">
        <v>0.49849669272399277</v>
      </c>
      <c r="D11" s="1">
        <v>0.51358344113842169</v>
      </c>
      <c r="F11" s="1">
        <f>XV_reg_PrInte!G10</f>
        <v>0.50334967067165926</v>
      </c>
      <c r="G11" s="1">
        <f>XV_oprobit_PrInte!G10</f>
        <v>0.48992909073000518</v>
      </c>
      <c r="H11" s="1">
        <f>XV_mlogit_PrInte!G10</f>
        <v>0.49269112343268501</v>
      </c>
      <c r="J11" s="1">
        <f t="shared" ref="J11:J15" si="4">F11-B11</f>
        <v>-1.5114404394518388E-3</v>
      </c>
      <c r="K11" s="1">
        <f t="shared" si="3"/>
        <v>-8.5676019939875947E-3</v>
      </c>
      <c r="L11" s="1">
        <f t="shared" si="3"/>
        <v>-2.0892317705736685E-2</v>
      </c>
    </row>
    <row r="12" spans="1:12">
      <c r="A12" t="s">
        <v>2</v>
      </c>
      <c r="B12" s="1">
        <v>0.39049586776859502</v>
      </c>
      <c r="C12" s="1">
        <v>0.3885941644562334</v>
      </c>
      <c r="D12" s="1">
        <v>0.41678726483357453</v>
      </c>
      <c r="F12" s="1">
        <f>XV_reg_PrInte!G11</f>
        <v>0.37905766755998321</v>
      </c>
      <c r="G12" s="1">
        <f>XV_oprobit_PrInte!G11</f>
        <v>0.38446374889611745</v>
      </c>
      <c r="H12" s="1">
        <f>XV_mlogit_PrInte!G11</f>
        <v>0.37003550936113322</v>
      </c>
      <c r="J12" s="1">
        <f t="shared" si="4"/>
        <v>-1.1438200208611804E-2</v>
      </c>
      <c r="K12" s="1">
        <f t="shared" si="3"/>
        <v>-4.130415560115952E-3</v>
      </c>
      <c r="L12" s="1">
        <f t="shared" si="3"/>
        <v>-4.6751755472441314E-2</v>
      </c>
    </row>
    <row r="13" spans="1:12">
      <c r="A13" t="s">
        <v>3</v>
      </c>
      <c r="B13" s="1">
        <v>0.36896551724137933</v>
      </c>
      <c r="C13" s="1">
        <v>0.37765957446808512</v>
      </c>
      <c r="D13" s="1">
        <v>0.44907407407407407</v>
      </c>
      <c r="F13" s="1">
        <f>XV_reg_PrInte!G12</f>
        <v>0.35238762330565609</v>
      </c>
      <c r="G13" s="1">
        <f>XV_oprobit_PrInte!G12</f>
        <v>0.35051942516136891</v>
      </c>
      <c r="H13" s="1">
        <f>XV_mlogit_PrInte!G12</f>
        <v>0.32015069157738857</v>
      </c>
      <c r="J13" s="1">
        <f t="shared" si="4"/>
        <v>-1.6577893935723231E-2</v>
      </c>
      <c r="K13" s="1">
        <f t="shared" si="3"/>
        <v>-2.714014930671621E-2</v>
      </c>
      <c r="L13" s="1">
        <f t="shared" si="3"/>
        <v>-0.1289233824966855</v>
      </c>
    </row>
    <row r="14" spans="1:12">
      <c r="A14" t="s">
        <v>4</v>
      </c>
      <c r="B14" s="1">
        <v>0.44186046511627908</v>
      </c>
      <c r="C14" s="1">
        <v>0.3559322033898305</v>
      </c>
      <c r="D14" s="1">
        <v>0.45348837209302323</v>
      </c>
      <c r="F14" s="1">
        <f>XV_reg_PrInte!G13</f>
        <v>0.37564102564102564</v>
      </c>
      <c r="G14" s="1">
        <f>XV_oprobit_PrInte!G13</f>
        <v>0.33968253968253964</v>
      </c>
      <c r="H14" s="1">
        <f>XV_mlogit_PrInte!G13</f>
        <v>0.22635806222762747</v>
      </c>
      <c r="J14" s="1">
        <f t="shared" si="4"/>
        <v>-6.6219439475253439E-2</v>
      </c>
      <c r="K14" s="1">
        <f t="shared" si="3"/>
        <v>-1.6249663707290862E-2</v>
      </c>
      <c r="L14" s="1">
        <f t="shared" si="3"/>
        <v>-0.22713030986539576</v>
      </c>
    </row>
    <row r="15" spans="1:12">
      <c r="A15" t="s">
        <v>5</v>
      </c>
      <c r="B15" s="1">
        <v>0.5</v>
      </c>
      <c r="C15" s="1">
        <v>0.35714285714285715</v>
      </c>
      <c r="D15" s="1">
        <v>0.51428571428571423</v>
      </c>
      <c r="F15" s="1">
        <f>XV_reg_PrInte!G14</f>
        <v>0.1</v>
      </c>
      <c r="G15" s="1">
        <f>XV_oprobit_PrInte!G14</f>
        <v>0.15666666666666665</v>
      </c>
      <c r="H15" s="1">
        <f>XV_mlogit_PrInte!G14</f>
        <v>0.1019047619047619</v>
      </c>
      <c r="J15" s="1">
        <f t="shared" si="4"/>
        <v>-0.4</v>
      </c>
      <c r="K15" s="1">
        <f t="shared" si="3"/>
        <v>-0.2004761904761905</v>
      </c>
      <c r="L15" s="1">
        <f t="shared" si="3"/>
        <v>-0.41238095238095235</v>
      </c>
    </row>
    <row r="16" spans="1:12">
      <c r="B16" s="1"/>
      <c r="C16" s="1"/>
      <c r="D16" s="1"/>
      <c r="F16" s="1"/>
      <c r="G16" s="1"/>
      <c r="H16" s="1"/>
      <c r="J16" s="2">
        <f>AVERAGE(J10:J15)</f>
        <v>-9.2182400234411266E-2</v>
      </c>
      <c r="K16" s="2">
        <f t="shared" ref="K16:L16" si="5">AVERAGE(K10:K15)</f>
        <v>-4.9139430921402348E-2</v>
      </c>
      <c r="L16" s="2">
        <f t="shared" si="5"/>
        <v>-0.148762834106998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0.22921759669124581</v>
      </c>
      <c r="C18" s="1">
        <v>0.2267132774250705</v>
      </c>
      <c r="D18" s="1">
        <v>0.27369515602115368</v>
      </c>
      <c r="F18" s="1">
        <f>XV_reg_PrInte!G17</f>
        <v>0.21562595027556899</v>
      </c>
      <c r="G18" s="1">
        <f>XV_oprobit_PrInte!G17</f>
        <v>0.21037751328108864</v>
      </c>
      <c r="H18" s="1">
        <f>XV_mlogit_PrInte!G17</f>
        <v>0.20275841119674493</v>
      </c>
      <c r="J18" s="1">
        <f t="shared" ref="J18:L18" si="6">F18-B18</f>
        <v>-1.3591646415676811E-2</v>
      </c>
      <c r="K18" s="1">
        <f t="shared" si="6"/>
        <v>-1.6335764143981857E-2</v>
      </c>
      <c r="L18" s="1">
        <f t="shared" si="6"/>
        <v>-7.093674482440876E-2</v>
      </c>
    </row>
    <row r="20" spans="1:12">
      <c r="B20" s="1">
        <f>MIN(B2:B7)</f>
        <v>2.2727272727272728E-2</v>
      </c>
      <c r="C20" s="1">
        <f t="shared" ref="C20:D20" si="7">MIN(C2:C7)</f>
        <v>0.11363636363636363</v>
      </c>
      <c r="D20" s="1">
        <f t="shared" si="7"/>
        <v>0.28698224852071008</v>
      </c>
    </row>
    <row r="21" spans="1:12">
      <c r="B21" s="1">
        <f>AVERAGE(B2:B7)</f>
        <v>0.30642847386222366</v>
      </c>
      <c r="C21" s="1">
        <f t="shared" ref="C21:D21" si="8">AVERAGE(C2:C7)</f>
        <v>0.3133188265417936</v>
      </c>
      <c r="D21" s="1">
        <f t="shared" si="8"/>
        <v>0.40790829114317767</v>
      </c>
    </row>
    <row r="23" spans="1:12">
      <c r="B23" s="1">
        <f>MIN(B10:B15)</f>
        <v>0.36896551724137933</v>
      </c>
      <c r="C23" s="1">
        <f t="shared" ref="C23:D23" si="9">MIN(C10:C15)</f>
        <v>0.3559322033898305</v>
      </c>
      <c r="D23" s="1">
        <f t="shared" si="9"/>
        <v>0.41678726483357453</v>
      </c>
    </row>
    <row r="24" spans="1:12">
      <c r="B24" s="1">
        <f>AVERAGE(B10:B15)</f>
        <v>0.47682414433321152</v>
      </c>
      <c r="C24" s="1">
        <f t="shared" ref="C24:D24" si="10">AVERAGE(C10:C15)</f>
        <v>0.42978064354661855</v>
      </c>
      <c r="D24" s="1">
        <f t="shared" si="10"/>
        <v>0.4846749544931554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/>
  </sheetViews>
  <sheetFormatPr defaultRowHeight="15"/>
  <sheetData>
    <row r="1" spans="1:12">
      <c r="B1" t="s">
        <v>6</v>
      </c>
      <c r="C1" t="s">
        <v>7</v>
      </c>
      <c r="D1" t="s">
        <v>8</v>
      </c>
      <c r="E1" t="s">
        <v>10</v>
      </c>
      <c r="F1" t="s">
        <v>6</v>
      </c>
      <c r="G1" t="s">
        <v>7</v>
      </c>
      <c r="H1" t="s">
        <v>8</v>
      </c>
      <c r="I1" t="s">
        <v>11</v>
      </c>
      <c r="J1" t="s">
        <v>6</v>
      </c>
      <c r="K1" t="s">
        <v>7</v>
      </c>
      <c r="L1" t="s">
        <v>8</v>
      </c>
    </row>
    <row r="2" spans="1:12">
      <c r="A2" t="s">
        <v>0</v>
      </c>
      <c r="B2" s="1">
        <v>0.15537848605577689</v>
      </c>
      <c r="C2" s="1">
        <v>0.27490039840637448</v>
      </c>
      <c r="D2" s="1">
        <v>0.34860557768924305</v>
      </c>
      <c r="F2" s="1">
        <f>XV_reg_PrPoly!G1</f>
        <v>0.15092343821466064</v>
      </c>
      <c r="G2" s="1">
        <f>XV_oprobit_PrPoly!G1</f>
        <v>0.26455365119110497</v>
      </c>
      <c r="H2" s="1">
        <f>XV_mlogit_PrPoly!G1</f>
        <v>0.34154766795311409</v>
      </c>
      <c r="J2" s="1">
        <f>F2-B2</f>
        <v>-4.4550478411162497E-3</v>
      </c>
      <c r="K2" s="1">
        <f t="shared" ref="K2:L7" si="0">G2-C2</f>
        <v>-1.0346747215269514E-2</v>
      </c>
      <c r="L2" s="1">
        <f t="shared" si="0"/>
        <v>-7.0579097361289644E-3</v>
      </c>
    </row>
    <row r="3" spans="1:12">
      <c r="A3" t="s">
        <v>1</v>
      </c>
      <c r="B3" s="1">
        <v>0.64336917562724016</v>
      </c>
      <c r="C3" s="1">
        <v>0.72759856630824371</v>
      </c>
      <c r="D3" s="1">
        <v>0.71415770609318996</v>
      </c>
      <c r="F3" s="1">
        <f>XV_reg_PrPoly!G2</f>
        <v>0.64149000880768869</v>
      </c>
      <c r="G3" s="1">
        <f>XV_oprobit_PrPoly!G2</f>
        <v>0.71352281920467275</v>
      </c>
      <c r="H3" s="1">
        <f>XV_mlogit_PrPoly!G2</f>
        <v>0.68512882977351963</v>
      </c>
      <c r="J3" s="1">
        <f t="shared" ref="J3:J7" si="1">F3-B3</f>
        <v>-1.8791668195514699E-3</v>
      </c>
      <c r="K3" s="1">
        <f t="shared" si="0"/>
        <v>-1.4075747103570957E-2</v>
      </c>
      <c r="L3" s="1">
        <f t="shared" si="0"/>
        <v>-2.9028876319670327E-2</v>
      </c>
    </row>
    <row r="4" spans="1:12">
      <c r="A4" t="s">
        <v>2</v>
      </c>
      <c r="B4" s="1">
        <v>0.49100257069408743</v>
      </c>
      <c r="C4" s="1">
        <v>0.38560411311053983</v>
      </c>
      <c r="D4" s="1">
        <v>0.36118251928020567</v>
      </c>
      <c r="F4" s="1">
        <f>XV_reg_PrPoly!G3</f>
        <v>0.49107068594651027</v>
      </c>
      <c r="G4" s="1">
        <f>XV_oprobit_PrPoly!G3</f>
        <v>0.37792488321726969</v>
      </c>
      <c r="H4" s="1">
        <f>XV_mlogit_PrPoly!G3</f>
        <v>0.32510364488787485</v>
      </c>
      <c r="J4" s="1">
        <f t="shared" si="1"/>
        <v>6.8115252422840111E-5</v>
      </c>
      <c r="K4" s="1">
        <f t="shared" si="0"/>
        <v>-7.6792298932701342E-3</v>
      </c>
      <c r="L4" s="1">
        <f t="shared" si="0"/>
        <v>-3.6078874392330817E-2</v>
      </c>
    </row>
    <row r="5" spans="1:12">
      <c r="A5" t="s">
        <v>3</v>
      </c>
      <c r="B5" s="1">
        <v>0.30769230769230771</v>
      </c>
      <c r="C5" s="1">
        <v>0.23076923076923078</v>
      </c>
      <c r="D5" s="1">
        <v>0.27514792899408286</v>
      </c>
      <c r="F5" s="1">
        <f>XV_reg_PrPoly!G4</f>
        <v>0.29922526422951423</v>
      </c>
      <c r="G5" s="1">
        <f>XV_oprobit_PrPoly!G4</f>
        <v>0.21621923527417491</v>
      </c>
      <c r="H5" s="1">
        <f>XV_mlogit_PrPoly!G4</f>
        <v>0.26918643819430754</v>
      </c>
      <c r="J5" s="1">
        <f t="shared" si="1"/>
        <v>-8.4670434627934776E-3</v>
      </c>
      <c r="K5" s="1">
        <f t="shared" si="0"/>
        <v>-1.4549995495055867E-2</v>
      </c>
      <c r="L5" s="1">
        <f t="shared" si="0"/>
        <v>-5.9614907997753153E-3</v>
      </c>
    </row>
    <row r="6" spans="1:12">
      <c r="A6" t="s">
        <v>4</v>
      </c>
      <c r="B6" s="1">
        <v>0.12781954887218044</v>
      </c>
      <c r="C6" s="1">
        <v>0.12781954887218044</v>
      </c>
      <c r="D6" s="1">
        <v>0.17293233082706766</v>
      </c>
      <c r="F6" s="1">
        <f>XV_reg_PrPoly!G5</f>
        <v>0.13413866930171275</v>
      </c>
      <c r="G6" s="1">
        <f>XV_oprobit_PrPoly!G5</f>
        <v>0.12816958403914924</v>
      </c>
      <c r="H6" s="1">
        <f>XV_mlogit_PrPoly!G5</f>
        <v>0.14830015998494259</v>
      </c>
      <c r="J6" s="1">
        <f t="shared" si="1"/>
        <v>6.31912042953231E-3</v>
      </c>
      <c r="K6" s="1">
        <f t="shared" si="0"/>
        <v>3.5003516696879844E-4</v>
      </c>
      <c r="L6" s="1">
        <f t="shared" si="0"/>
        <v>-2.4632170842125073E-2</v>
      </c>
    </row>
    <row r="7" spans="1:12">
      <c r="A7" t="s">
        <v>5</v>
      </c>
      <c r="B7" s="1">
        <v>2.2727272727272728E-2</v>
      </c>
      <c r="C7" s="1">
        <v>9.0909090909090912E-2</v>
      </c>
      <c r="D7" s="1">
        <v>0.31818181818181818</v>
      </c>
      <c r="F7" s="1">
        <f>XV_reg_PrPoly!G6</f>
        <v>3.3333333333333333E-2</v>
      </c>
      <c r="G7" s="1">
        <f>XV_oprobit_PrPoly!G6</f>
        <v>8.0555555555555561E-2</v>
      </c>
      <c r="H7" s="1">
        <f>XV_mlogit_PrPoly!G6</f>
        <v>0.16999999999999998</v>
      </c>
      <c r="J7" s="1">
        <f t="shared" si="1"/>
        <v>1.0606060606060605E-2</v>
      </c>
      <c r="K7" s="1">
        <f t="shared" si="0"/>
        <v>-1.0353535353535351E-2</v>
      </c>
      <c r="L7" s="1">
        <f t="shared" si="0"/>
        <v>-0.14818181818181819</v>
      </c>
    </row>
    <row r="8" spans="1:12">
      <c r="B8" s="1"/>
      <c r="C8" s="1"/>
      <c r="D8" s="1"/>
      <c r="F8" s="1"/>
      <c r="G8" s="1"/>
      <c r="H8" s="1"/>
      <c r="J8" s="2">
        <f>AVERAGE(J2:J7)</f>
        <v>3.6533969409242628E-4</v>
      </c>
      <c r="K8" s="2">
        <f t="shared" ref="K8:L8" si="2">AVERAGE(K2:K7)</f>
        <v>-9.4425366489555036E-3</v>
      </c>
      <c r="L8" s="2">
        <f t="shared" si="2"/>
        <v>-4.1823523378641446E-2</v>
      </c>
    </row>
    <row r="9" spans="1:12">
      <c r="B9" s="1" t="s">
        <v>6</v>
      </c>
      <c r="C9" s="1" t="s">
        <v>7</v>
      </c>
      <c r="D9" s="1" t="s">
        <v>8</v>
      </c>
      <c r="F9" s="1"/>
      <c r="G9" s="1"/>
      <c r="H9" s="1"/>
    </row>
    <row r="10" spans="1:12">
      <c r="A10" t="s">
        <v>0</v>
      </c>
      <c r="B10" s="1">
        <v>0.55319148936170215</v>
      </c>
      <c r="C10" s="1">
        <v>0.57261410788381739</v>
      </c>
      <c r="D10" s="1">
        <v>0.54517133956386288</v>
      </c>
      <c r="F10" s="1">
        <f>XV_reg_PrPoly!G9</f>
        <v>0.55575325782486895</v>
      </c>
      <c r="G10" s="1">
        <f>XV_oprobit_PrPoly!G9</f>
        <v>0.56812261540008469</v>
      </c>
      <c r="H10" s="1">
        <f>XV_mlogit_PrPoly!G9</f>
        <v>0.51752881061100242</v>
      </c>
      <c r="J10" s="1">
        <f>F10-B10</f>
        <v>2.5617684631668025E-3</v>
      </c>
      <c r="K10" s="1">
        <f t="shared" ref="K10:L15" si="3">G10-C10</f>
        <v>-4.4914924837327064E-3</v>
      </c>
      <c r="L10" s="1">
        <f t="shared" si="3"/>
        <v>-2.7642528952860457E-2</v>
      </c>
    </row>
    <row r="11" spans="1:12">
      <c r="A11" t="s">
        <v>1</v>
      </c>
      <c r="B11" s="1">
        <v>0.49449035812672176</v>
      </c>
      <c r="C11" s="1">
        <v>0.49004224502112254</v>
      </c>
      <c r="D11" s="1">
        <v>0.50506970849176169</v>
      </c>
      <c r="F11" s="1">
        <f>XV_reg_PrPoly!G10</f>
        <v>0.49342595284297158</v>
      </c>
      <c r="G11" s="1">
        <f>XV_oprobit_PrPoly!G10</f>
        <v>0.48139520881961378</v>
      </c>
      <c r="H11" s="1">
        <f>XV_mlogit_PrPoly!G10</f>
        <v>0.49032183960770981</v>
      </c>
      <c r="J11" s="1">
        <f t="shared" ref="J11:J15" si="4">F11-B11</f>
        <v>-1.0644052837501805E-3</v>
      </c>
      <c r="K11" s="1">
        <f t="shared" si="3"/>
        <v>-8.647036201508751E-3</v>
      </c>
      <c r="L11" s="1">
        <f t="shared" si="3"/>
        <v>-1.4747868884051885E-2</v>
      </c>
    </row>
    <row r="12" spans="1:12">
      <c r="A12" t="s">
        <v>2</v>
      </c>
      <c r="B12" s="1">
        <v>0.38085742771684944</v>
      </c>
      <c r="C12" s="1">
        <v>0.38709677419354838</v>
      </c>
      <c r="D12" s="1">
        <v>0.40085592011412269</v>
      </c>
      <c r="F12" s="1">
        <f>XV_reg_PrPoly!G11</f>
        <v>0.37996986903956687</v>
      </c>
      <c r="G12" s="1">
        <f>XV_oprobit_PrPoly!G11</f>
        <v>0.37266589019951446</v>
      </c>
      <c r="H12" s="1">
        <f>XV_mlogit_PrPoly!G11</f>
        <v>0.3596890084938188</v>
      </c>
      <c r="J12" s="1">
        <f t="shared" si="4"/>
        <v>-8.8755867728257387E-4</v>
      </c>
      <c r="K12" s="1">
        <f t="shared" si="3"/>
        <v>-1.4430883994033916E-2</v>
      </c>
      <c r="L12" s="1">
        <f t="shared" si="3"/>
        <v>-4.1166911620303892E-2</v>
      </c>
    </row>
    <row r="13" spans="1:12">
      <c r="A13" t="s">
        <v>3</v>
      </c>
      <c r="B13" s="1">
        <v>0.36879432624113473</v>
      </c>
      <c r="C13" s="1">
        <v>0.41489361702127658</v>
      </c>
      <c r="D13" s="1">
        <v>0.40434782608695652</v>
      </c>
      <c r="F13" s="1">
        <f>XV_reg_PrPoly!G12</f>
        <v>0.36755744852519046</v>
      </c>
      <c r="G13" s="1">
        <f>XV_oprobit_PrPoly!G12</f>
        <v>0.4082455180321034</v>
      </c>
      <c r="H13" s="1">
        <f>XV_mlogit_PrPoly!G12</f>
        <v>0.39894670413371414</v>
      </c>
      <c r="J13" s="1">
        <f t="shared" si="4"/>
        <v>-1.2368777159442734E-3</v>
      </c>
      <c r="K13" s="1">
        <f t="shared" si="3"/>
        <v>-6.648098989173179E-3</v>
      </c>
      <c r="L13" s="1">
        <f t="shared" si="3"/>
        <v>-5.4011219532423826E-3</v>
      </c>
    </row>
    <row r="14" spans="1:12">
      <c r="A14" t="s">
        <v>4</v>
      </c>
      <c r="B14" s="1">
        <v>0.53125</v>
      </c>
      <c r="C14" s="1">
        <v>0.42499999999999999</v>
      </c>
      <c r="D14" s="1">
        <v>0.46</v>
      </c>
      <c r="F14" s="1">
        <f>XV_reg_PrPoly!G13</f>
        <v>0.48833333333333329</v>
      </c>
      <c r="G14" s="1">
        <f>XV_oprobit_PrPoly!G13</f>
        <v>0.39278499278499279</v>
      </c>
      <c r="H14" s="1">
        <f>XV_mlogit_PrPoly!G13</f>
        <v>0.33840909090909094</v>
      </c>
      <c r="J14" s="1">
        <f t="shared" si="4"/>
        <v>-4.2916666666666714E-2</v>
      </c>
      <c r="K14" s="1">
        <f t="shared" si="3"/>
        <v>-3.2215007215007196E-2</v>
      </c>
      <c r="L14" s="1">
        <f t="shared" si="3"/>
        <v>-0.12159090909090908</v>
      </c>
    </row>
    <row r="15" spans="1:12">
      <c r="A15" t="s">
        <v>5</v>
      </c>
      <c r="B15" s="1">
        <v>1</v>
      </c>
      <c r="C15" s="1">
        <v>0.4</v>
      </c>
      <c r="D15" s="1">
        <v>0.45161290322580644</v>
      </c>
      <c r="F15" s="1">
        <f>XV_reg_PrPoly!G14</f>
        <v>0.1</v>
      </c>
      <c r="G15" s="1">
        <f>XV_oprobit_PrPoly!G14</f>
        <v>0.21666666666666665</v>
      </c>
      <c r="H15" s="1">
        <f>XV_mlogit_PrPoly!G14</f>
        <v>0.26944444444444449</v>
      </c>
      <c r="J15" s="1">
        <f t="shared" si="4"/>
        <v>-0.9</v>
      </c>
      <c r="K15" s="1">
        <f t="shared" si="3"/>
        <v>-0.18333333333333338</v>
      </c>
      <c r="L15" s="1">
        <f t="shared" si="3"/>
        <v>-0.18216845878136195</v>
      </c>
    </row>
    <row r="16" spans="1:12">
      <c r="B16" s="1"/>
      <c r="C16" s="1"/>
      <c r="D16" s="1"/>
      <c r="F16" s="1"/>
      <c r="G16" s="1"/>
      <c r="H16" s="1"/>
      <c r="J16" s="2">
        <f>AVERAGE(J10:J15)</f>
        <v>-0.15725728998007948</v>
      </c>
      <c r="K16" s="2">
        <f t="shared" ref="K16:L16" si="5">AVERAGE(K10:K15)</f>
        <v>-4.1627642036131521E-2</v>
      </c>
      <c r="L16" s="2">
        <f t="shared" si="5"/>
        <v>-6.5452966547121613E-2</v>
      </c>
    </row>
    <row r="17" spans="1:12">
      <c r="B17" s="1" t="s">
        <v>6</v>
      </c>
      <c r="C17" s="1" t="s">
        <v>7</v>
      </c>
      <c r="D17" s="1" t="s">
        <v>8</v>
      </c>
      <c r="F17" s="1"/>
      <c r="G17" s="1"/>
      <c r="H17" s="1"/>
    </row>
    <row r="18" spans="1:12">
      <c r="A18" t="s">
        <v>9</v>
      </c>
      <c r="B18" s="1">
        <v>0.2055202340194591</v>
      </c>
      <c r="C18" s="1">
        <v>0.22026870397925191</v>
      </c>
      <c r="D18" s="1">
        <v>0.24872331329988731</v>
      </c>
      <c r="F18" s="1">
        <f>XV_reg_PrPoly!G17</f>
        <v>0.20240735227621015</v>
      </c>
      <c r="G18" s="1">
        <f>XV_oprobit_PrPoly!G17</f>
        <v>0.20336427277202063</v>
      </c>
      <c r="H18" s="1">
        <f>XV_mlogit_PrPoly!G17</f>
        <v>0.21269074996388548</v>
      </c>
      <c r="J18" s="1">
        <f t="shared" ref="J18:L18" si="6">F18-B18</f>
        <v>-3.1128817432489464E-3</v>
      </c>
      <c r="K18" s="1">
        <f t="shared" si="6"/>
        <v>-1.6904431207231285E-2</v>
      </c>
      <c r="L18" s="1">
        <f t="shared" si="6"/>
        <v>-3.6032563336001827E-2</v>
      </c>
    </row>
    <row r="20" spans="1:12">
      <c r="B20" s="1">
        <f>MIN(B2:B7)</f>
        <v>2.2727272727272728E-2</v>
      </c>
      <c r="C20" s="1">
        <f t="shared" ref="C20:D20" si="7">MIN(C2:C7)</f>
        <v>9.0909090909090912E-2</v>
      </c>
      <c r="D20" s="1">
        <f t="shared" si="7"/>
        <v>0.17293233082706766</v>
      </c>
    </row>
    <row r="21" spans="1:12">
      <c r="B21" s="1">
        <f>AVERAGE(B2:B7)</f>
        <v>0.29133156027814422</v>
      </c>
      <c r="C21" s="1">
        <f t="shared" ref="C21:D21" si="8">AVERAGE(C2:C7)</f>
        <v>0.30626682472927669</v>
      </c>
      <c r="D21" s="1">
        <f t="shared" si="8"/>
        <v>0.36503464684426784</v>
      </c>
    </row>
    <row r="23" spans="1:12">
      <c r="B23" s="1">
        <f>MIN(B10:B15)</f>
        <v>0.36879432624113473</v>
      </c>
      <c r="C23" s="1">
        <f t="shared" ref="C23:D23" si="9">MIN(C10:C15)</f>
        <v>0.38709677419354838</v>
      </c>
      <c r="D23" s="1">
        <f t="shared" si="9"/>
        <v>0.40085592011412269</v>
      </c>
    </row>
    <row r="24" spans="1:12">
      <c r="B24" s="1">
        <f>AVERAGE(B10:B15)</f>
        <v>0.55476393357440135</v>
      </c>
      <c r="C24" s="1">
        <f t="shared" ref="C24:D24" si="10">AVERAGE(C10:C15)</f>
        <v>0.44827445735329413</v>
      </c>
      <c r="D24" s="1">
        <f t="shared" si="10"/>
        <v>0.46117628291375173</v>
      </c>
    </row>
  </sheetData>
  <conditionalFormatting sqref="J2:L2">
    <cfRule type="colorScale" priority="13">
      <colorScale>
        <cfvo type="min"/>
        <cfvo type="max"/>
        <color theme="0" tint="-0.249977111117893"/>
        <color theme="0"/>
      </colorScale>
    </cfRule>
  </conditionalFormatting>
  <conditionalFormatting sqref="J3:L3">
    <cfRule type="colorScale" priority="12">
      <colorScale>
        <cfvo type="min"/>
        <cfvo type="max"/>
        <color theme="0" tint="-0.249977111117893"/>
        <color theme="0"/>
      </colorScale>
    </cfRule>
  </conditionalFormatting>
  <conditionalFormatting sqref="J5:L5">
    <cfRule type="colorScale" priority="11">
      <colorScale>
        <cfvo type="min"/>
        <cfvo type="max"/>
        <color theme="0" tint="-0.249977111117893"/>
        <color theme="0"/>
      </colorScale>
    </cfRule>
  </conditionalFormatting>
  <conditionalFormatting sqref="J4:L4">
    <cfRule type="colorScale" priority="10">
      <colorScale>
        <cfvo type="min"/>
        <cfvo type="max"/>
        <color theme="0" tint="-0.249977111117893"/>
        <color theme="0"/>
      </colorScale>
    </cfRule>
  </conditionalFormatting>
  <conditionalFormatting sqref="J6:L6">
    <cfRule type="colorScale" priority="9">
      <colorScale>
        <cfvo type="min"/>
        <cfvo type="max"/>
        <color theme="0" tint="-0.249977111117893"/>
        <color theme="0"/>
      </colorScale>
    </cfRule>
  </conditionalFormatting>
  <conditionalFormatting sqref="J7:L7">
    <cfRule type="colorScale" priority="8">
      <colorScale>
        <cfvo type="min"/>
        <cfvo type="max"/>
        <color theme="0" tint="-0.249977111117893"/>
        <color theme="0"/>
      </colorScale>
    </cfRule>
  </conditionalFormatting>
  <conditionalFormatting sqref="J10:L10">
    <cfRule type="colorScale" priority="7">
      <colorScale>
        <cfvo type="min"/>
        <cfvo type="max"/>
        <color theme="0" tint="-0.249977111117893"/>
        <color theme="0"/>
      </colorScale>
    </cfRule>
  </conditionalFormatting>
  <conditionalFormatting sqref="J11:L11">
    <cfRule type="colorScale" priority="6">
      <colorScale>
        <cfvo type="min"/>
        <cfvo type="max"/>
        <color theme="0" tint="-0.249977111117893"/>
        <color theme="0"/>
      </colorScale>
    </cfRule>
  </conditionalFormatting>
  <conditionalFormatting sqref="J13:L13">
    <cfRule type="colorScale" priority="5">
      <colorScale>
        <cfvo type="min"/>
        <cfvo type="max"/>
        <color theme="0" tint="-0.249977111117893"/>
        <color theme="0"/>
      </colorScale>
    </cfRule>
  </conditionalFormatting>
  <conditionalFormatting sqref="J12:L12">
    <cfRule type="colorScale" priority="4">
      <colorScale>
        <cfvo type="min"/>
        <cfvo type="max"/>
        <color theme="0" tint="-0.249977111117893"/>
        <color theme="0"/>
      </colorScale>
    </cfRule>
  </conditionalFormatting>
  <conditionalFormatting sqref="J14:L14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J15:L15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18:L18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Graphs</vt:lpstr>
      <vt:lpstr>Display1</vt:lpstr>
      <vt:lpstr>Display2</vt:lpstr>
      <vt:lpstr>Display2XV</vt:lpstr>
      <vt:lpstr>Other</vt:lpstr>
      <vt:lpstr>PrBase</vt:lpstr>
      <vt:lpstr>PrIndi</vt:lpstr>
      <vt:lpstr>PrInte</vt:lpstr>
      <vt:lpstr>PrPoly</vt:lpstr>
      <vt:lpstr>XV_reg_PrBase</vt:lpstr>
      <vt:lpstr>XV_oprobit_PrBase</vt:lpstr>
      <vt:lpstr>XV_mlogit_PrBase</vt:lpstr>
      <vt:lpstr>XV_reg_PrIndi</vt:lpstr>
      <vt:lpstr>XV_oprobit_PrIndi</vt:lpstr>
      <vt:lpstr>XV_mlogit_PrIndi</vt:lpstr>
      <vt:lpstr>XV_reg_PrInte</vt:lpstr>
      <vt:lpstr>XV_oprobit_PrInte</vt:lpstr>
      <vt:lpstr>XV_mlogit_PrInte</vt:lpstr>
      <vt:lpstr>XV_reg_PrPoly</vt:lpstr>
      <vt:lpstr>XV_oprobit_PrPoly</vt:lpstr>
      <vt:lpstr>XV_mlogit_PrPoly</vt:lpstr>
      <vt:lpstr>XV_reg_PrBase_coh</vt:lpstr>
      <vt:lpstr>XV_oprobit_PrBase_coh</vt:lpstr>
      <vt:lpstr>XV_mlogit_PrBase_coh</vt:lpstr>
      <vt:lpstr>XV_reg_PrIndi_coh</vt:lpstr>
      <vt:lpstr>XV_oprobit_PrIndi_coh</vt:lpstr>
      <vt:lpstr>XV_mlogit_PrIndi_coh</vt:lpstr>
      <vt:lpstr>XV_reg_PrInte_coh</vt:lpstr>
      <vt:lpstr>XV_oprobit_PrInte_coh</vt:lpstr>
      <vt:lpstr>XV_mlogit_PrInte_coh</vt:lpstr>
      <vt:lpstr>XV_reg_PrPoly_coh</vt:lpstr>
      <vt:lpstr>XV_oprobit_PrPoly_coh</vt:lpstr>
      <vt:lpstr>XV_mlogit_PrPoly_coh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Darrick</cp:lastModifiedBy>
  <dcterms:modified xsi:type="dcterms:W3CDTF">2019-10-01T04:21:16Z</dcterms:modified>
</cp:coreProperties>
</file>