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elly\github\sku-calc\sku-maps\csv\xls\"/>
    </mc:Choice>
  </mc:AlternateContent>
  <xr:revisionPtr revIDLastSave="0" documentId="13_ncr:40009_{F2A2EA0E-4EC4-40A3-9BCB-471AC501B81C}" xr6:coauthVersionLast="47" xr6:coauthVersionMax="47" xr10:uidLastSave="{00000000-0000-0000-0000-000000000000}"/>
  <bookViews>
    <workbookView xWindow="38400" yWindow="0" windowWidth="38400" windowHeight="21000"/>
  </bookViews>
  <sheets>
    <sheet name="ANSIBLE Data Breakdown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2" i="1"/>
  <c r="D3" i="1"/>
  <c r="D4" i="1"/>
  <c r="D5" i="1"/>
  <c r="D6" i="1"/>
  <c r="D7" i="1"/>
  <c r="D8" i="1"/>
  <c r="D9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<sst xmlns="http://schemas.openxmlformats.org/spreadsheetml/2006/main" count="81" uniqueCount="48">
  <si>
    <t>SKU</t>
  </si>
  <si>
    <t>SKU Description</t>
  </si>
  <si>
    <t>Premium</t>
  </si>
  <si>
    <t>Standard</t>
  </si>
  <si>
    <t>Edge</t>
  </si>
  <si>
    <t>Include in Data</t>
  </si>
  <si>
    <t>Licensing Model</t>
  </si>
  <si>
    <t>Currency</t>
  </si>
  <si>
    <t>1-Year MSRP</t>
  </si>
  <si>
    <t>3-Year MSRP</t>
  </si>
  <si>
    <t>Product Line</t>
  </si>
  <si>
    <t># of Sockets</t>
  </si>
  <si>
    <t># of Nodes</t>
  </si>
  <si>
    <t>Support Type</t>
  </si>
  <si>
    <t>Virtual Guests</t>
  </si>
  <si>
    <t>System Unit of Measure</t>
  </si>
  <si>
    <t>Channel F3 SKU</t>
  </si>
  <si>
    <t>MCT3691</t>
  </si>
  <si>
    <t>Red Hat Ansible Automation Platform, Standard (100 Managed Nodes)</t>
  </si>
  <si>
    <t>node</t>
  </si>
  <si>
    <t>GBP</t>
  </si>
  <si>
    <t>Ansible</t>
  </si>
  <si>
    <t>STANDARD</t>
  </si>
  <si>
    <t>MANAGED NODE</t>
  </si>
  <si>
    <t>MCT3691F3</t>
  </si>
  <si>
    <t>MCT3692</t>
  </si>
  <si>
    <t>Red Hat Ansible Automation Platform, Standard (5000 Managed Nodes)</t>
  </si>
  <si>
    <t>MCT3692F3</t>
  </si>
  <si>
    <t>MCT3693</t>
  </si>
  <si>
    <t>Red Hat Ansible Automation Platform, Standard (10000 Managed Nodes)</t>
  </si>
  <si>
    <t>MCT3693F3</t>
  </si>
  <si>
    <t>MCT3694</t>
  </si>
  <si>
    <t>Red Hat Ansible Automation Platform, Premium (100 Managed Nodes)</t>
  </si>
  <si>
    <t>PREMIUM</t>
  </si>
  <si>
    <t>MCT3694F3</t>
  </si>
  <si>
    <t>MCT3695</t>
  </si>
  <si>
    <t>Red Hat Ansible Automation Platform, Premium (5000 Managed Nodes)</t>
  </si>
  <si>
    <t>MCT3695F3</t>
  </si>
  <si>
    <t>MCT3696</t>
  </si>
  <si>
    <t>Red Hat Ansible Automation Platform, Premium (10000 Managed Nodes)</t>
  </si>
  <si>
    <t>MCT3696F3</t>
  </si>
  <si>
    <t>MCT4164</t>
  </si>
  <si>
    <t>Red Hat Ansible Automation Platform for Distributed Computing (Edge Server), Premium (100 Managed Nodes)</t>
  </si>
  <si>
    <t>Edge Ansible</t>
  </si>
  <si>
    <t>MCT4164F3</t>
  </si>
  <si>
    <t>MCT4165</t>
  </si>
  <si>
    <t>Red Hat Ansible Automation Platform for Distributed Computing (Edge Server), Standard (100 Managed Nodes)</t>
  </si>
  <si>
    <t>MCT4165F3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</si>
</sst>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workbookViewId="0">
      <selection activeCell="G2" sqref="G2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17</v>
      </c>
      <c r="B2" t="s">
        <v>18</v>
      </c>
      <c r="C2" t="b">
        <f>ISNUMBER(SEARCH("Premium", B2))</f>
        <v>0</v>
      </c>
      <c r="D2" t="b">
        <f>ISNUMBER(SEARCH("Standard", B2))</f>
        <v>1</v>
      </c>
      <c r="E2" t="b">
        <f>ISNUMBER(SEARCH("Edge", B2))</f>
        <v>0</v>
      </c>
      <c r="F2" t="b">
        <v>1</v>
      </c>
      <c r="G2" t="s">
        <v>19</v>
      </c>
      <c r="I2" t="s">
        <v>20</v>
      </c>
      <c r="J2">
        <v>8970</v>
      </c>
      <c r="K2">
        <v>24219</v>
      </c>
      <c r="L2" t="s">
        <v>21</v>
      </c>
      <c r="M2">
        <v>0</v>
      </c>
      <c r="N2">
        <v>100</v>
      </c>
      <c r="O2" t="s">
        <v>22</v>
      </c>
      <c r="P2">
        <v>0</v>
      </c>
      <c r="Q2" t="s">
        <v>23</v>
      </c>
      <c r="R2" t="s">
        <v>24</v>
      </c>
    </row>
    <row r="3" spans="1:18" x14ac:dyDescent="0.25">
      <c r="A3" t="s">
        <v>25</v>
      </c>
      <c r="B3" t="s">
        <v>26</v>
      </c>
      <c r="C3" t="b">
        <f t="shared" ref="C3:C9" si="0">ISNUMBER(SEARCH("Premium", B3))</f>
        <v>0</v>
      </c>
      <c r="D3" t="b">
        <f t="shared" ref="D3:D9" si="1">ISNUMBER(SEARCH("Standard", B3))</f>
        <v>1</v>
      </c>
      <c r="E3" t="b">
        <f t="shared" ref="E3:E9" si="2">ISNUMBER(SEARCH("Edge", B3))</f>
        <v>0</v>
      </c>
      <c r="F3" t="b">
        <v>1</v>
      </c>
      <c r="G3" t="s">
        <v>19</v>
      </c>
      <c r="I3" t="s">
        <v>20</v>
      </c>
      <c r="J3">
        <v>386400</v>
      </c>
      <c r="K3">
        <v>1043280</v>
      </c>
      <c r="L3" t="s">
        <v>21</v>
      </c>
      <c r="M3">
        <v>0</v>
      </c>
      <c r="N3">
        <v>5000</v>
      </c>
      <c r="O3" t="s">
        <v>22</v>
      </c>
      <c r="P3">
        <v>0</v>
      </c>
      <c r="Q3" t="s">
        <v>23</v>
      </c>
      <c r="R3" t="s">
        <v>27</v>
      </c>
    </row>
    <row r="4" spans="1:18" x14ac:dyDescent="0.25">
      <c r="A4" t="s">
        <v>28</v>
      </c>
      <c r="B4" t="s">
        <v>29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v>1</v>
      </c>
      <c r="G4" t="s">
        <v>19</v>
      </c>
      <c r="I4" t="s">
        <v>20</v>
      </c>
      <c r="J4">
        <v>772800</v>
      </c>
      <c r="K4">
        <v>2086560</v>
      </c>
      <c r="L4" t="s">
        <v>21</v>
      </c>
      <c r="M4">
        <v>0</v>
      </c>
      <c r="N4">
        <v>10000</v>
      </c>
      <c r="O4" t="s">
        <v>22</v>
      </c>
      <c r="P4">
        <v>0</v>
      </c>
      <c r="Q4" t="s">
        <v>23</v>
      </c>
      <c r="R4" t="s">
        <v>30</v>
      </c>
    </row>
    <row r="5" spans="1:18" x14ac:dyDescent="0.25">
      <c r="A5" t="s">
        <v>31</v>
      </c>
      <c r="B5" t="s">
        <v>32</v>
      </c>
      <c r="C5" t="b">
        <f t="shared" si="0"/>
        <v>1</v>
      </c>
      <c r="D5" t="b">
        <f t="shared" si="1"/>
        <v>0</v>
      </c>
      <c r="E5" t="b">
        <f t="shared" si="2"/>
        <v>0</v>
      </c>
      <c r="F5" t="b">
        <v>1</v>
      </c>
      <c r="G5" t="s">
        <v>19</v>
      </c>
      <c r="I5" t="s">
        <v>20</v>
      </c>
      <c r="J5">
        <v>12075</v>
      </c>
      <c r="K5">
        <v>32602.5</v>
      </c>
      <c r="L5" t="s">
        <v>21</v>
      </c>
      <c r="M5">
        <v>0</v>
      </c>
      <c r="N5">
        <v>100</v>
      </c>
      <c r="O5" t="s">
        <v>33</v>
      </c>
      <c r="P5">
        <v>0</v>
      </c>
      <c r="Q5" t="s">
        <v>23</v>
      </c>
      <c r="R5" t="s">
        <v>34</v>
      </c>
    </row>
    <row r="6" spans="1:18" x14ac:dyDescent="0.25">
      <c r="A6" t="s">
        <v>35</v>
      </c>
      <c r="B6" t="s">
        <v>36</v>
      </c>
      <c r="C6" t="b">
        <f t="shared" si="0"/>
        <v>1</v>
      </c>
      <c r="D6" t="b">
        <f t="shared" si="1"/>
        <v>0</v>
      </c>
      <c r="E6" t="b">
        <f t="shared" si="2"/>
        <v>0</v>
      </c>
      <c r="F6" t="b">
        <v>1</v>
      </c>
      <c r="G6" t="s">
        <v>19</v>
      </c>
      <c r="I6" t="s">
        <v>20</v>
      </c>
      <c r="J6">
        <v>517500</v>
      </c>
      <c r="K6">
        <v>1397250</v>
      </c>
      <c r="L6" t="s">
        <v>21</v>
      </c>
      <c r="M6">
        <v>0</v>
      </c>
      <c r="N6">
        <v>5000</v>
      </c>
      <c r="O6" t="s">
        <v>33</v>
      </c>
      <c r="P6">
        <v>0</v>
      </c>
      <c r="Q6" t="s">
        <v>23</v>
      </c>
      <c r="R6" t="s">
        <v>37</v>
      </c>
    </row>
    <row r="7" spans="1:18" x14ac:dyDescent="0.25">
      <c r="A7" t="s">
        <v>38</v>
      </c>
      <c r="B7" t="s">
        <v>39</v>
      </c>
      <c r="C7" t="b">
        <f t="shared" si="0"/>
        <v>1</v>
      </c>
      <c r="D7" t="b">
        <f t="shared" si="1"/>
        <v>0</v>
      </c>
      <c r="E7" t="b">
        <f t="shared" si="2"/>
        <v>0</v>
      </c>
      <c r="F7" t="b">
        <v>1</v>
      </c>
      <c r="G7" t="s">
        <v>19</v>
      </c>
      <c r="I7" t="s">
        <v>20</v>
      </c>
      <c r="J7">
        <v>1035000</v>
      </c>
      <c r="K7">
        <v>2794500</v>
      </c>
      <c r="L7" t="s">
        <v>21</v>
      </c>
      <c r="M7">
        <v>0</v>
      </c>
      <c r="N7">
        <v>10000</v>
      </c>
      <c r="O7" t="s">
        <v>33</v>
      </c>
      <c r="P7">
        <v>0</v>
      </c>
      <c r="Q7" t="s">
        <v>23</v>
      </c>
      <c r="R7" t="s">
        <v>40</v>
      </c>
    </row>
    <row r="8" spans="1:18" x14ac:dyDescent="0.25">
      <c r="A8" t="s">
        <v>41</v>
      </c>
      <c r="B8" t="s">
        <v>42</v>
      </c>
      <c r="C8" t="b">
        <f t="shared" si="0"/>
        <v>1</v>
      </c>
      <c r="D8" t="b">
        <f t="shared" si="1"/>
        <v>0</v>
      </c>
      <c r="E8" t="b">
        <f t="shared" si="2"/>
        <v>1</v>
      </c>
      <c r="F8" t="b">
        <v>1</v>
      </c>
      <c r="G8" t="s">
        <v>19</v>
      </c>
      <c r="I8" t="s">
        <v>20</v>
      </c>
      <c r="J8">
        <v>6037</v>
      </c>
      <c r="K8">
        <v>16301.25</v>
      </c>
      <c r="L8" t="s">
        <v>43</v>
      </c>
      <c r="N8">
        <v>100</v>
      </c>
      <c r="O8" t="s">
        <v>33</v>
      </c>
      <c r="P8">
        <v>0</v>
      </c>
      <c r="Q8" t="s">
        <v>23</v>
      </c>
      <c r="R8" t="s">
        <v>44</v>
      </c>
    </row>
    <row r="9" spans="1:18" x14ac:dyDescent="0.25">
      <c r="A9" t="s">
        <v>45</v>
      </c>
      <c r="B9" t="s">
        <v>46</v>
      </c>
      <c r="C9" t="b">
        <f t="shared" si="0"/>
        <v>0</v>
      </c>
      <c r="D9" t="b">
        <f t="shared" si="1"/>
        <v>1</v>
      </c>
      <c r="E9" t="b">
        <f t="shared" si="2"/>
        <v>1</v>
      </c>
      <c r="F9" t="b">
        <v>1</v>
      </c>
      <c r="G9" t="s">
        <v>19</v>
      </c>
      <c r="I9" t="s">
        <v>20</v>
      </c>
      <c r="J9">
        <v>4485</v>
      </c>
      <c r="K9">
        <v>12109.5</v>
      </c>
      <c r="L9" t="s">
        <v>43</v>
      </c>
      <c r="N9">
        <v>100</v>
      </c>
      <c r="O9" t="s">
        <v>22</v>
      </c>
      <c r="P9">
        <v>0</v>
      </c>
      <c r="Q9" t="s">
        <v>23</v>
      </c>
      <c r="R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ANSIBLE Data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Darryl</dc:creator>
  <cp:lastModifiedBy>Kelly, Darryl</cp:lastModifiedBy>
  <dcterms:created xsi:type="dcterms:W3CDTF">2023-11-09T13:52:45Z</dcterms:created>
  <dcterms:modified xsi:type="dcterms:W3CDTF">2023-11-09T13:55:28Z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2023-11-09T13:55:28Z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7901ee17-0503-4392-a7cc-3b8f5c6f19fc</vt:lpwstr>
  </property>
  <property fmtid="{D5CDD505-2E9C-101B-9397-08002B2CF9AE}" pid="8" name="MSIP_Label_3a23c400-78e7-4d42-982d-273adef68ef9_ContentBits">
    <vt:lpwstr>0</vt:lpwstr>
  </property>
</Properties>
</file>