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tdworldwide-my.sharepoint.com/personal/darryl_kelly_techdata_com/Documents/Desktop/sku-maps/q1-24/"/>
    </mc:Choice>
  </mc:AlternateContent>
  <xr:revisionPtr revIDLastSave="27" documentId="11_AD4D80C4656A4B7AC02E744C9B1A500E5BDEDD8F" xr6:coauthVersionLast="47" xr6:coauthVersionMax="47" xr10:uidLastSave="{15BFB1B9-CB9F-4A2E-AC0F-164E7A2092B8}"/>
  <bookViews>
    <workbookView xWindow="-120" yWindow="-120" windowWidth="29040" windowHeight="15840" xr2:uid="{00000000-000D-0000-FFFF-FFFF00000000}"/>
  </bookViews>
  <sheets>
    <sheet name="List1" sheetId="1" r:id="rId1"/>
  </sheets>
  <definedNames>
    <definedName name="_xlnm._FilterDatabase" localSheetId="0" hidden="1">List1!$A$1:$AG$127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3" i="1" l="1"/>
  <c r="R123" i="1"/>
  <c r="Q123" i="1"/>
  <c r="P123" i="1"/>
  <c r="O123" i="1"/>
  <c r="N123" i="1"/>
  <c r="M123" i="1"/>
  <c r="L123" i="1"/>
  <c r="K123" i="1"/>
  <c r="J123" i="1"/>
  <c r="I123" i="1"/>
  <c r="G123" i="1"/>
  <c r="F123" i="1"/>
  <c r="H123" i="1" s="1"/>
  <c r="E123" i="1"/>
  <c r="D123" i="1"/>
  <c r="C123" i="1"/>
  <c r="T122" i="1"/>
  <c r="R122" i="1"/>
  <c r="Q122" i="1"/>
  <c r="P122" i="1"/>
  <c r="O122" i="1"/>
  <c r="N122" i="1"/>
  <c r="M122" i="1"/>
  <c r="L122" i="1"/>
  <c r="K122" i="1"/>
  <c r="J122" i="1"/>
  <c r="I122" i="1"/>
  <c r="G122" i="1"/>
  <c r="F122" i="1"/>
  <c r="H122" i="1" s="1"/>
  <c r="E122" i="1"/>
  <c r="D122" i="1"/>
  <c r="C122" i="1"/>
  <c r="T121" i="1"/>
  <c r="R121" i="1"/>
  <c r="Q121" i="1"/>
  <c r="P121" i="1"/>
  <c r="O121" i="1"/>
  <c r="N121" i="1"/>
  <c r="M121" i="1"/>
  <c r="L121" i="1"/>
  <c r="K121" i="1"/>
  <c r="J121" i="1"/>
  <c r="I121" i="1"/>
  <c r="G121" i="1"/>
  <c r="F121" i="1"/>
  <c r="H121" i="1" s="1"/>
  <c r="E121" i="1"/>
  <c r="D121" i="1"/>
  <c r="C121" i="1"/>
  <c r="T120" i="1"/>
  <c r="R120" i="1"/>
  <c r="Q120" i="1"/>
  <c r="P120" i="1"/>
  <c r="O120" i="1"/>
  <c r="N120" i="1"/>
  <c r="M120" i="1"/>
  <c r="L120" i="1"/>
  <c r="K120" i="1"/>
  <c r="J120" i="1"/>
  <c r="I120" i="1"/>
  <c r="G120" i="1"/>
  <c r="F120" i="1"/>
  <c r="E120" i="1"/>
  <c r="D120" i="1"/>
  <c r="C120" i="1"/>
  <c r="T119" i="1"/>
  <c r="R119" i="1"/>
  <c r="Q119" i="1"/>
  <c r="P119" i="1"/>
  <c r="O119" i="1"/>
  <c r="N119" i="1"/>
  <c r="M119" i="1"/>
  <c r="L119" i="1"/>
  <c r="K119" i="1"/>
  <c r="J119" i="1"/>
  <c r="I119" i="1"/>
  <c r="G119" i="1"/>
  <c r="H119" i="1" s="1"/>
  <c r="F119" i="1"/>
  <c r="E119" i="1"/>
  <c r="D119" i="1"/>
  <c r="C119" i="1"/>
  <c r="T118" i="1"/>
  <c r="R118" i="1"/>
  <c r="Q118" i="1"/>
  <c r="P118" i="1"/>
  <c r="O118" i="1"/>
  <c r="N118" i="1"/>
  <c r="M118" i="1"/>
  <c r="L118" i="1"/>
  <c r="K118" i="1"/>
  <c r="J118" i="1"/>
  <c r="I118" i="1"/>
  <c r="G118" i="1"/>
  <c r="F118" i="1"/>
  <c r="E118" i="1"/>
  <c r="D118" i="1"/>
  <c r="C118" i="1"/>
  <c r="T117" i="1"/>
  <c r="R117" i="1"/>
  <c r="Q117" i="1"/>
  <c r="P117" i="1"/>
  <c r="O117" i="1"/>
  <c r="N117" i="1"/>
  <c r="M117" i="1"/>
  <c r="L117" i="1"/>
  <c r="K117" i="1"/>
  <c r="J117" i="1"/>
  <c r="I117" i="1"/>
  <c r="G117" i="1"/>
  <c r="F117" i="1"/>
  <c r="E117" i="1"/>
  <c r="D117" i="1"/>
  <c r="C117" i="1"/>
  <c r="T116" i="1"/>
  <c r="R116" i="1"/>
  <c r="Q116" i="1"/>
  <c r="P116" i="1"/>
  <c r="O116" i="1"/>
  <c r="N116" i="1"/>
  <c r="M116" i="1"/>
  <c r="L116" i="1"/>
  <c r="K116" i="1"/>
  <c r="J116" i="1"/>
  <c r="I116" i="1"/>
  <c r="G116" i="1"/>
  <c r="F116" i="1"/>
  <c r="E116" i="1"/>
  <c r="D116" i="1"/>
  <c r="C116" i="1"/>
  <c r="T115" i="1"/>
  <c r="R115" i="1"/>
  <c r="Q115" i="1"/>
  <c r="P115" i="1"/>
  <c r="O115" i="1"/>
  <c r="N115" i="1"/>
  <c r="M115" i="1"/>
  <c r="L115" i="1"/>
  <c r="K115" i="1"/>
  <c r="J115" i="1"/>
  <c r="I115" i="1"/>
  <c r="G115" i="1"/>
  <c r="F115" i="1"/>
  <c r="E115" i="1"/>
  <c r="D115" i="1"/>
  <c r="C115" i="1"/>
  <c r="T114" i="1"/>
  <c r="R114" i="1"/>
  <c r="Q114" i="1"/>
  <c r="P114" i="1"/>
  <c r="O114" i="1"/>
  <c r="N114" i="1"/>
  <c r="M114" i="1"/>
  <c r="L114" i="1"/>
  <c r="K114" i="1"/>
  <c r="J114" i="1"/>
  <c r="I114" i="1"/>
  <c r="G114" i="1"/>
  <c r="F114" i="1"/>
  <c r="E114" i="1"/>
  <c r="D114" i="1"/>
  <c r="C114" i="1"/>
  <c r="T113" i="1"/>
  <c r="R113" i="1"/>
  <c r="Q113" i="1"/>
  <c r="P113" i="1"/>
  <c r="O113" i="1"/>
  <c r="N113" i="1"/>
  <c r="M113" i="1"/>
  <c r="L113" i="1"/>
  <c r="K113" i="1"/>
  <c r="J113" i="1"/>
  <c r="I113" i="1"/>
  <c r="G113" i="1"/>
  <c r="F113" i="1"/>
  <c r="E113" i="1"/>
  <c r="D113" i="1"/>
  <c r="C113" i="1"/>
  <c r="T112" i="1"/>
  <c r="R112" i="1"/>
  <c r="Q112" i="1"/>
  <c r="P112" i="1"/>
  <c r="O112" i="1"/>
  <c r="N112" i="1"/>
  <c r="M112" i="1"/>
  <c r="L112" i="1"/>
  <c r="K112" i="1"/>
  <c r="J112" i="1"/>
  <c r="I112" i="1"/>
  <c r="G112" i="1"/>
  <c r="H112" i="1" s="1"/>
  <c r="F112" i="1"/>
  <c r="E112" i="1"/>
  <c r="D112" i="1"/>
  <c r="C112" i="1"/>
  <c r="T111" i="1"/>
  <c r="R111" i="1"/>
  <c r="Q111" i="1"/>
  <c r="P111" i="1"/>
  <c r="O111" i="1"/>
  <c r="N111" i="1"/>
  <c r="M111" i="1"/>
  <c r="L111" i="1"/>
  <c r="K111" i="1"/>
  <c r="J111" i="1"/>
  <c r="I111" i="1"/>
  <c r="G111" i="1"/>
  <c r="F111" i="1"/>
  <c r="H111" i="1" s="1"/>
  <c r="E111" i="1"/>
  <c r="D111" i="1"/>
  <c r="C111" i="1"/>
  <c r="T110" i="1"/>
  <c r="R110" i="1"/>
  <c r="Q110" i="1"/>
  <c r="P110" i="1"/>
  <c r="O110" i="1"/>
  <c r="N110" i="1"/>
  <c r="M110" i="1"/>
  <c r="L110" i="1"/>
  <c r="K110" i="1"/>
  <c r="J110" i="1"/>
  <c r="I110" i="1"/>
  <c r="G110" i="1"/>
  <c r="F110" i="1"/>
  <c r="H110" i="1" s="1"/>
  <c r="E110" i="1"/>
  <c r="D110" i="1"/>
  <c r="C110" i="1"/>
  <c r="T109" i="1"/>
  <c r="R109" i="1"/>
  <c r="Q109" i="1"/>
  <c r="P109" i="1"/>
  <c r="O109" i="1"/>
  <c r="N109" i="1"/>
  <c r="M109" i="1"/>
  <c r="L109" i="1"/>
  <c r="K109" i="1"/>
  <c r="J109" i="1"/>
  <c r="I109" i="1"/>
  <c r="G109" i="1"/>
  <c r="F109" i="1"/>
  <c r="H109" i="1" s="1"/>
  <c r="E109" i="1"/>
  <c r="D109" i="1"/>
  <c r="C109" i="1"/>
  <c r="T108" i="1"/>
  <c r="R108" i="1"/>
  <c r="Q108" i="1"/>
  <c r="P108" i="1"/>
  <c r="O108" i="1"/>
  <c r="N108" i="1"/>
  <c r="M108" i="1"/>
  <c r="L108" i="1"/>
  <c r="K108" i="1"/>
  <c r="J108" i="1"/>
  <c r="I108" i="1"/>
  <c r="G108" i="1"/>
  <c r="F108" i="1"/>
  <c r="H108" i="1" s="1"/>
  <c r="E108" i="1"/>
  <c r="D108" i="1"/>
  <c r="C108" i="1"/>
  <c r="T107" i="1"/>
  <c r="R107" i="1"/>
  <c r="Q107" i="1"/>
  <c r="P107" i="1"/>
  <c r="O107" i="1"/>
  <c r="N107" i="1"/>
  <c r="M107" i="1"/>
  <c r="L107" i="1"/>
  <c r="K107" i="1"/>
  <c r="J107" i="1"/>
  <c r="I107" i="1"/>
  <c r="G107" i="1"/>
  <c r="F107" i="1"/>
  <c r="E107" i="1"/>
  <c r="D107" i="1"/>
  <c r="C107" i="1"/>
  <c r="T106" i="1"/>
  <c r="R106" i="1"/>
  <c r="Q106" i="1"/>
  <c r="P106" i="1"/>
  <c r="O106" i="1"/>
  <c r="N106" i="1"/>
  <c r="M106" i="1"/>
  <c r="L106" i="1"/>
  <c r="K106" i="1"/>
  <c r="J106" i="1"/>
  <c r="I106" i="1"/>
  <c r="G106" i="1"/>
  <c r="F106" i="1"/>
  <c r="H106" i="1" s="1"/>
  <c r="E106" i="1"/>
  <c r="D106" i="1"/>
  <c r="C106" i="1"/>
  <c r="T105" i="1"/>
  <c r="R105" i="1"/>
  <c r="Q105" i="1"/>
  <c r="P105" i="1"/>
  <c r="O105" i="1"/>
  <c r="N105" i="1"/>
  <c r="M105" i="1"/>
  <c r="L105" i="1"/>
  <c r="K105" i="1"/>
  <c r="J105" i="1"/>
  <c r="I105" i="1"/>
  <c r="G105" i="1"/>
  <c r="F105" i="1"/>
  <c r="H105" i="1" s="1"/>
  <c r="E105" i="1"/>
  <c r="D105" i="1"/>
  <c r="C105" i="1"/>
  <c r="T104" i="1"/>
  <c r="R104" i="1"/>
  <c r="Q104" i="1"/>
  <c r="P104" i="1"/>
  <c r="O104" i="1"/>
  <c r="N104" i="1"/>
  <c r="M104" i="1"/>
  <c r="L104" i="1"/>
  <c r="K104" i="1"/>
  <c r="J104" i="1"/>
  <c r="I104" i="1"/>
  <c r="G104" i="1"/>
  <c r="F104" i="1"/>
  <c r="E104" i="1"/>
  <c r="D104" i="1"/>
  <c r="C104" i="1"/>
  <c r="T103" i="1"/>
  <c r="R103" i="1"/>
  <c r="Q103" i="1"/>
  <c r="P103" i="1"/>
  <c r="O103" i="1"/>
  <c r="N103" i="1"/>
  <c r="M103" i="1"/>
  <c r="L103" i="1"/>
  <c r="K103" i="1"/>
  <c r="J103" i="1"/>
  <c r="I103" i="1"/>
  <c r="G103" i="1"/>
  <c r="H103" i="1" s="1"/>
  <c r="F103" i="1"/>
  <c r="E103" i="1"/>
  <c r="D103" i="1"/>
  <c r="C103" i="1"/>
  <c r="T102" i="1"/>
  <c r="R102" i="1"/>
  <c r="Q102" i="1"/>
  <c r="P102" i="1"/>
  <c r="O102" i="1"/>
  <c r="N102" i="1"/>
  <c r="M102" i="1"/>
  <c r="L102" i="1"/>
  <c r="K102" i="1"/>
  <c r="J102" i="1"/>
  <c r="I102" i="1"/>
  <c r="G102" i="1"/>
  <c r="F102" i="1"/>
  <c r="E102" i="1"/>
  <c r="D102" i="1"/>
  <c r="C102" i="1"/>
  <c r="T101" i="1"/>
  <c r="R101" i="1"/>
  <c r="Q101" i="1"/>
  <c r="P101" i="1"/>
  <c r="O101" i="1"/>
  <c r="N101" i="1"/>
  <c r="M101" i="1"/>
  <c r="L101" i="1"/>
  <c r="K101" i="1"/>
  <c r="J101" i="1"/>
  <c r="I101" i="1"/>
  <c r="G101" i="1"/>
  <c r="F101" i="1"/>
  <c r="E101" i="1"/>
  <c r="D101" i="1"/>
  <c r="C101" i="1"/>
  <c r="T100" i="1"/>
  <c r="R100" i="1"/>
  <c r="Q100" i="1"/>
  <c r="P100" i="1"/>
  <c r="O100" i="1"/>
  <c r="N100" i="1"/>
  <c r="M100" i="1"/>
  <c r="L100" i="1"/>
  <c r="K100" i="1"/>
  <c r="J100" i="1"/>
  <c r="I100" i="1"/>
  <c r="G100" i="1"/>
  <c r="F100" i="1"/>
  <c r="E100" i="1"/>
  <c r="D100" i="1"/>
  <c r="C100" i="1"/>
  <c r="T99" i="1"/>
  <c r="R99" i="1"/>
  <c r="Q99" i="1"/>
  <c r="P99" i="1"/>
  <c r="O99" i="1"/>
  <c r="N99" i="1"/>
  <c r="M99" i="1"/>
  <c r="L99" i="1"/>
  <c r="K99" i="1"/>
  <c r="J99" i="1"/>
  <c r="I99" i="1"/>
  <c r="G99" i="1"/>
  <c r="H99" i="1" s="1"/>
  <c r="F99" i="1"/>
  <c r="E99" i="1"/>
  <c r="D99" i="1"/>
  <c r="C99" i="1"/>
  <c r="T98" i="1"/>
  <c r="R98" i="1"/>
  <c r="Q98" i="1"/>
  <c r="P98" i="1"/>
  <c r="O98" i="1"/>
  <c r="N98" i="1"/>
  <c r="M98" i="1"/>
  <c r="L98" i="1"/>
  <c r="K98" i="1"/>
  <c r="J98" i="1"/>
  <c r="I98" i="1"/>
  <c r="G98" i="1"/>
  <c r="F98" i="1"/>
  <c r="E98" i="1"/>
  <c r="D98" i="1"/>
  <c r="C98" i="1"/>
  <c r="T97" i="1"/>
  <c r="R97" i="1"/>
  <c r="Q97" i="1"/>
  <c r="P97" i="1"/>
  <c r="O97" i="1"/>
  <c r="N97" i="1"/>
  <c r="M97" i="1"/>
  <c r="L97" i="1"/>
  <c r="K97" i="1"/>
  <c r="J97" i="1"/>
  <c r="I97" i="1"/>
  <c r="G97" i="1"/>
  <c r="F97" i="1"/>
  <c r="E97" i="1"/>
  <c r="D97" i="1"/>
  <c r="C97" i="1"/>
  <c r="T96" i="1"/>
  <c r="R96" i="1"/>
  <c r="Q96" i="1"/>
  <c r="P96" i="1"/>
  <c r="O96" i="1"/>
  <c r="N96" i="1"/>
  <c r="M96" i="1"/>
  <c r="L96" i="1"/>
  <c r="K96" i="1"/>
  <c r="J96" i="1"/>
  <c r="I96" i="1"/>
  <c r="G96" i="1"/>
  <c r="H96" i="1" s="1"/>
  <c r="F96" i="1"/>
  <c r="E96" i="1"/>
  <c r="D96" i="1"/>
  <c r="C96" i="1"/>
  <c r="T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T94" i="1"/>
  <c r="R94" i="1"/>
  <c r="Q94" i="1"/>
  <c r="P94" i="1"/>
  <c r="O94" i="1"/>
  <c r="N94" i="1"/>
  <c r="M94" i="1"/>
  <c r="L94" i="1"/>
  <c r="K94" i="1"/>
  <c r="J94" i="1"/>
  <c r="I94" i="1"/>
  <c r="G94" i="1"/>
  <c r="F94" i="1"/>
  <c r="E94" i="1"/>
  <c r="D94" i="1"/>
  <c r="C94" i="1"/>
  <c r="T93" i="1"/>
  <c r="R93" i="1"/>
  <c r="Q93" i="1"/>
  <c r="P93" i="1"/>
  <c r="O93" i="1"/>
  <c r="N93" i="1"/>
  <c r="M93" i="1"/>
  <c r="L93" i="1"/>
  <c r="K93" i="1"/>
  <c r="J93" i="1"/>
  <c r="I93" i="1"/>
  <c r="G93" i="1"/>
  <c r="F93" i="1"/>
  <c r="E93" i="1"/>
  <c r="D93" i="1"/>
  <c r="C93" i="1"/>
  <c r="T92" i="1"/>
  <c r="R92" i="1"/>
  <c r="Q92" i="1"/>
  <c r="P92" i="1"/>
  <c r="O92" i="1"/>
  <c r="N92" i="1"/>
  <c r="M92" i="1"/>
  <c r="L92" i="1"/>
  <c r="K92" i="1"/>
  <c r="J92" i="1"/>
  <c r="I92" i="1"/>
  <c r="G92" i="1"/>
  <c r="F92" i="1"/>
  <c r="E92" i="1"/>
  <c r="D92" i="1"/>
  <c r="C92" i="1"/>
  <c r="T91" i="1"/>
  <c r="R91" i="1"/>
  <c r="Q91" i="1"/>
  <c r="P91" i="1"/>
  <c r="O91" i="1"/>
  <c r="N91" i="1"/>
  <c r="M91" i="1"/>
  <c r="L91" i="1"/>
  <c r="K91" i="1"/>
  <c r="J91" i="1"/>
  <c r="I91" i="1"/>
  <c r="G91" i="1"/>
  <c r="F91" i="1"/>
  <c r="E91" i="1"/>
  <c r="D91" i="1"/>
  <c r="C91" i="1"/>
  <c r="T90" i="1"/>
  <c r="R90" i="1"/>
  <c r="Q90" i="1"/>
  <c r="P90" i="1"/>
  <c r="O90" i="1"/>
  <c r="N90" i="1"/>
  <c r="M90" i="1"/>
  <c r="L90" i="1"/>
  <c r="K90" i="1"/>
  <c r="J90" i="1"/>
  <c r="I90" i="1"/>
  <c r="G90" i="1"/>
  <c r="F90" i="1"/>
  <c r="E90" i="1"/>
  <c r="D90" i="1"/>
  <c r="C90" i="1"/>
  <c r="T89" i="1"/>
  <c r="R89" i="1"/>
  <c r="Q89" i="1"/>
  <c r="P89" i="1"/>
  <c r="O89" i="1"/>
  <c r="N89" i="1"/>
  <c r="M89" i="1"/>
  <c r="L89" i="1"/>
  <c r="K89" i="1"/>
  <c r="J89" i="1"/>
  <c r="I89" i="1"/>
  <c r="G89" i="1"/>
  <c r="F89" i="1"/>
  <c r="E89" i="1"/>
  <c r="D89" i="1"/>
  <c r="C89" i="1"/>
  <c r="T88" i="1"/>
  <c r="R88" i="1"/>
  <c r="Q88" i="1"/>
  <c r="P88" i="1"/>
  <c r="O88" i="1"/>
  <c r="N88" i="1"/>
  <c r="M88" i="1"/>
  <c r="L88" i="1"/>
  <c r="K88" i="1"/>
  <c r="J88" i="1"/>
  <c r="I88" i="1"/>
  <c r="G88" i="1"/>
  <c r="H88" i="1" s="1"/>
  <c r="F88" i="1"/>
  <c r="E88" i="1"/>
  <c r="D88" i="1"/>
  <c r="C88" i="1"/>
  <c r="T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T86" i="1"/>
  <c r="R86" i="1"/>
  <c r="Q86" i="1"/>
  <c r="P86" i="1"/>
  <c r="O86" i="1"/>
  <c r="N86" i="1"/>
  <c r="M86" i="1"/>
  <c r="L86" i="1"/>
  <c r="K86" i="1"/>
  <c r="J86" i="1"/>
  <c r="I86" i="1"/>
  <c r="G86" i="1"/>
  <c r="F86" i="1"/>
  <c r="H86" i="1" s="1"/>
  <c r="E86" i="1"/>
  <c r="D86" i="1"/>
  <c r="C86" i="1"/>
  <c r="T85" i="1"/>
  <c r="R85" i="1"/>
  <c r="Q85" i="1"/>
  <c r="P85" i="1"/>
  <c r="O85" i="1"/>
  <c r="N85" i="1"/>
  <c r="M85" i="1"/>
  <c r="L85" i="1"/>
  <c r="K85" i="1"/>
  <c r="J85" i="1"/>
  <c r="I85" i="1"/>
  <c r="G85" i="1"/>
  <c r="F85" i="1"/>
  <c r="H85" i="1" s="1"/>
  <c r="E85" i="1"/>
  <c r="D85" i="1"/>
  <c r="C85" i="1"/>
  <c r="T84" i="1"/>
  <c r="R84" i="1"/>
  <c r="Q84" i="1"/>
  <c r="P84" i="1"/>
  <c r="O84" i="1"/>
  <c r="N84" i="1"/>
  <c r="M84" i="1"/>
  <c r="L84" i="1"/>
  <c r="K84" i="1"/>
  <c r="J84" i="1"/>
  <c r="I84" i="1"/>
  <c r="G84" i="1"/>
  <c r="F84" i="1"/>
  <c r="H84" i="1" s="1"/>
  <c r="E84" i="1"/>
  <c r="D84" i="1"/>
  <c r="C84" i="1"/>
  <c r="T83" i="1"/>
  <c r="R83" i="1"/>
  <c r="Q83" i="1"/>
  <c r="P83" i="1"/>
  <c r="O83" i="1"/>
  <c r="N83" i="1"/>
  <c r="M83" i="1"/>
  <c r="L83" i="1"/>
  <c r="K83" i="1"/>
  <c r="J83" i="1"/>
  <c r="I83" i="1"/>
  <c r="G83" i="1"/>
  <c r="F83" i="1"/>
  <c r="E83" i="1"/>
  <c r="D83" i="1"/>
  <c r="C83" i="1"/>
  <c r="T82" i="1"/>
  <c r="R82" i="1"/>
  <c r="Q82" i="1"/>
  <c r="P82" i="1"/>
  <c r="O82" i="1"/>
  <c r="N82" i="1"/>
  <c r="M82" i="1"/>
  <c r="L82" i="1"/>
  <c r="K82" i="1"/>
  <c r="J82" i="1"/>
  <c r="I82" i="1"/>
  <c r="G82" i="1"/>
  <c r="F82" i="1"/>
  <c r="H82" i="1" s="1"/>
  <c r="E82" i="1"/>
  <c r="D82" i="1"/>
  <c r="C82" i="1"/>
  <c r="T81" i="1"/>
  <c r="R81" i="1"/>
  <c r="Q81" i="1"/>
  <c r="P81" i="1"/>
  <c r="O81" i="1"/>
  <c r="N81" i="1"/>
  <c r="M81" i="1"/>
  <c r="L81" i="1"/>
  <c r="K81" i="1"/>
  <c r="J81" i="1"/>
  <c r="I81" i="1"/>
  <c r="G81" i="1"/>
  <c r="F81" i="1"/>
  <c r="H81" i="1" s="1"/>
  <c r="E81" i="1"/>
  <c r="D81" i="1"/>
  <c r="C81" i="1"/>
  <c r="T80" i="1"/>
  <c r="R80" i="1"/>
  <c r="Q80" i="1"/>
  <c r="P80" i="1"/>
  <c r="O80" i="1"/>
  <c r="N80" i="1"/>
  <c r="M80" i="1"/>
  <c r="L80" i="1"/>
  <c r="K80" i="1"/>
  <c r="J80" i="1"/>
  <c r="I80" i="1"/>
  <c r="G80" i="1"/>
  <c r="F80" i="1"/>
  <c r="E80" i="1"/>
  <c r="D80" i="1"/>
  <c r="C80" i="1"/>
  <c r="T79" i="1"/>
  <c r="R79" i="1"/>
  <c r="Q79" i="1"/>
  <c r="P79" i="1"/>
  <c r="O79" i="1"/>
  <c r="N79" i="1"/>
  <c r="M79" i="1"/>
  <c r="L79" i="1"/>
  <c r="K79" i="1"/>
  <c r="J79" i="1"/>
  <c r="I79" i="1"/>
  <c r="G79" i="1"/>
  <c r="F79" i="1"/>
  <c r="H79" i="1" s="1"/>
  <c r="E79" i="1"/>
  <c r="D79" i="1"/>
  <c r="C79" i="1"/>
  <c r="T78" i="1"/>
  <c r="R78" i="1"/>
  <c r="Q78" i="1"/>
  <c r="P78" i="1"/>
  <c r="O78" i="1"/>
  <c r="N78" i="1"/>
  <c r="M78" i="1"/>
  <c r="L78" i="1"/>
  <c r="K78" i="1"/>
  <c r="J78" i="1"/>
  <c r="I78" i="1"/>
  <c r="G78" i="1"/>
  <c r="F78" i="1"/>
  <c r="H78" i="1" s="1"/>
  <c r="E78" i="1"/>
  <c r="D78" i="1"/>
  <c r="C78" i="1"/>
  <c r="T77" i="1"/>
  <c r="R77" i="1"/>
  <c r="Q77" i="1"/>
  <c r="P77" i="1"/>
  <c r="O77" i="1"/>
  <c r="N77" i="1"/>
  <c r="M77" i="1"/>
  <c r="L77" i="1"/>
  <c r="K77" i="1"/>
  <c r="J77" i="1"/>
  <c r="I77" i="1"/>
  <c r="G77" i="1"/>
  <c r="F77" i="1"/>
  <c r="H77" i="1" s="1"/>
  <c r="E77" i="1"/>
  <c r="D77" i="1"/>
  <c r="C77" i="1"/>
  <c r="T76" i="1"/>
  <c r="R76" i="1"/>
  <c r="Q76" i="1"/>
  <c r="P76" i="1"/>
  <c r="O76" i="1"/>
  <c r="N76" i="1"/>
  <c r="M76" i="1"/>
  <c r="L76" i="1"/>
  <c r="K76" i="1"/>
  <c r="J76" i="1"/>
  <c r="I76" i="1"/>
  <c r="G76" i="1"/>
  <c r="F76" i="1"/>
  <c r="H76" i="1" s="1"/>
  <c r="E76" i="1"/>
  <c r="D76" i="1"/>
  <c r="C76" i="1"/>
  <c r="T75" i="1"/>
  <c r="R75" i="1"/>
  <c r="Q75" i="1"/>
  <c r="P75" i="1"/>
  <c r="O75" i="1"/>
  <c r="N75" i="1"/>
  <c r="M75" i="1"/>
  <c r="L75" i="1"/>
  <c r="K75" i="1"/>
  <c r="J75" i="1"/>
  <c r="I75" i="1"/>
  <c r="G75" i="1"/>
  <c r="F75" i="1"/>
  <c r="E75" i="1"/>
  <c r="D75" i="1"/>
  <c r="C75" i="1"/>
  <c r="T74" i="1"/>
  <c r="R74" i="1"/>
  <c r="Q74" i="1"/>
  <c r="P74" i="1"/>
  <c r="O74" i="1"/>
  <c r="N74" i="1"/>
  <c r="M74" i="1"/>
  <c r="L74" i="1"/>
  <c r="K74" i="1"/>
  <c r="J74" i="1"/>
  <c r="I74" i="1"/>
  <c r="G74" i="1"/>
  <c r="F74" i="1"/>
  <c r="H74" i="1" s="1"/>
  <c r="E74" i="1"/>
  <c r="D74" i="1"/>
  <c r="C74" i="1"/>
  <c r="T73" i="1"/>
  <c r="R73" i="1"/>
  <c r="Q73" i="1"/>
  <c r="P73" i="1"/>
  <c r="O73" i="1"/>
  <c r="N73" i="1"/>
  <c r="M73" i="1"/>
  <c r="L73" i="1"/>
  <c r="K73" i="1"/>
  <c r="J73" i="1"/>
  <c r="I73" i="1"/>
  <c r="G73" i="1"/>
  <c r="F73" i="1"/>
  <c r="H73" i="1" s="1"/>
  <c r="E73" i="1"/>
  <c r="D73" i="1"/>
  <c r="C73" i="1"/>
  <c r="T72" i="1"/>
  <c r="R72" i="1"/>
  <c r="Q72" i="1"/>
  <c r="P72" i="1"/>
  <c r="O72" i="1"/>
  <c r="N72" i="1"/>
  <c r="M72" i="1"/>
  <c r="L72" i="1"/>
  <c r="K72" i="1"/>
  <c r="J72" i="1"/>
  <c r="I72" i="1"/>
  <c r="G72" i="1"/>
  <c r="F72" i="1"/>
  <c r="E72" i="1"/>
  <c r="D72" i="1"/>
  <c r="C72" i="1"/>
  <c r="T71" i="1"/>
  <c r="R71" i="1"/>
  <c r="Q71" i="1"/>
  <c r="P71" i="1"/>
  <c r="O71" i="1"/>
  <c r="N71" i="1"/>
  <c r="M71" i="1"/>
  <c r="L71" i="1"/>
  <c r="K71" i="1"/>
  <c r="J71" i="1"/>
  <c r="I71" i="1"/>
  <c r="G71" i="1"/>
  <c r="F71" i="1"/>
  <c r="H71" i="1" s="1"/>
  <c r="E71" i="1"/>
  <c r="D71" i="1"/>
  <c r="C71" i="1"/>
  <c r="T70" i="1"/>
  <c r="R70" i="1"/>
  <c r="Q70" i="1"/>
  <c r="P70" i="1"/>
  <c r="O70" i="1"/>
  <c r="N70" i="1"/>
  <c r="M70" i="1"/>
  <c r="L70" i="1"/>
  <c r="K70" i="1"/>
  <c r="J70" i="1"/>
  <c r="I70" i="1"/>
  <c r="G70" i="1"/>
  <c r="F70" i="1"/>
  <c r="H70" i="1" s="1"/>
  <c r="E70" i="1"/>
  <c r="D70" i="1"/>
  <c r="C70" i="1"/>
  <c r="T69" i="1"/>
  <c r="R69" i="1"/>
  <c r="Q69" i="1"/>
  <c r="P69" i="1"/>
  <c r="O69" i="1"/>
  <c r="N69" i="1"/>
  <c r="M69" i="1"/>
  <c r="L69" i="1"/>
  <c r="K69" i="1"/>
  <c r="J69" i="1"/>
  <c r="I69" i="1"/>
  <c r="G69" i="1"/>
  <c r="F69" i="1"/>
  <c r="H69" i="1" s="1"/>
  <c r="E69" i="1"/>
  <c r="D69" i="1"/>
  <c r="C69" i="1"/>
  <c r="T68" i="1"/>
  <c r="R68" i="1"/>
  <c r="Q68" i="1"/>
  <c r="P68" i="1"/>
  <c r="O68" i="1"/>
  <c r="N68" i="1"/>
  <c r="M68" i="1"/>
  <c r="L68" i="1"/>
  <c r="K68" i="1"/>
  <c r="J68" i="1"/>
  <c r="I68" i="1"/>
  <c r="G68" i="1"/>
  <c r="F68" i="1"/>
  <c r="H68" i="1" s="1"/>
  <c r="E68" i="1"/>
  <c r="D68" i="1"/>
  <c r="C68" i="1"/>
  <c r="T67" i="1"/>
  <c r="R67" i="1"/>
  <c r="Q67" i="1"/>
  <c r="P67" i="1"/>
  <c r="O67" i="1"/>
  <c r="N67" i="1"/>
  <c r="M67" i="1"/>
  <c r="L67" i="1"/>
  <c r="K67" i="1"/>
  <c r="J67" i="1"/>
  <c r="I67" i="1"/>
  <c r="G67" i="1"/>
  <c r="F67" i="1"/>
  <c r="E67" i="1"/>
  <c r="D67" i="1"/>
  <c r="C67" i="1"/>
  <c r="T66" i="1"/>
  <c r="R66" i="1"/>
  <c r="Q66" i="1"/>
  <c r="P66" i="1"/>
  <c r="O66" i="1"/>
  <c r="N66" i="1"/>
  <c r="M66" i="1"/>
  <c r="L66" i="1"/>
  <c r="K66" i="1"/>
  <c r="J66" i="1"/>
  <c r="I66" i="1"/>
  <c r="G66" i="1"/>
  <c r="F66" i="1"/>
  <c r="H66" i="1" s="1"/>
  <c r="E66" i="1"/>
  <c r="D66" i="1"/>
  <c r="C66" i="1"/>
  <c r="T65" i="1"/>
  <c r="R65" i="1"/>
  <c r="Q65" i="1"/>
  <c r="P65" i="1"/>
  <c r="O65" i="1"/>
  <c r="N65" i="1"/>
  <c r="M65" i="1"/>
  <c r="L65" i="1"/>
  <c r="K65" i="1"/>
  <c r="J65" i="1"/>
  <c r="I65" i="1"/>
  <c r="G65" i="1"/>
  <c r="F65" i="1"/>
  <c r="H65" i="1" s="1"/>
  <c r="E65" i="1"/>
  <c r="D65" i="1"/>
  <c r="C65" i="1"/>
  <c r="T64" i="1"/>
  <c r="R64" i="1"/>
  <c r="Q64" i="1"/>
  <c r="P64" i="1"/>
  <c r="O64" i="1"/>
  <c r="N64" i="1"/>
  <c r="M64" i="1"/>
  <c r="L64" i="1"/>
  <c r="K64" i="1"/>
  <c r="J64" i="1"/>
  <c r="I64" i="1"/>
  <c r="G64" i="1"/>
  <c r="F64" i="1"/>
  <c r="E64" i="1"/>
  <c r="D64" i="1"/>
  <c r="C64" i="1"/>
  <c r="T63" i="1"/>
  <c r="R63" i="1"/>
  <c r="Q63" i="1"/>
  <c r="P63" i="1"/>
  <c r="O63" i="1"/>
  <c r="N63" i="1"/>
  <c r="M63" i="1"/>
  <c r="L63" i="1"/>
  <c r="K63" i="1"/>
  <c r="J63" i="1"/>
  <c r="I63" i="1"/>
  <c r="G63" i="1"/>
  <c r="F63" i="1"/>
  <c r="H63" i="1" s="1"/>
  <c r="E63" i="1"/>
  <c r="D63" i="1"/>
  <c r="C63" i="1"/>
  <c r="T62" i="1"/>
  <c r="R62" i="1"/>
  <c r="Q62" i="1"/>
  <c r="P62" i="1"/>
  <c r="O62" i="1"/>
  <c r="N62" i="1"/>
  <c r="M62" i="1"/>
  <c r="L62" i="1"/>
  <c r="K62" i="1"/>
  <c r="J62" i="1"/>
  <c r="I62" i="1"/>
  <c r="G62" i="1"/>
  <c r="F62" i="1"/>
  <c r="E62" i="1"/>
  <c r="D62" i="1"/>
  <c r="C62" i="1"/>
  <c r="T61" i="1"/>
  <c r="R61" i="1"/>
  <c r="Q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T60" i="1"/>
  <c r="R60" i="1"/>
  <c r="Q60" i="1"/>
  <c r="P60" i="1"/>
  <c r="O60" i="1"/>
  <c r="N60" i="1"/>
  <c r="M60" i="1"/>
  <c r="L60" i="1"/>
  <c r="K60" i="1"/>
  <c r="J60" i="1"/>
  <c r="I60" i="1"/>
  <c r="G60" i="1"/>
  <c r="F60" i="1"/>
  <c r="E60" i="1"/>
  <c r="D60" i="1"/>
  <c r="C60" i="1"/>
  <c r="T59" i="1"/>
  <c r="R59" i="1"/>
  <c r="Q59" i="1"/>
  <c r="P59" i="1"/>
  <c r="O59" i="1"/>
  <c r="N59" i="1"/>
  <c r="M59" i="1"/>
  <c r="L59" i="1"/>
  <c r="K59" i="1"/>
  <c r="J59" i="1"/>
  <c r="I59" i="1"/>
  <c r="G59" i="1"/>
  <c r="H59" i="1" s="1"/>
  <c r="F59" i="1"/>
  <c r="E59" i="1"/>
  <c r="D59" i="1"/>
  <c r="C59" i="1"/>
  <c r="T58" i="1"/>
  <c r="R58" i="1"/>
  <c r="Q58" i="1"/>
  <c r="P58" i="1"/>
  <c r="O58" i="1"/>
  <c r="N58" i="1"/>
  <c r="M58" i="1"/>
  <c r="L58" i="1"/>
  <c r="K58" i="1"/>
  <c r="J58" i="1"/>
  <c r="I58" i="1"/>
  <c r="G58" i="1"/>
  <c r="F58" i="1"/>
  <c r="E58" i="1"/>
  <c r="D58" i="1"/>
  <c r="C58" i="1"/>
  <c r="T57" i="1"/>
  <c r="R57" i="1"/>
  <c r="Q57" i="1"/>
  <c r="P57" i="1"/>
  <c r="O57" i="1"/>
  <c r="N57" i="1"/>
  <c r="M57" i="1"/>
  <c r="L57" i="1"/>
  <c r="K57" i="1"/>
  <c r="J57" i="1"/>
  <c r="I57" i="1"/>
  <c r="G57" i="1"/>
  <c r="F57" i="1"/>
  <c r="E57" i="1"/>
  <c r="D57" i="1"/>
  <c r="C57" i="1"/>
  <c r="T56" i="1"/>
  <c r="R56" i="1"/>
  <c r="Q56" i="1"/>
  <c r="P56" i="1"/>
  <c r="O56" i="1"/>
  <c r="N56" i="1"/>
  <c r="M56" i="1"/>
  <c r="L56" i="1"/>
  <c r="K56" i="1"/>
  <c r="J56" i="1"/>
  <c r="I56" i="1"/>
  <c r="G56" i="1"/>
  <c r="H56" i="1" s="1"/>
  <c r="F56" i="1"/>
  <c r="E56" i="1"/>
  <c r="D56" i="1"/>
  <c r="C56" i="1"/>
  <c r="T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T54" i="1"/>
  <c r="R54" i="1"/>
  <c r="Q54" i="1"/>
  <c r="P54" i="1"/>
  <c r="O54" i="1"/>
  <c r="N54" i="1"/>
  <c r="M54" i="1"/>
  <c r="L54" i="1"/>
  <c r="K54" i="1"/>
  <c r="J54" i="1"/>
  <c r="I54" i="1"/>
  <c r="G54" i="1"/>
  <c r="F54" i="1"/>
  <c r="E54" i="1"/>
  <c r="D54" i="1"/>
  <c r="C54" i="1"/>
  <c r="T53" i="1"/>
  <c r="R53" i="1"/>
  <c r="Q53" i="1"/>
  <c r="P53" i="1"/>
  <c r="O53" i="1"/>
  <c r="N53" i="1"/>
  <c r="M53" i="1"/>
  <c r="L53" i="1"/>
  <c r="K53" i="1"/>
  <c r="J53" i="1"/>
  <c r="I53" i="1"/>
  <c r="G53" i="1"/>
  <c r="F53" i="1"/>
  <c r="E53" i="1"/>
  <c r="D53" i="1"/>
  <c r="C53" i="1"/>
  <c r="T52" i="1"/>
  <c r="R52" i="1"/>
  <c r="Q52" i="1"/>
  <c r="P52" i="1"/>
  <c r="O52" i="1"/>
  <c r="N52" i="1"/>
  <c r="M52" i="1"/>
  <c r="L52" i="1"/>
  <c r="K52" i="1"/>
  <c r="J52" i="1"/>
  <c r="I52" i="1"/>
  <c r="G52" i="1"/>
  <c r="F52" i="1"/>
  <c r="E52" i="1"/>
  <c r="D52" i="1"/>
  <c r="C52" i="1"/>
  <c r="T51" i="1"/>
  <c r="R51" i="1"/>
  <c r="Q51" i="1"/>
  <c r="P51" i="1"/>
  <c r="O51" i="1"/>
  <c r="N51" i="1"/>
  <c r="M51" i="1"/>
  <c r="L51" i="1"/>
  <c r="K51" i="1"/>
  <c r="J51" i="1"/>
  <c r="I51" i="1"/>
  <c r="G51" i="1"/>
  <c r="H51" i="1" s="1"/>
  <c r="F51" i="1"/>
  <c r="E51" i="1"/>
  <c r="D51" i="1"/>
  <c r="C51" i="1"/>
  <c r="T50" i="1"/>
  <c r="R50" i="1"/>
  <c r="Q50" i="1"/>
  <c r="P50" i="1"/>
  <c r="O50" i="1"/>
  <c r="N50" i="1"/>
  <c r="M50" i="1"/>
  <c r="L50" i="1"/>
  <c r="K50" i="1"/>
  <c r="J50" i="1"/>
  <c r="I50" i="1"/>
  <c r="G50" i="1"/>
  <c r="F50" i="1"/>
  <c r="E50" i="1"/>
  <c r="D50" i="1"/>
  <c r="C50" i="1"/>
  <c r="T49" i="1"/>
  <c r="R49" i="1"/>
  <c r="Q49" i="1"/>
  <c r="P49" i="1"/>
  <c r="O49" i="1"/>
  <c r="N49" i="1"/>
  <c r="M49" i="1"/>
  <c r="L49" i="1"/>
  <c r="K49" i="1"/>
  <c r="J49" i="1"/>
  <c r="I49" i="1"/>
  <c r="G49" i="1"/>
  <c r="F49" i="1"/>
  <c r="E49" i="1"/>
  <c r="D49" i="1"/>
  <c r="C49" i="1"/>
  <c r="T48" i="1"/>
  <c r="R48" i="1"/>
  <c r="Q48" i="1"/>
  <c r="P48" i="1"/>
  <c r="O48" i="1"/>
  <c r="N48" i="1"/>
  <c r="M48" i="1"/>
  <c r="L48" i="1"/>
  <c r="K48" i="1"/>
  <c r="J48" i="1"/>
  <c r="I48" i="1"/>
  <c r="G48" i="1"/>
  <c r="H48" i="1" s="1"/>
  <c r="F48" i="1"/>
  <c r="E48" i="1"/>
  <c r="D48" i="1"/>
  <c r="C48" i="1"/>
  <c r="T47" i="1"/>
  <c r="R47" i="1"/>
  <c r="Q47" i="1"/>
  <c r="P47" i="1"/>
  <c r="O47" i="1"/>
  <c r="N47" i="1"/>
  <c r="M47" i="1"/>
  <c r="L47" i="1"/>
  <c r="K47" i="1"/>
  <c r="J47" i="1"/>
  <c r="I47" i="1"/>
  <c r="G47" i="1"/>
  <c r="F47" i="1"/>
  <c r="H47" i="1" s="1"/>
  <c r="E47" i="1"/>
  <c r="D47" i="1"/>
  <c r="C47" i="1"/>
  <c r="T46" i="1"/>
  <c r="R46" i="1"/>
  <c r="Q46" i="1"/>
  <c r="P46" i="1"/>
  <c r="O46" i="1"/>
  <c r="N46" i="1"/>
  <c r="M46" i="1"/>
  <c r="L46" i="1"/>
  <c r="K46" i="1"/>
  <c r="J46" i="1"/>
  <c r="I46" i="1"/>
  <c r="G46" i="1"/>
  <c r="F46" i="1"/>
  <c r="H46" i="1" s="1"/>
  <c r="E46" i="1"/>
  <c r="D46" i="1"/>
  <c r="C46" i="1"/>
  <c r="T45" i="1"/>
  <c r="R45" i="1"/>
  <c r="Q45" i="1"/>
  <c r="P45" i="1"/>
  <c r="O45" i="1"/>
  <c r="N45" i="1"/>
  <c r="M45" i="1"/>
  <c r="L45" i="1"/>
  <c r="K45" i="1"/>
  <c r="J45" i="1"/>
  <c r="I45" i="1"/>
  <c r="G45" i="1"/>
  <c r="F45" i="1"/>
  <c r="E45" i="1"/>
  <c r="D45" i="1"/>
  <c r="C45" i="1"/>
  <c r="T44" i="1"/>
  <c r="R44" i="1"/>
  <c r="Q44" i="1"/>
  <c r="P44" i="1"/>
  <c r="O44" i="1"/>
  <c r="N44" i="1"/>
  <c r="M44" i="1"/>
  <c r="L44" i="1"/>
  <c r="K44" i="1"/>
  <c r="J44" i="1"/>
  <c r="I44" i="1"/>
  <c r="G44" i="1"/>
  <c r="F44" i="1"/>
  <c r="E44" i="1"/>
  <c r="D44" i="1"/>
  <c r="C44" i="1"/>
  <c r="T43" i="1"/>
  <c r="R43" i="1"/>
  <c r="Q43" i="1"/>
  <c r="P43" i="1"/>
  <c r="O43" i="1"/>
  <c r="N43" i="1"/>
  <c r="M43" i="1"/>
  <c r="L43" i="1"/>
  <c r="K43" i="1"/>
  <c r="J43" i="1"/>
  <c r="I43" i="1"/>
  <c r="G43" i="1"/>
  <c r="H43" i="1" s="1"/>
  <c r="F43" i="1"/>
  <c r="E43" i="1"/>
  <c r="D43" i="1"/>
  <c r="C43" i="1"/>
  <c r="T42" i="1"/>
  <c r="R42" i="1"/>
  <c r="Q42" i="1"/>
  <c r="P42" i="1"/>
  <c r="O42" i="1"/>
  <c r="N42" i="1"/>
  <c r="M42" i="1"/>
  <c r="L42" i="1"/>
  <c r="K42" i="1"/>
  <c r="J42" i="1"/>
  <c r="I42" i="1"/>
  <c r="G42" i="1"/>
  <c r="F42" i="1"/>
  <c r="E42" i="1"/>
  <c r="D42" i="1"/>
  <c r="C42" i="1"/>
  <c r="T41" i="1"/>
  <c r="R41" i="1"/>
  <c r="Q41" i="1"/>
  <c r="P41" i="1"/>
  <c r="O41" i="1"/>
  <c r="N41" i="1"/>
  <c r="M41" i="1"/>
  <c r="L41" i="1"/>
  <c r="K41" i="1"/>
  <c r="J41" i="1"/>
  <c r="I41" i="1"/>
  <c r="G41" i="1"/>
  <c r="F41" i="1"/>
  <c r="E41" i="1"/>
  <c r="D41" i="1"/>
  <c r="C41" i="1"/>
  <c r="T40" i="1"/>
  <c r="R40" i="1"/>
  <c r="Q40" i="1"/>
  <c r="P40" i="1"/>
  <c r="O40" i="1"/>
  <c r="N40" i="1"/>
  <c r="M40" i="1"/>
  <c r="L40" i="1"/>
  <c r="K40" i="1"/>
  <c r="J40" i="1"/>
  <c r="I40" i="1"/>
  <c r="G40" i="1"/>
  <c r="H40" i="1" s="1"/>
  <c r="F40" i="1"/>
  <c r="E40" i="1"/>
  <c r="D40" i="1"/>
  <c r="C40" i="1"/>
  <c r="T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T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T37" i="1"/>
  <c r="R37" i="1"/>
  <c r="Q37" i="1"/>
  <c r="P37" i="1"/>
  <c r="O37" i="1"/>
  <c r="N37" i="1"/>
  <c r="M37" i="1"/>
  <c r="L37" i="1"/>
  <c r="K37" i="1"/>
  <c r="J37" i="1"/>
  <c r="I37" i="1"/>
  <c r="G37" i="1"/>
  <c r="F37" i="1"/>
  <c r="H37" i="1" s="1"/>
  <c r="E37" i="1"/>
  <c r="D37" i="1"/>
  <c r="C37" i="1"/>
  <c r="T36" i="1"/>
  <c r="R36" i="1"/>
  <c r="Q36" i="1"/>
  <c r="P36" i="1"/>
  <c r="O36" i="1"/>
  <c r="N36" i="1"/>
  <c r="M36" i="1"/>
  <c r="L36" i="1"/>
  <c r="K36" i="1"/>
  <c r="J36" i="1"/>
  <c r="I36" i="1"/>
  <c r="G36" i="1"/>
  <c r="F36" i="1"/>
  <c r="H36" i="1" s="1"/>
  <c r="E36" i="1"/>
  <c r="D36" i="1"/>
  <c r="C36" i="1"/>
  <c r="T35" i="1"/>
  <c r="R35" i="1"/>
  <c r="Q35" i="1"/>
  <c r="P35" i="1"/>
  <c r="O35" i="1"/>
  <c r="N35" i="1"/>
  <c r="M35" i="1"/>
  <c r="L35" i="1"/>
  <c r="K35" i="1"/>
  <c r="J35" i="1"/>
  <c r="I35" i="1"/>
  <c r="G35" i="1"/>
  <c r="F35" i="1"/>
  <c r="E35" i="1"/>
  <c r="D35" i="1"/>
  <c r="C35" i="1"/>
  <c r="T34" i="1"/>
  <c r="R34" i="1"/>
  <c r="Q34" i="1"/>
  <c r="P34" i="1"/>
  <c r="O34" i="1"/>
  <c r="N34" i="1"/>
  <c r="M34" i="1"/>
  <c r="L34" i="1"/>
  <c r="K34" i="1"/>
  <c r="J34" i="1"/>
  <c r="I34" i="1"/>
  <c r="G34" i="1"/>
  <c r="F34" i="1"/>
  <c r="H34" i="1" s="1"/>
  <c r="E34" i="1"/>
  <c r="D34" i="1"/>
  <c r="C34" i="1"/>
  <c r="T33" i="1"/>
  <c r="R33" i="1"/>
  <c r="Q33" i="1"/>
  <c r="P33" i="1"/>
  <c r="O33" i="1"/>
  <c r="N33" i="1"/>
  <c r="M33" i="1"/>
  <c r="L33" i="1"/>
  <c r="K33" i="1"/>
  <c r="J33" i="1"/>
  <c r="I33" i="1"/>
  <c r="G33" i="1"/>
  <c r="F33" i="1"/>
  <c r="H33" i="1" s="1"/>
  <c r="E33" i="1"/>
  <c r="D33" i="1"/>
  <c r="C33" i="1"/>
  <c r="T32" i="1"/>
  <c r="R32" i="1"/>
  <c r="Q32" i="1"/>
  <c r="P32" i="1"/>
  <c r="O32" i="1"/>
  <c r="N32" i="1"/>
  <c r="M32" i="1"/>
  <c r="L32" i="1"/>
  <c r="K32" i="1"/>
  <c r="J32" i="1"/>
  <c r="I32" i="1"/>
  <c r="G32" i="1"/>
  <c r="F32" i="1"/>
  <c r="E32" i="1"/>
  <c r="D32" i="1"/>
  <c r="C32" i="1"/>
  <c r="T31" i="1"/>
  <c r="R31" i="1"/>
  <c r="Q31" i="1"/>
  <c r="P31" i="1"/>
  <c r="O31" i="1"/>
  <c r="N31" i="1"/>
  <c r="M31" i="1"/>
  <c r="L31" i="1"/>
  <c r="K31" i="1"/>
  <c r="J31" i="1"/>
  <c r="I31" i="1"/>
  <c r="G31" i="1"/>
  <c r="F31" i="1"/>
  <c r="H31" i="1" s="1"/>
  <c r="E31" i="1"/>
  <c r="D31" i="1"/>
  <c r="C31" i="1"/>
  <c r="T30" i="1"/>
  <c r="R30" i="1"/>
  <c r="Q30" i="1"/>
  <c r="P30" i="1"/>
  <c r="O30" i="1"/>
  <c r="N30" i="1"/>
  <c r="M30" i="1"/>
  <c r="L30" i="1"/>
  <c r="K30" i="1"/>
  <c r="J30" i="1"/>
  <c r="I30" i="1"/>
  <c r="G30" i="1"/>
  <c r="F30" i="1"/>
  <c r="H30" i="1" s="1"/>
  <c r="E30" i="1"/>
  <c r="D30" i="1"/>
  <c r="C30" i="1"/>
  <c r="T29" i="1"/>
  <c r="R29" i="1"/>
  <c r="Q29" i="1"/>
  <c r="P29" i="1"/>
  <c r="O29" i="1"/>
  <c r="N29" i="1"/>
  <c r="M29" i="1"/>
  <c r="L29" i="1"/>
  <c r="K29" i="1"/>
  <c r="J29" i="1"/>
  <c r="I29" i="1"/>
  <c r="G29" i="1"/>
  <c r="F29" i="1"/>
  <c r="H29" i="1" s="1"/>
  <c r="E29" i="1"/>
  <c r="D29" i="1"/>
  <c r="C29" i="1"/>
  <c r="T28" i="1"/>
  <c r="R28" i="1"/>
  <c r="Q28" i="1"/>
  <c r="P28" i="1"/>
  <c r="O28" i="1"/>
  <c r="N28" i="1"/>
  <c r="M28" i="1"/>
  <c r="L28" i="1"/>
  <c r="K28" i="1"/>
  <c r="J28" i="1"/>
  <c r="I28" i="1"/>
  <c r="G28" i="1"/>
  <c r="F28" i="1"/>
  <c r="H28" i="1" s="1"/>
  <c r="E28" i="1"/>
  <c r="D28" i="1"/>
  <c r="C28" i="1"/>
  <c r="T27" i="1"/>
  <c r="R27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C27" i="1"/>
  <c r="T26" i="1"/>
  <c r="R26" i="1"/>
  <c r="Q26" i="1"/>
  <c r="P26" i="1"/>
  <c r="O26" i="1"/>
  <c r="N26" i="1"/>
  <c r="M26" i="1"/>
  <c r="L26" i="1"/>
  <c r="K26" i="1"/>
  <c r="J26" i="1"/>
  <c r="I26" i="1"/>
  <c r="G26" i="1"/>
  <c r="F26" i="1"/>
  <c r="H26" i="1" s="1"/>
  <c r="E26" i="1"/>
  <c r="D26" i="1"/>
  <c r="C26" i="1"/>
  <c r="T25" i="1"/>
  <c r="R25" i="1"/>
  <c r="Q25" i="1"/>
  <c r="P25" i="1"/>
  <c r="O25" i="1"/>
  <c r="N25" i="1"/>
  <c r="M25" i="1"/>
  <c r="L25" i="1"/>
  <c r="K25" i="1"/>
  <c r="J25" i="1"/>
  <c r="I25" i="1"/>
  <c r="G25" i="1"/>
  <c r="F25" i="1"/>
  <c r="H25" i="1" s="1"/>
  <c r="E25" i="1"/>
  <c r="D25" i="1"/>
  <c r="C25" i="1"/>
  <c r="T24" i="1"/>
  <c r="R24" i="1"/>
  <c r="Q24" i="1"/>
  <c r="P24" i="1"/>
  <c r="O24" i="1"/>
  <c r="N24" i="1"/>
  <c r="M24" i="1"/>
  <c r="L24" i="1"/>
  <c r="K24" i="1"/>
  <c r="J24" i="1"/>
  <c r="I24" i="1"/>
  <c r="G24" i="1"/>
  <c r="F24" i="1"/>
  <c r="E24" i="1"/>
  <c r="D24" i="1"/>
  <c r="C24" i="1"/>
  <c r="T23" i="1"/>
  <c r="R23" i="1"/>
  <c r="Q23" i="1"/>
  <c r="P23" i="1"/>
  <c r="O23" i="1"/>
  <c r="N23" i="1"/>
  <c r="M23" i="1"/>
  <c r="L23" i="1"/>
  <c r="K23" i="1"/>
  <c r="J23" i="1"/>
  <c r="I23" i="1"/>
  <c r="G23" i="1"/>
  <c r="H23" i="1" s="1"/>
  <c r="F23" i="1"/>
  <c r="E23" i="1"/>
  <c r="D23" i="1"/>
  <c r="C23" i="1"/>
  <c r="T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T21" i="1"/>
  <c r="R21" i="1"/>
  <c r="Q21" i="1"/>
  <c r="P21" i="1"/>
  <c r="O21" i="1"/>
  <c r="N21" i="1"/>
  <c r="M21" i="1"/>
  <c r="L21" i="1"/>
  <c r="K21" i="1"/>
  <c r="J21" i="1"/>
  <c r="I21" i="1"/>
  <c r="G21" i="1"/>
  <c r="F21" i="1"/>
  <c r="E21" i="1"/>
  <c r="D21" i="1"/>
  <c r="C21" i="1"/>
  <c r="T20" i="1"/>
  <c r="R20" i="1"/>
  <c r="Q20" i="1"/>
  <c r="P20" i="1"/>
  <c r="O20" i="1"/>
  <c r="N20" i="1"/>
  <c r="M20" i="1"/>
  <c r="L20" i="1"/>
  <c r="K20" i="1"/>
  <c r="J20" i="1"/>
  <c r="I20" i="1"/>
  <c r="G20" i="1"/>
  <c r="F20" i="1"/>
  <c r="E20" i="1"/>
  <c r="D20" i="1"/>
  <c r="C20" i="1"/>
  <c r="T19" i="1"/>
  <c r="R19" i="1"/>
  <c r="Q19" i="1"/>
  <c r="P19" i="1"/>
  <c r="O19" i="1"/>
  <c r="N19" i="1"/>
  <c r="M19" i="1"/>
  <c r="L19" i="1"/>
  <c r="K19" i="1"/>
  <c r="J19" i="1"/>
  <c r="I19" i="1"/>
  <c r="G19" i="1"/>
  <c r="H19" i="1" s="1"/>
  <c r="F19" i="1"/>
  <c r="E19" i="1"/>
  <c r="D19" i="1"/>
  <c r="C19" i="1"/>
  <c r="T18" i="1"/>
  <c r="R18" i="1"/>
  <c r="Q18" i="1"/>
  <c r="P18" i="1"/>
  <c r="O18" i="1"/>
  <c r="N18" i="1"/>
  <c r="M18" i="1"/>
  <c r="L18" i="1"/>
  <c r="K18" i="1"/>
  <c r="J18" i="1"/>
  <c r="I18" i="1"/>
  <c r="G18" i="1"/>
  <c r="F18" i="1"/>
  <c r="E18" i="1"/>
  <c r="D18" i="1"/>
  <c r="C18" i="1"/>
  <c r="T17" i="1"/>
  <c r="R17" i="1"/>
  <c r="Q17" i="1"/>
  <c r="P17" i="1"/>
  <c r="O17" i="1"/>
  <c r="N17" i="1"/>
  <c r="M17" i="1"/>
  <c r="L17" i="1"/>
  <c r="K17" i="1"/>
  <c r="J17" i="1"/>
  <c r="I17" i="1"/>
  <c r="G17" i="1"/>
  <c r="F17" i="1"/>
  <c r="E17" i="1"/>
  <c r="D17" i="1"/>
  <c r="C17" i="1"/>
  <c r="T16" i="1"/>
  <c r="R16" i="1"/>
  <c r="Q16" i="1"/>
  <c r="P16" i="1"/>
  <c r="O16" i="1"/>
  <c r="N16" i="1"/>
  <c r="M16" i="1"/>
  <c r="L16" i="1"/>
  <c r="K16" i="1"/>
  <c r="J16" i="1"/>
  <c r="I16" i="1"/>
  <c r="G16" i="1"/>
  <c r="H16" i="1" s="1"/>
  <c r="F16" i="1"/>
  <c r="E16" i="1"/>
  <c r="D16" i="1"/>
  <c r="C16" i="1"/>
  <c r="T15" i="1"/>
  <c r="R15" i="1"/>
  <c r="Q15" i="1"/>
  <c r="P15" i="1"/>
  <c r="O15" i="1"/>
  <c r="N15" i="1"/>
  <c r="M15" i="1"/>
  <c r="L15" i="1"/>
  <c r="K15" i="1"/>
  <c r="J15" i="1"/>
  <c r="I15" i="1"/>
  <c r="G15" i="1"/>
  <c r="F15" i="1"/>
  <c r="H15" i="1" s="1"/>
  <c r="E15" i="1"/>
  <c r="D15" i="1"/>
  <c r="C15" i="1"/>
  <c r="T14" i="1"/>
  <c r="R14" i="1"/>
  <c r="Q14" i="1"/>
  <c r="P14" i="1"/>
  <c r="O14" i="1"/>
  <c r="N14" i="1"/>
  <c r="M14" i="1"/>
  <c r="L14" i="1"/>
  <c r="K14" i="1"/>
  <c r="J14" i="1"/>
  <c r="I14" i="1"/>
  <c r="G14" i="1"/>
  <c r="F14" i="1"/>
  <c r="H14" i="1" s="1"/>
  <c r="E14" i="1"/>
  <c r="D14" i="1"/>
  <c r="C14" i="1"/>
  <c r="T13" i="1"/>
  <c r="R13" i="1"/>
  <c r="Q13" i="1"/>
  <c r="P13" i="1"/>
  <c r="O13" i="1"/>
  <c r="N13" i="1"/>
  <c r="M13" i="1"/>
  <c r="L13" i="1"/>
  <c r="K13" i="1"/>
  <c r="J13" i="1"/>
  <c r="I13" i="1"/>
  <c r="G13" i="1"/>
  <c r="F13" i="1"/>
  <c r="E13" i="1"/>
  <c r="D13" i="1"/>
  <c r="C13" i="1"/>
  <c r="T12" i="1"/>
  <c r="R12" i="1"/>
  <c r="Q12" i="1"/>
  <c r="P12" i="1"/>
  <c r="O12" i="1"/>
  <c r="N12" i="1"/>
  <c r="M12" i="1"/>
  <c r="L12" i="1"/>
  <c r="K12" i="1"/>
  <c r="J12" i="1"/>
  <c r="I12" i="1"/>
  <c r="G12" i="1"/>
  <c r="F12" i="1"/>
  <c r="E12" i="1"/>
  <c r="D12" i="1"/>
  <c r="C12" i="1"/>
  <c r="T11" i="1"/>
  <c r="R11" i="1"/>
  <c r="Q11" i="1"/>
  <c r="P11" i="1"/>
  <c r="O11" i="1"/>
  <c r="N11" i="1"/>
  <c r="M11" i="1"/>
  <c r="L11" i="1"/>
  <c r="K11" i="1"/>
  <c r="J11" i="1"/>
  <c r="I11" i="1"/>
  <c r="G11" i="1"/>
  <c r="H11" i="1" s="1"/>
  <c r="F11" i="1"/>
  <c r="E11" i="1"/>
  <c r="D11" i="1"/>
  <c r="C11" i="1"/>
  <c r="T10" i="1"/>
  <c r="R10" i="1"/>
  <c r="Q10" i="1"/>
  <c r="P10" i="1"/>
  <c r="O10" i="1"/>
  <c r="N10" i="1"/>
  <c r="M10" i="1"/>
  <c r="L10" i="1"/>
  <c r="K10" i="1"/>
  <c r="J10" i="1"/>
  <c r="I10" i="1"/>
  <c r="G10" i="1"/>
  <c r="F10" i="1"/>
  <c r="E10" i="1"/>
  <c r="D10" i="1"/>
  <c r="C10" i="1"/>
  <c r="T9" i="1"/>
  <c r="R9" i="1"/>
  <c r="Q9" i="1"/>
  <c r="P9" i="1"/>
  <c r="O9" i="1"/>
  <c r="N9" i="1"/>
  <c r="M9" i="1"/>
  <c r="L9" i="1"/>
  <c r="K9" i="1"/>
  <c r="J9" i="1"/>
  <c r="I9" i="1"/>
  <c r="G9" i="1"/>
  <c r="F9" i="1"/>
  <c r="E9" i="1"/>
  <c r="D9" i="1"/>
  <c r="C9" i="1"/>
  <c r="T8" i="1"/>
  <c r="R8" i="1"/>
  <c r="Q8" i="1"/>
  <c r="P8" i="1"/>
  <c r="O8" i="1"/>
  <c r="N8" i="1"/>
  <c r="M8" i="1"/>
  <c r="L8" i="1"/>
  <c r="K8" i="1"/>
  <c r="J8" i="1"/>
  <c r="I8" i="1"/>
  <c r="G8" i="1"/>
  <c r="H8" i="1" s="1"/>
  <c r="F8" i="1"/>
  <c r="E8" i="1"/>
  <c r="D8" i="1"/>
  <c r="C8" i="1"/>
  <c r="T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T5" i="1"/>
  <c r="R5" i="1"/>
  <c r="Q5" i="1"/>
  <c r="P5" i="1"/>
  <c r="O5" i="1"/>
  <c r="N5" i="1"/>
  <c r="M5" i="1"/>
  <c r="L5" i="1"/>
  <c r="K5" i="1"/>
  <c r="J5" i="1"/>
  <c r="I5" i="1"/>
  <c r="G5" i="1"/>
  <c r="F5" i="1"/>
  <c r="H5" i="1" s="1"/>
  <c r="E5" i="1"/>
  <c r="D5" i="1"/>
  <c r="C5" i="1"/>
  <c r="T4" i="1"/>
  <c r="R4" i="1"/>
  <c r="Q4" i="1"/>
  <c r="P4" i="1"/>
  <c r="O4" i="1"/>
  <c r="N4" i="1"/>
  <c r="M4" i="1"/>
  <c r="L4" i="1"/>
  <c r="K4" i="1"/>
  <c r="J4" i="1"/>
  <c r="I4" i="1"/>
  <c r="G4" i="1"/>
  <c r="F4" i="1"/>
  <c r="H4" i="1" s="1"/>
  <c r="E4" i="1"/>
  <c r="D4" i="1"/>
  <c r="C4" i="1"/>
  <c r="T3" i="1"/>
  <c r="R3" i="1"/>
  <c r="Q3" i="1"/>
  <c r="P3" i="1"/>
  <c r="O3" i="1"/>
  <c r="N3" i="1"/>
  <c r="M3" i="1"/>
  <c r="L3" i="1"/>
  <c r="K3" i="1"/>
  <c r="J3" i="1"/>
  <c r="I3" i="1"/>
  <c r="G3" i="1"/>
  <c r="F3" i="1"/>
  <c r="H3" i="1" s="1"/>
  <c r="E3" i="1"/>
  <c r="D3" i="1"/>
  <c r="C3" i="1"/>
  <c r="T2" i="1"/>
  <c r="R2" i="1"/>
  <c r="Q2" i="1"/>
  <c r="P2" i="1"/>
  <c r="O2" i="1"/>
  <c r="N2" i="1"/>
  <c r="M2" i="1"/>
  <c r="L2" i="1"/>
  <c r="K2" i="1"/>
  <c r="J2" i="1"/>
  <c r="I2" i="1"/>
  <c r="G2" i="1"/>
  <c r="F2" i="1"/>
  <c r="H2" i="1" s="1"/>
  <c r="E2" i="1"/>
  <c r="D2" i="1"/>
  <c r="C2" i="1"/>
  <c r="H91" i="1" l="1"/>
  <c r="H9" i="1"/>
  <c r="H10" i="1"/>
  <c r="H12" i="1"/>
  <c r="H13" i="1"/>
  <c r="H41" i="1"/>
  <c r="H42" i="1"/>
  <c r="H44" i="1"/>
  <c r="H45" i="1"/>
  <c r="H97" i="1"/>
  <c r="H98" i="1"/>
  <c r="H100" i="1"/>
  <c r="H101" i="1"/>
  <c r="H102" i="1"/>
  <c r="H17" i="1"/>
  <c r="H18" i="1"/>
  <c r="H20" i="1"/>
  <c r="H21" i="1"/>
  <c r="H49" i="1"/>
  <c r="H50" i="1"/>
  <c r="H52" i="1"/>
  <c r="H53" i="1"/>
  <c r="H54" i="1"/>
  <c r="H104" i="1"/>
  <c r="H107" i="1"/>
  <c r="H113" i="1"/>
  <c r="H114" i="1"/>
  <c r="H115" i="1"/>
  <c r="H116" i="1"/>
  <c r="H117" i="1"/>
  <c r="H118" i="1"/>
  <c r="H57" i="1"/>
  <c r="H58" i="1"/>
  <c r="H60" i="1"/>
  <c r="H61" i="1"/>
  <c r="H62" i="1"/>
  <c r="H120" i="1"/>
  <c r="H24" i="1"/>
  <c r="H27" i="1"/>
  <c r="H64" i="1"/>
  <c r="H67" i="1"/>
  <c r="H72" i="1"/>
  <c r="H75" i="1"/>
  <c r="H32" i="1"/>
  <c r="H35" i="1"/>
  <c r="H80" i="1"/>
  <c r="H83" i="1"/>
  <c r="H89" i="1"/>
  <c r="H90" i="1"/>
  <c r="H92" i="1"/>
  <c r="H93" i="1"/>
  <c r="H94" i="1"/>
</calcChain>
</file>

<file path=xl/sharedStrings.xml><?xml version="1.0" encoding="utf-8"?>
<sst xmlns="http://schemas.openxmlformats.org/spreadsheetml/2006/main" count="1121" uniqueCount="420">
  <si>
    <t>SKU</t>
  </si>
  <si>
    <t>SKU Description</t>
  </si>
  <si>
    <t>Currency</t>
  </si>
  <si>
    <t>Monthly MSRP</t>
  </si>
  <si>
    <t>1-Year MSRP</t>
  </si>
  <si>
    <t>3-Year MSRP</t>
  </si>
  <si>
    <t>Product Line</t>
  </si>
  <si>
    <t># of Sockets</t>
  </si>
  <si>
    <t># of Cores</t>
  </si>
  <si>
    <t>Support Type</t>
  </si>
  <si>
    <t>Virtual Guests</t>
  </si>
  <si>
    <t>System Unit of Measure</t>
  </si>
  <si>
    <t>Channel F3 SKU</t>
  </si>
  <si>
    <t>MCT3945</t>
  </si>
  <si>
    <t>Red Hat Advanced Cluster Management for Kubernetes, Premium  (2 Core or 4 vCPU)</t>
  </si>
  <si>
    <t>GBP</t>
  </si>
  <si>
    <t>RHACM</t>
  </si>
  <si>
    <t>2</t>
  </si>
  <si>
    <t>PREMIUM</t>
  </si>
  <si>
    <t>0</t>
  </si>
  <si>
    <t>CORE BAND</t>
  </si>
  <si>
    <t>MCT3945F3</t>
  </si>
  <si>
    <t>MCT3946</t>
  </si>
  <si>
    <t>Red Hat Advanced Cluster Management for Kubernetes, Standard  (2 Core or 4 vCPU)</t>
  </si>
  <si>
    <t>STANDARD</t>
  </si>
  <si>
    <t>MCT3946F3</t>
  </si>
  <si>
    <t>MCT4023</t>
  </si>
  <si>
    <t>Red Hat Advanced Cluster Management for Kubernetes (Bare Metal Node), Premium (1-2 sockets up to 64 cores)</t>
  </si>
  <si>
    <t>PHYSICAL NODE</t>
  </si>
  <si>
    <t>MCT4023F3</t>
  </si>
  <si>
    <t>MCT4024</t>
  </si>
  <si>
    <t>Red Hat Advanced Cluster Management for Kubernetes (Bare Metal Node), Standard (1-2 sockets up to 64 cores)</t>
  </si>
  <si>
    <t>MCT4024F3</t>
  </si>
  <si>
    <t>MCT4208</t>
  </si>
  <si>
    <t>Red Hat Advanced Cluster Management for Kubernetes (Bare Metal Nodes) for Distributed Computing (Device), Premium (1-2 sockets)</t>
  </si>
  <si>
    <t>Edge OpenShift</t>
  </si>
  <si>
    <t>MCT4208F3</t>
  </si>
  <si>
    <t>MCT4211</t>
  </si>
  <si>
    <t>Red Hat Advanced Cluster Management for Kubernetes (Bare Metal Nodes) for Distributed Computing (Device), Standard (1-2 sockets)</t>
  </si>
  <si>
    <t>MCT4211F3</t>
  </si>
  <si>
    <t>MCT4209</t>
  </si>
  <si>
    <t>Red Hat Advanced Cluster Management for Kubernetes (Bare Metal Nodes) for Distributed Computing (Edge Server), Premium (1-2 sockets)</t>
  </si>
  <si>
    <t>MCT4209F3</t>
  </si>
  <si>
    <t>MCT4210</t>
  </si>
  <si>
    <t>Red Hat Advanced Cluster Management for Kubernetes (Bare Metal Nodes) for Distributed Computing (Edge Server), Standard (1-2 sockets)</t>
  </si>
  <si>
    <t>MCT4210F3</t>
  </si>
  <si>
    <t>MCT3970</t>
  </si>
  <si>
    <t>Red Hat Advanced Cluster Management for Kubernetes for Distributed Computing (Device), Premium (2 Core or 4 vCPU)</t>
  </si>
  <si>
    <t>MCT3970F3</t>
  </si>
  <si>
    <t>MCT3971</t>
  </si>
  <si>
    <t>Red Hat Advanced Cluster Management for Kubernetes for Distributed Computing (Device), Standard (2 Core or 4 vCPU)</t>
  </si>
  <si>
    <t>MCT3971F3</t>
  </si>
  <si>
    <t>MCT3968</t>
  </si>
  <si>
    <t>Red Hat Advanced Cluster Management for Kubernetes for Distributed Computing (Edge Server), Premium  (2 Core or 4 vCPU)</t>
  </si>
  <si>
    <t>MCT3968F3</t>
  </si>
  <si>
    <t>MCT3969</t>
  </si>
  <si>
    <t>Red Hat Advanced Cluster Management for Kubernetes for Distributed Computing (Edge Server), Standard  (2 Core or 4 vCPU)</t>
  </si>
  <si>
    <t>MCT3969F3</t>
  </si>
  <si>
    <t>MW02612</t>
  </si>
  <si>
    <t>Red Hat Advanced Cluster Management for Kubernetes for IBM Power LE, Premium (2 Cores)</t>
  </si>
  <si>
    <t>MW02612F3</t>
  </si>
  <si>
    <t>MW02613</t>
  </si>
  <si>
    <t>Red Hat Advanced Cluster Management for Kubernetes for IBM Power LE, Standard (2 Cores)</t>
  </si>
  <si>
    <t>MW02613F3</t>
  </si>
  <si>
    <t>MW02614</t>
  </si>
  <si>
    <t>Red Hat Advanced Cluster Management for Kubernetes for IBM zSystems and IBM LinuxONE, Premium (1 Core)</t>
  </si>
  <si>
    <t>1</t>
  </si>
  <si>
    <t>IFL</t>
  </si>
  <si>
    <t>MW02614F3</t>
  </si>
  <si>
    <t>MW02615</t>
  </si>
  <si>
    <t>Red Hat Advanced Cluster Management for Kubernetes for IBM zSystems and IBM LinuxONE, Standard (1 Core)</t>
  </si>
  <si>
    <t>MW02615F3</t>
  </si>
  <si>
    <t>MW01659</t>
  </si>
  <si>
    <t>Red Hat Advanced Cluster Security for Kubernetes, Premium (2 Cores or 4 VCPUs)</t>
  </si>
  <si>
    <t>Advanced Cluster Security</t>
  </si>
  <si>
    <t>MW01659F3</t>
  </si>
  <si>
    <t>MW01660</t>
  </si>
  <si>
    <t>Red Hat Advanced Cluster Security for Kubernetes, Standard (2 Cores or 4 VCPUs)</t>
  </si>
  <si>
    <t>MW01660F3</t>
  </si>
  <si>
    <t>MW01661</t>
  </si>
  <si>
    <t>Red Hat Advanced Cluster Security for Kubernetes (Bare Metal Node), Premium (1-2 sockets up to 64 cores)</t>
  </si>
  <si>
    <t>MW01661F3</t>
  </si>
  <si>
    <t>MW01662</t>
  </si>
  <si>
    <t>Red Hat Advanced Cluster Security for Kubernetes (Bare Metal Node), Standard (1-2 sockets up to 64 cores)</t>
  </si>
  <si>
    <t>MW01662F3</t>
  </si>
  <si>
    <t>MW01865</t>
  </si>
  <si>
    <t>Red Hat Advanced Cluster Security for Kubernetes (Bare Metal Node) for Distributed Computing (Device), Premium (1-2 sockets up to 64 cores)</t>
  </si>
  <si>
    <t>MW01865F3</t>
  </si>
  <si>
    <t>MW01866</t>
  </si>
  <si>
    <t>Red Hat Advanced Cluster Security for Kubernetes (Bare Metal Node) for Distributed Computing (Device), Standard (1-2 sockets up to 64 cores)</t>
  </si>
  <si>
    <t>MW01866F3</t>
  </si>
  <si>
    <t>MW01863</t>
  </si>
  <si>
    <t>Red Hat Advanced Cluster Security for Kubernetes (Bare Metal Node) for Distributed Computing (Edge Server), Premium (1-2 sockets up to 64 cores)</t>
  </si>
  <si>
    <t>MW01863F3</t>
  </si>
  <si>
    <t>MW01864</t>
  </si>
  <si>
    <t>Red Hat Advanced Cluster Security for Kubernetes (Bare Metal Node) for Distributed Computing (Edge Server), Standard (1-2 sockets up to 64 cores)</t>
  </si>
  <si>
    <t>MW01864F3</t>
  </si>
  <si>
    <t>MW02404</t>
  </si>
  <si>
    <t>Red Hat Advanced Cluster Security for Kubernetes - Cloud Service Add-on, Premium (2 Cores or 4 vCPUs)</t>
  </si>
  <si>
    <t>MW02404F3</t>
  </si>
  <si>
    <t>MW02405</t>
  </si>
  <si>
    <t>Red Hat Advanced Cluster Security for Kubernetes - Cloud Service Add-on, Premium (1-2 Sockets)</t>
  </si>
  <si>
    <t>MW02405F3</t>
  </si>
  <si>
    <t>MW01862</t>
  </si>
  <si>
    <t>Red Hat Advanced Cluster Security for Kubernetes for Distributed Computing (Device), Standard (2 Cores or 4 VCPUs)</t>
  </si>
  <si>
    <t>MW01862F3</t>
  </si>
  <si>
    <t>MW01869</t>
  </si>
  <si>
    <t>Red Hat Advanced Cluster Security for Kubernetes for Distributed Computing (Device), Premium (2 Cores or 4 VCPUs)</t>
  </si>
  <si>
    <t>MW01869F3</t>
  </si>
  <si>
    <t>MW01867</t>
  </si>
  <si>
    <t>Red Hat Advanced Cluster Security for Kubernetes for Distributed Computing (Edge Server), Premium (2 Cores or 4 VCPUs)</t>
  </si>
  <si>
    <t>MW01867F3</t>
  </si>
  <si>
    <t>MW01868</t>
  </si>
  <si>
    <t>Red Hat Advanced Cluster Security for Kubernetes for Distributed Computing (Edge Server), Standard (2 Cores or 4 VCPUs)</t>
  </si>
  <si>
    <t>MW01868F3</t>
  </si>
  <si>
    <t>MW02306</t>
  </si>
  <si>
    <t>Red Hat Advanced Cluster Security for Kubernetes for IBM Power LE, Premium (2 Cores)</t>
  </si>
  <si>
    <t>MW02306F3</t>
  </si>
  <si>
    <t>MW02307</t>
  </si>
  <si>
    <t>Red Hat Advanced Cluster Security for Kubernetes for IBM Power LE, Standard (2 Cores)</t>
  </si>
  <si>
    <t>MW02307F3</t>
  </si>
  <si>
    <t>MW02308</t>
  </si>
  <si>
    <t>Red Hat Advanced Cluster Security for Kubernetes for IBM zSystems and IBM LinuxONE, Premium (1 Core)</t>
  </si>
  <si>
    <t>MW02308F3</t>
  </si>
  <si>
    <t>MW02309</t>
  </si>
  <si>
    <t>Red Hat Advanced Cluster Security for Kubernetes for IBM zSystems and IBM LinuxONE, Standard (1 Core)</t>
  </si>
  <si>
    <t>MW02309F3</t>
  </si>
  <si>
    <t>MW02577</t>
  </si>
  <si>
    <t>Red Hat Device Edge, Premium (1 socket up to 32 cores)</t>
  </si>
  <si>
    <t>MW02577F3</t>
  </si>
  <si>
    <t>MW02581</t>
  </si>
  <si>
    <t>Red Hat Device Edge, Standard (1 socket up to 32 cores)</t>
  </si>
  <si>
    <t>MW02581F3</t>
  </si>
  <si>
    <t>MW02240</t>
  </si>
  <si>
    <t>Red Hat Device Edge Essentials, Premium (1 socket up to 32 cores)</t>
  </si>
  <si>
    <t>MW02240F3</t>
  </si>
  <si>
    <t>MW02241</t>
  </si>
  <si>
    <t>Red Hat Device Edge Essentials, Standard (1 socket up to 32 cores)</t>
  </si>
  <si>
    <t>MW02241F3</t>
  </si>
  <si>
    <t>MW01465</t>
  </si>
  <si>
    <t>Red Hat OpenShift Container Platform, Standard (2 Cores or 4 vCPUs, for Windows)</t>
  </si>
  <si>
    <t>OPENSHIFT</t>
  </si>
  <si>
    <t>MW01465F3</t>
  </si>
  <si>
    <t>MW01615</t>
  </si>
  <si>
    <t>Red Hat OpenShift Container Platform, Premium (2 Cores or 4 vCPUs, for Windows)</t>
  </si>
  <si>
    <t>MW01615F3</t>
  </si>
  <si>
    <t>MW01501</t>
  </si>
  <si>
    <t>Red Hat OpenShift Container Platform (Bare Metal Node), Premium (1-2 sockets up to 64 cores)</t>
  </si>
  <si>
    <t>MW01501F3</t>
  </si>
  <si>
    <t>MW01502</t>
  </si>
  <si>
    <t>Red Hat OpenShift Container Platform (Bare Metal Node), Standard (1-2 sockets up to 64 cores)</t>
  </si>
  <si>
    <t>MW01502F3</t>
  </si>
  <si>
    <t>MW01870</t>
  </si>
  <si>
    <t>Red Hat OpenShift Container Platform (Bare Metal Node) for Distributed Computing (Device), Premium (1-2 sockets up to 64 cores)</t>
  </si>
  <si>
    <t>MW01870F3</t>
  </si>
  <si>
    <t>MW01872</t>
  </si>
  <si>
    <t>Red Hat OpenShift Container Platform (Bare Metal Node) for Distributed Computing (Device), Standard (1-2 sockets up to 64 cores)</t>
  </si>
  <si>
    <t>MW01872F3</t>
  </si>
  <si>
    <t>MW01871</t>
  </si>
  <si>
    <t>Red Hat OpenShift Container Platform (Bare Metal Node) for Distributed Computing (Edge Server), Standard (1-2 sockets up to 64 cores)</t>
  </si>
  <si>
    <t>MW01871F3</t>
  </si>
  <si>
    <t>MW01873</t>
  </si>
  <si>
    <t>Red Hat OpenShift Container Platform (Bare Metal Node) for Distributed Computing (Edge Server), Premium (1-2 sockets up to 64 cores)</t>
  </si>
  <si>
    <t>MW01873F3</t>
  </si>
  <si>
    <t>MCT2735</t>
  </si>
  <si>
    <t>Red Hat OpenShift Container Platform Premium (2 Cores or 4 vCPUs)</t>
  </si>
  <si>
    <t>MCT2735F3</t>
  </si>
  <si>
    <t>MCT2736</t>
  </si>
  <si>
    <t>Red Hat OpenShift Container Platform Standard (2 Cores or 4 vCPUs)</t>
  </si>
  <si>
    <t>MCT2736F3</t>
  </si>
  <si>
    <t>MW01384</t>
  </si>
  <si>
    <t>Red Hat OpenShift Container Platform for Distributed Computing (Device), Premium (2 Cores or 4 vCPUs)</t>
  </si>
  <si>
    <t>MW01384F3</t>
  </si>
  <si>
    <t>MW01385</t>
  </si>
  <si>
    <t>Red Hat OpenShift Container Platform for Distributed Computing (Device), Standard (2 Cores or 4 vCPUs)</t>
  </si>
  <si>
    <t>MW01385F3</t>
  </si>
  <si>
    <t>MW01382</t>
  </si>
  <si>
    <t>Red Hat OpenShift Container Platform for Distributed Computing (Edge Server), Premium (2 Cores or 4 vCPUs)</t>
  </si>
  <si>
    <t>MW01382F3</t>
  </si>
  <si>
    <t>MW01383</t>
  </si>
  <si>
    <t>Red Hat OpenShift Container Platform for Distributed Computing (Edge Server), Standard (2 Cores or 4 vCPUs)</t>
  </si>
  <si>
    <t>MW01383F3</t>
  </si>
  <si>
    <t>MW00421</t>
  </si>
  <si>
    <t>Red Hat OpenShift Container Platform for IBM Power, LE, Premium (2 Cores)</t>
  </si>
  <si>
    <t>MW00421F3</t>
  </si>
  <si>
    <t>MW00422</t>
  </si>
  <si>
    <t>Red Hat OpenShift Container Platform for IBM Power, LE, Standard (2 Cores)</t>
  </si>
  <si>
    <t>MW00422F3</t>
  </si>
  <si>
    <t>MW00782</t>
  </si>
  <si>
    <t>Red Hat OpenShift Container Platform for IBM zSystems and IBM LinuxONE, Premium (1 Core)</t>
  </si>
  <si>
    <t>MW00782F3</t>
  </si>
  <si>
    <t>MW00783</t>
  </si>
  <si>
    <t>Red Hat OpenShift Container Platform for IBM zSystems and IBM LinuxONE, Standard (1 Core)</t>
  </si>
  <si>
    <t>MW00783F3</t>
  </si>
  <si>
    <t>MW00448</t>
  </si>
  <si>
    <t>Red Hat OpenShift Container Platform with Application Foundations, Premium, (2 Cores or 4 vCPUs)</t>
  </si>
  <si>
    <t>OCP &amp; MW INTEGRATION BUNDLE</t>
  </si>
  <si>
    <t>MW00448F3</t>
  </si>
  <si>
    <t>MW00449</t>
  </si>
  <si>
    <t>Red Hat OpenShift Container Platform with Application Foundations, Premium, (16 Cores or 32 vCPUs)</t>
  </si>
  <si>
    <t>16</t>
  </si>
  <si>
    <t>MW00449F3</t>
  </si>
  <si>
    <t>MW00450</t>
  </si>
  <si>
    <t>Red Hat OpenShift Container Platform with Application Foundations, Premium, (64 Cores or 128 vCPUs)</t>
  </si>
  <si>
    <t>64</t>
  </si>
  <si>
    <t>MW00450F3</t>
  </si>
  <si>
    <t>MW00451</t>
  </si>
  <si>
    <t>Red Hat OpenShift Container Platform with Application Foundations, Standard (2 Cores or 4 vCPUs)</t>
  </si>
  <si>
    <t>MW00451F3</t>
  </si>
  <si>
    <t>MW00452</t>
  </si>
  <si>
    <t>Red Hat OpenShift Container Platform with Application Foundations, Standard (16 Cores or 32 vCPUs)</t>
  </si>
  <si>
    <t>MW00452F3</t>
  </si>
  <si>
    <t>MW00453</t>
  </si>
  <si>
    <t>Red Hat OpenShift Container Platform with Application Foundations, Standard (64 Cores or 128 vCPUs)</t>
  </si>
  <si>
    <t>MW00453F3</t>
  </si>
  <si>
    <t>MW00361</t>
  </si>
  <si>
    <t>Red Hat OpenShift Container Platform with Runtimes, Premium, (2 Cores or 4 vCPUs)</t>
  </si>
  <si>
    <t>OCP &amp; MW RUNTIMES BUNDLE</t>
  </si>
  <si>
    <t>MW00361F3</t>
  </si>
  <si>
    <t>MW00362</t>
  </si>
  <si>
    <t>Red Hat OpenShift Container Platform with Runtimes, Premium, (16 Cores or 32 vCPUs)</t>
  </si>
  <si>
    <t>MW00362F3</t>
  </si>
  <si>
    <t>MW00363</t>
  </si>
  <si>
    <t>Red Hat OpenShift Container Platform with Runtimes, Premium, (64 Cores or 128 vCPUs)</t>
  </si>
  <si>
    <t>MW00363F3</t>
  </si>
  <si>
    <t>MW00364</t>
  </si>
  <si>
    <t>Red Hat OpenShift Container Platform with Runtimes, Standard (2 Cores or 4 vCPUs)</t>
  </si>
  <si>
    <t>MW00364F3</t>
  </si>
  <si>
    <t>MW00365</t>
  </si>
  <si>
    <t>Red Hat OpenShift Container Platform with Runtimes, Standard (16 Cores or 32 vCPUs)</t>
  </si>
  <si>
    <t>MW00365F3</t>
  </si>
  <si>
    <t>MW00366</t>
  </si>
  <si>
    <t>Red Hat OpenShift Container Platform with Runtimes, Standard (64 Cores or 128 vCPUs)</t>
  </si>
  <si>
    <t>MW00366F3</t>
  </si>
  <si>
    <t>MW02192</t>
  </si>
  <si>
    <t>Red Hat OpenShift Data Foundation Advanced Upgrade for OpenShift Platform Plus, Standard (2 Cores or 4 vCPUs)</t>
  </si>
  <si>
    <t>MW02193</t>
  </si>
  <si>
    <t>Red Hat OpenShift Data Foundation Advanced Upgrade for OpenShift Platform Plus, Premium (2 Cores or 4 vCPUs)</t>
  </si>
  <si>
    <t>MCT4546</t>
  </si>
  <si>
    <t>Red Hat OpenShift Data Science, Premium (2 Cores or 4 vCPUs)</t>
  </si>
  <si>
    <t>Managed Data Services</t>
  </si>
  <si>
    <t>MCT4546F3</t>
  </si>
  <si>
    <t>MCT4547</t>
  </si>
  <si>
    <t>Red Hat OpenShift Data Science, Standard (2 Cores or 4 vCPUs)</t>
  </si>
  <si>
    <t>MCT4547F3</t>
  </si>
  <si>
    <t>MCT4548</t>
  </si>
  <si>
    <t>Red Hat OpenShift Data Science (Bare Metal Node), Premium (1-2 sockets up to 64-Cores)</t>
  </si>
  <si>
    <t>SOCKET-PAIR</t>
  </si>
  <si>
    <t>MCT4548F3</t>
  </si>
  <si>
    <t>MCT4549</t>
  </si>
  <si>
    <t>Red Hat OpenShift Data Science (Bare Metal Node), Standard (1-2 sockets up to 64-Cores)</t>
  </si>
  <si>
    <t>MCT4549F3</t>
  </si>
  <si>
    <t>MW00529</t>
  </si>
  <si>
    <t>Red Hat OpenShift Dedicated Additional Network IO Europe Region Hosting (12TB, Yearly)</t>
  </si>
  <si>
    <t>Managed OpenShift Services</t>
  </si>
  <si>
    <t>TERABYTE</t>
  </si>
  <si>
    <t>MW00529MO</t>
  </si>
  <si>
    <t>Red Hat OpenShift Dedicated Additional Network IO Europe Region Hosting (1TB, Monthly)</t>
  </si>
  <si>
    <t>MW02450</t>
  </si>
  <si>
    <t>Red Hat OpenShift Extended Update Support Add-On, Standard (2 Cores or 4 vCPUs)</t>
  </si>
  <si>
    <t>MCT3822</t>
  </si>
  <si>
    <t>Red Hat OpenShift Kubernetes Engine, Premium (2 Cores or 4 vCPUs)</t>
  </si>
  <si>
    <t>MCT3822F3</t>
  </si>
  <si>
    <t>MCT3823</t>
  </si>
  <si>
    <t>Red Hat OpenShift Kubernetes Engine, Standard (2 Cores or 4 vCPUs)</t>
  </si>
  <si>
    <t>MCT3823F3</t>
  </si>
  <si>
    <t>MW01509</t>
  </si>
  <si>
    <t>Red Hat OpenShift Kubernetes Engine (Bare Metal Node), Premium (1-2 sockets up to 64 cores)</t>
  </si>
  <si>
    <t>MW01509F3</t>
  </si>
  <si>
    <t>MW01510</t>
  </si>
  <si>
    <t>Red Hat OpenShift Kubernetes Engine (Bare Metal Node), Standard (1-2 sockets up to 64 cores)</t>
  </si>
  <si>
    <t>MW01510F3</t>
  </si>
  <si>
    <t>MW01899</t>
  </si>
  <si>
    <t>Red Hat OpenShift Kubernetes Engine (Bare Metal) for Distributed Computing (Device), Premium (1-2 sockets)</t>
  </si>
  <si>
    <t>MW01899F3</t>
  </si>
  <si>
    <t>MW01900</t>
  </si>
  <si>
    <t>Red Hat OpenShift Kubernetes Engine (Bare Metal) for Distributed Computing (Device), Standard (1-2 sockets)</t>
  </si>
  <si>
    <t>MW01900F3</t>
  </si>
  <si>
    <t>MW01897</t>
  </si>
  <si>
    <t>Red Hat OpenShift Kubernetes Engine (Bare Metal) for Distributed Computing (Edge Server), Premium (1-2 sockets)</t>
  </si>
  <si>
    <t>MW01897F3</t>
  </si>
  <si>
    <t>MW01898</t>
  </si>
  <si>
    <t>Red Hat OpenShift Kubernetes Engine (Bare Metal) for Distributed Computing (Edge Server), Standard (1-2 sockets)</t>
  </si>
  <si>
    <t>MW01898F3</t>
  </si>
  <si>
    <t>MW01388</t>
  </si>
  <si>
    <t>Red Hat OpenShift Kubernetes Engine for Distributed Computing (Device), Premium (2 Cores or 4 vCPUs)</t>
  </si>
  <si>
    <t>MW01388F3</t>
  </si>
  <si>
    <t>MW01389</t>
  </si>
  <si>
    <t>Red Hat OpenShift Kubernetes Engine for Distributed Computing (Device), Standard (2 Cores or 4 vCPUs)</t>
  </si>
  <si>
    <t>MW01389F3</t>
  </si>
  <si>
    <t>MW01386</t>
  </si>
  <si>
    <t>Red Hat OpenShift Kubernetes Engine for Distributed Computing (Edge Server), Premium (2 Cores or 4 vCPUs)</t>
  </si>
  <si>
    <t>MW01386F3</t>
  </si>
  <si>
    <t>MW01387</t>
  </si>
  <si>
    <t>Red Hat OpenShift Kubernetes Engine for Distributed Computing (Edge Server), Standard (2 Cores or 4 vCPUs)</t>
  </si>
  <si>
    <t>MW01387F3</t>
  </si>
  <si>
    <t>MW02146</t>
  </si>
  <si>
    <t>Red Hat OpenShift Management Pack (OpenShift Container Platform, Bare Metal Node), Premium (1-2 Sockets up to 64 cores)</t>
  </si>
  <si>
    <t>MW02146F3</t>
  </si>
  <si>
    <t>MW02147</t>
  </si>
  <si>
    <t>Red Hat OpenShift Management Pack (OpenShift Container Platform, Bare Metal Node), Standard (1-2 Sockets up to 64 cores)</t>
  </si>
  <si>
    <t>MW02147F3</t>
  </si>
  <si>
    <t>MW02260</t>
  </si>
  <si>
    <t>Red Hat OpenShift Management Pack (OpenShift Container Platform, Bare Metal Node) with OpenShift Data Foundation Advanced, Premium (1-2 Sockets)</t>
  </si>
  <si>
    <t>MW02261</t>
  </si>
  <si>
    <t>Red Hat OpenShift Management Pack (OpenShift Container Platform, Bare Metal Node) with OpenShift Data Foundation Advanced, Standard (1-2 Sockets)</t>
  </si>
  <si>
    <t>MCT4135</t>
  </si>
  <si>
    <t>Red Hat OpenShift Management Pack (OpenShift Container Platform), Premium (2 Cores or 4 vCPUs)</t>
  </si>
  <si>
    <t>MCT4135F3</t>
  </si>
  <si>
    <t>MCT4136</t>
  </si>
  <si>
    <t>Red Hat OpenShift Management Pack (OpenShift Container Platform), Standard (2 Cores or 4 vCPUs)</t>
  </si>
  <si>
    <t>MCT4136F3</t>
  </si>
  <si>
    <t>MCT4142</t>
  </si>
  <si>
    <t>Red Hat OpenShift Management Pack (OpenShift Container Platform) with OpenShift Data Foundation Advanced, Premium (2 Cores or 4 vCPUs)</t>
  </si>
  <si>
    <t>MCT4142F3</t>
  </si>
  <si>
    <t>MCT4143</t>
  </si>
  <si>
    <t>Red Hat OpenShift Management Pack (OpenShift Container Platform) with OpenShift Data Foundation Advanced, Standard (2 Cores or 4 vCPUs)</t>
  </si>
  <si>
    <t>MCT4143F3</t>
  </si>
  <si>
    <t>MW01621</t>
  </si>
  <si>
    <t>Red Hat OpenShift Platform Plus, Premium (2 Cores or 4 vCPU)</t>
  </si>
  <si>
    <t>MW01621F3</t>
  </si>
  <si>
    <t>MW01622</t>
  </si>
  <si>
    <t>Red Hat OpenShift Platform Plus, Standard (2 Cores or 4 vCPU)</t>
  </si>
  <si>
    <t>MW01622F3</t>
  </si>
  <si>
    <t>MW01623</t>
  </si>
  <si>
    <t>Red Hat OpenShift Platform Plus (Bare Metal Node), Premium (1-2 sockets up to 64 cores)</t>
  </si>
  <si>
    <t>MW01623F3</t>
  </si>
  <si>
    <t>MW01624</t>
  </si>
  <si>
    <t>Red Hat OpenShift Platform Plus (Bare Metal Node), Standard (1-2 sockets up to 64 cores)</t>
  </si>
  <si>
    <t>MW01624F3</t>
  </si>
  <si>
    <t>MW01884</t>
  </si>
  <si>
    <t>Red Hat OpenShift Platform Plus (Bare Metal Nodes) for Distributed Computing (Edge Server), Standard (1-2 sockets)</t>
  </si>
  <si>
    <t>MW01884F3</t>
  </si>
  <si>
    <t>MW01889</t>
  </si>
  <si>
    <t>Red Hat OpenShift Platform Plus (Bare Metal Nodes) for Distributed Computing (Edge Server), Premium (1-2 sockets)</t>
  </si>
  <si>
    <t>MW01889F3</t>
  </si>
  <si>
    <t>MW01886</t>
  </si>
  <si>
    <t>Red Hat OpenShift Platform Plus for Distributed Computing (Edge Server), Standard (2 Cores or 4 vCPUs)</t>
  </si>
  <si>
    <t>MW01886F3</t>
  </si>
  <si>
    <t>MW01890</t>
  </si>
  <si>
    <t>Red Hat OpenShift Platform Plus for Distributed Computing (Edge Server), Premium (2 Cores or 4 vCPUs)</t>
  </si>
  <si>
    <t>MW01890F3</t>
  </si>
  <si>
    <t>MW01802</t>
  </si>
  <si>
    <t>Red Hat OpenShift Platform Plus with Application Foundations, Premium (2 Cores or 4 vCPUs)</t>
  </si>
  <si>
    <t>MW01802F3</t>
  </si>
  <si>
    <t>MW01803</t>
  </si>
  <si>
    <t>Red Hat OpenShift Platform Plus with Application Foundations, Standard (2 Cores or 4 vCPUs)</t>
  </si>
  <si>
    <t>MW01803F3</t>
  </si>
  <si>
    <t>MW01787</t>
  </si>
  <si>
    <t>Red Hat OpenShift Platform Plus with Application Foundations and Red Hat OpenShift Data Foundation Advanced, Premium (2 Cores or 4 vCPUs)</t>
  </si>
  <si>
    <t>MW01787F3</t>
  </si>
  <si>
    <t>MW01788</t>
  </si>
  <si>
    <t>Red Hat OpenShift Platform Plus with Application Foundations and Red Hat OpenShift Data Foundation Advanced, Standard (2 Cores or 4 vCPUs)</t>
  </si>
  <si>
    <t>MW01788F3</t>
  </si>
  <si>
    <t>MW01699</t>
  </si>
  <si>
    <t>Red Hat OpenShift Platform Plus with Red Hat OpenShift Data Foundation Advanced, Premium (2 Cores or 4 vCPUs)</t>
  </si>
  <si>
    <t>MW01699F3</t>
  </si>
  <si>
    <t>MW01700</t>
  </si>
  <si>
    <t>Red Hat OpenShift Platform Plus with Red Hat OpenShift Data Foundation Advanced, Standard (2 Cores or 4 vCPUs)</t>
  </si>
  <si>
    <t>MW01700F3</t>
  </si>
  <si>
    <t>MW01701</t>
  </si>
  <si>
    <t>Red Hat OpenShift Platform Plus with Red Hat OpenShift Data Foundation Advanced (Bare Metal Node), Premium (1-2 sockets up to 64 cores)</t>
  </si>
  <si>
    <t>MW01701F3</t>
  </si>
  <si>
    <t>MW01702</t>
  </si>
  <si>
    <t>Red Hat OpenShift Platform Plus with Red Hat OpenShift Data Foundation Advanced (Bare Metal Node), Standard (1-2 sockets up to 64 cores)</t>
  </si>
  <si>
    <t>MW01702F3</t>
  </si>
  <si>
    <t>MW01939</t>
  </si>
  <si>
    <t>Red Hat OpenShift Platform Plus with Red Hat OpenShift Data Foundation Advanced for Distributed Computing (Edge Server), Premium (2 Cores or 4 vCPUs)</t>
  </si>
  <si>
    <t>MW01940</t>
  </si>
  <si>
    <t>Red Hat OpenShift Platform Plus with Red Hat OpenShift Data Foundation Advanced for Distributed Computing (Edge Server), Standard (2 Cores or 4 vCPUs)</t>
  </si>
  <si>
    <t>MW01941</t>
  </si>
  <si>
    <t>Red Hat OpenShift Platform Plus with Red Hat OpenShift Data Foundation Advanced for Distributed Computing (Edge Server) (Bare Metal Node), Standard (1-2 sockets up to 64 cores)</t>
  </si>
  <si>
    <t>MW01942</t>
  </si>
  <si>
    <t>Red Hat OpenShift Platform Plus with Red Hat OpenShift Data Foundation Advanced for Distributed Computing (Edge Server) (Bare Metal Node), Premium (1-2 sockets up to 64 cores)</t>
  </si>
  <si>
    <t>MW02400</t>
  </si>
  <si>
    <t>Red Hat OpenShift Platform Plus with Red Hat OpenShift Data Foundation Advanced for OpenShift Platform Plus (Bare Metal Node), Premium (1-2 Sockets)</t>
  </si>
  <si>
    <t>EACH</t>
  </si>
  <si>
    <t>MW02401</t>
  </si>
  <si>
    <t>Red Hat OpenShift Platform Plus with Red Hat OpenShift Data Foundation Advanced for OpenShift Platform Plus (Bare Metal Node), Standard (1-2 Sockets)</t>
  </si>
  <si>
    <t>MW01806</t>
  </si>
  <si>
    <t>Red Hat OpenShift Platform Plus with Runtimes, Premium (2 Cores or 4 vCPUs)</t>
  </si>
  <si>
    <t>MW01806F3</t>
  </si>
  <si>
    <t>MW01807</t>
  </si>
  <si>
    <t>Red Hat OpenShift Platform Plus with Runtimes, Standard (2 Cores or 4 vCPUs)</t>
  </si>
  <si>
    <t>MW01807F3</t>
  </si>
  <si>
    <t>MW01791</t>
  </si>
  <si>
    <t>Red Hat OpenShift Platform Plus with Runtimes and Red Hat OpenShift Data Foundation Advanced, Premium (2 Cores or 4 vCPUs)</t>
  </si>
  <si>
    <t>MW01791F3</t>
  </si>
  <si>
    <t>MW01792</t>
  </si>
  <si>
    <t>Red Hat OpenShift Platform Plus with Runtimes and Red Hat OpenShift Data Foundation Advanced, Standard (2 Cores or 4 vCPUs)</t>
  </si>
  <si>
    <t>MW01792F3</t>
  </si>
  <si>
    <t>MW02451</t>
  </si>
  <si>
    <t>Red Hat OpenShift Red Hat OpenShift Extended Update Support Add-On, Standard (Bare Metal Node) (1-2 sockets)</t>
  </si>
  <si>
    <t>MW02451F3</t>
  </si>
  <si>
    <t>MCT3791</t>
  </si>
  <si>
    <t>Red Hat Quay, Premium (1 Deployment)</t>
  </si>
  <si>
    <t>CoreOS</t>
  </si>
  <si>
    <t>DEPLOYMENT</t>
  </si>
  <si>
    <t>MCT3791F3</t>
  </si>
  <si>
    <t>MCT3792</t>
  </si>
  <si>
    <t>Red Hat Quay, Standard (1 Deployment)</t>
  </si>
  <si>
    <t>MCT3792F3</t>
  </si>
  <si>
    <t>Premium</t>
  </si>
  <si>
    <t>Standard</t>
  </si>
  <si>
    <t>Edge</t>
  </si>
  <si>
    <t>IBM z</t>
  </si>
  <si>
    <t>IBM POWER</t>
  </si>
  <si>
    <t>x86</t>
  </si>
  <si>
    <t>Platform Plus</t>
  </si>
  <si>
    <t>Container Platform</t>
  </si>
  <si>
    <t>Engine</t>
  </si>
  <si>
    <t>Physical</t>
  </si>
  <si>
    <t>Virtual</t>
  </si>
  <si>
    <t>Runtimes</t>
  </si>
  <si>
    <t>Application Foundations</t>
  </si>
  <si>
    <t>Data Foundation</t>
  </si>
  <si>
    <t>Distributed Computing</t>
  </si>
  <si>
    <t>Windows</t>
  </si>
  <si>
    <t>Include in Data</t>
  </si>
  <si>
    <t>Licensing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</si>
</sst>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127"/>
  <sheetViews>
    <sheetView tabSelected="1" workbookViewId="0">
      <selection activeCell="A98" sqref="A98"/>
    </sheetView>
  </sheetViews>
  <sheetFormatPr defaultRowHeight="15" x14ac:dyDescent="0.25"/>
  <cols>
    <col min="2" max="2" width="166" bestFit="1" customWidth="1"/>
  </cols>
  <sheetData>
    <row r="1" spans="1:33" x14ac:dyDescent="0.25">
      <c r="A1" s="1" t="s">
        <v>0</v>
      </c>
      <c r="B1" s="1" t="s">
        <v>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/>
      <c r="AD1" s="1" t="s">
        <v>9</v>
      </c>
      <c r="AE1" s="1" t="s">
        <v>10</v>
      </c>
      <c r="AF1" s="1" t="s">
        <v>11</v>
      </c>
      <c r="AG1" s="1" t="s">
        <v>12</v>
      </c>
    </row>
    <row r="2" spans="1:33" x14ac:dyDescent="0.25">
      <c r="A2" s="2" t="s">
        <v>13</v>
      </c>
      <c r="B2" s="2" t="s">
        <v>14</v>
      </c>
      <c r="C2" t="b">
        <f>ISNUMBER(SEARCH("Premium", B2))</f>
        <v>1</v>
      </c>
      <c r="D2" t="b">
        <f>ISNUMBER(SEARCH("Standard", B2))</f>
        <v>0</v>
      </c>
      <c r="E2" t="b">
        <f>ISNUMBER( SEARCH("edge",Z2))</f>
        <v>0</v>
      </c>
      <c r="F2" t="b">
        <f>ISNUMBER(SEARCH("zSystems", B2))</f>
        <v>0</v>
      </c>
      <c r="G2" t="b">
        <f>ISNUMBER(SEARCH("IBM POWER", B2))</f>
        <v>0</v>
      </c>
      <c r="H2" t="b">
        <f>IF(OR(F2=TRUE,G2=TRUE),FALSE,TRUE)</f>
        <v>1</v>
      </c>
      <c r="I2" t="b">
        <f>IF(ISNUMBER(SEARCH("Platform Plus for",B2)),FALSE,ISNUMBER(SEARCH("Platform Plus",B2)))</f>
        <v>0</v>
      </c>
      <c r="J2" t="b">
        <f>IF(ISNUMBER(SEARCH("for OpenShift Container Platform", B2)),FALSE, ISNUMBER(SEARCH("OpenShift Container Platform", B2)))</f>
        <v>0</v>
      </c>
      <c r="K2" t="b">
        <f>ISNUMBER(SEARCH("OpenShift Kubernetes Engine", B2))</f>
        <v>0</v>
      </c>
      <c r="L2" t="b">
        <f>ISNUMBER(SEARCH("Physical", AF2))</f>
        <v>0</v>
      </c>
      <c r="M2" t="b">
        <f>OR(ISNUMBER(SEARCH("Core Band", AF2)),ISNUMBER(SEARCH("IFL", AF2)))</f>
        <v>1</v>
      </c>
      <c r="N2" t="b">
        <f>ISNUMBER(SEARCH("with Runtimes", B2))</f>
        <v>0</v>
      </c>
      <c r="O2" t="b">
        <f>ISNUMBER(SEARCH("with Application Foundations", B2))</f>
        <v>0</v>
      </c>
      <c r="P2" t="b">
        <f>ISNUMBER(SEARCH("Data Foundation", B2))</f>
        <v>0</v>
      </c>
      <c r="Q2" t="b">
        <f>ISNUMBER(SEARCH("Distributed Computing", B2))</f>
        <v>0</v>
      </c>
      <c r="R2" t="b">
        <f>ISNUMBER(SEARCH("Windows", B2))</f>
        <v>0</v>
      </c>
      <c r="S2" t="b">
        <v>1</v>
      </c>
      <c r="T2" t="str">
        <f>IF(AF2="CORE BAND","Cores",IF(OR(AF2="PHYSICAL NODE",AF2="SOCKET-PAIR"),"Socket Pairs",""))</f>
        <v>Cores</v>
      </c>
      <c r="V2" s="2" t="s">
        <v>15</v>
      </c>
      <c r="X2" s="2">
        <v>690</v>
      </c>
      <c r="Y2" s="2">
        <v>1863</v>
      </c>
      <c r="Z2" s="2" t="s">
        <v>16</v>
      </c>
      <c r="AB2" s="2" t="s">
        <v>17</v>
      </c>
      <c r="AC2" s="2"/>
      <c r="AD2" s="2" t="s">
        <v>18</v>
      </c>
      <c r="AE2" s="2" t="s">
        <v>19</v>
      </c>
      <c r="AF2" s="2" t="s">
        <v>20</v>
      </c>
      <c r="AG2" s="2" t="s">
        <v>21</v>
      </c>
    </row>
    <row r="3" spans="1:33" x14ac:dyDescent="0.25">
      <c r="A3" s="2" t="s">
        <v>22</v>
      </c>
      <c r="B3" s="2" t="s">
        <v>23</v>
      </c>
      <c r="C3" t="b">
        <f t="shared" ref="C3:C66" si="0">ISNUMBER(SEARCH("Premium", B3))</f>
        <v>0</v>
      </c>
      <c r="D3" t="b">
        <f t="shared" ref="D3:D66" si="1">ISNUMBER(SEARCH("Standard", B3))</f>
        <v>1</v>
      </c>
      <c r="E3" t="b">
        <f t="shared" ref="E3:E66" si="2">ISNUMBER( SEARCH("edge",Z3))</f>
        <v>0</v>
      </c>
      <c r="F3" t="b">
        <f t="shared" ref="F3:F66" si="3">ISNUMBER(SEARCH("zSystems", B3))</f>
        <v>0</v>
      </c>
      <c r="G3" t="b">
        <f t="shared" ref="G3:G66" si="4">ISNUMBER(SEARCH("IBM POWER", B3))</f>
        <v>0</v>
      </c>
      <c r="H3" t="b">
        <f t="shared" ref="H3:H66" si="5">IF(OR(F3=TRUE,G3=TRUE),FALSE,TRUE)</f>
        <v>1</v>
      </c>
      <c r="I3" t="b">
        <f t="shared" ref="I3:I66" si="6">IF(ISNUMBER(SEARCH("Platform Plus for",B3)),FALSE,ISNUMBER(SEARCH("Platform Plus",B3)))</f>
        <v>0</v>
      </c>
      <c r="J3" t="b">
        <f t="shared" ref="J3:J67" si="7">IF(ISNUMBER(SEARCH("for OpenShift Container Platform", B3)),FALSE, ISNUMBER(SEARCH("OpenShift Container Platform", B3)))</f>
        <v>0</v>
      </c>
      <c r="K3" t="b">
        <f t="shared" ref="K3:K66" si="8">ISNUMBER(SEARCH("OpenShift Kubernetes Engine", B3))</f>
        <v>0</v>
      </c>
      <c r="L3" t="b">
        <f t="shared" ref="L3:L66" si="9">ISNUMBER(SEARCH("Physical", AF3))</f>
        <v>0</v>
      </c>
      <c r="M3" t="b">
        <f t="shared" ref="M3:M66" si="10">OR(ISNUMBER(SEARCH("Core Band", AF3)),ISNUMBER(SEARCH("IFL", AF3)))</f>
        <v>1</v>
      </c>
      <c r="N3" t="b">
        <f t="shared" ref="N3:N66" si="11">ISNUMBER(SEARCH("with Runtimes", B3))</f>
        <v>0</v>
      </c>
      <c r="O3" t="b">
        <f t="shared" ref="O3:O66" si="12">ISNUMBER(SEARCH("with Application Foundations", B3))</f>
        <v>0</v>
      </c>
      <c r="P3" t="b">
        <f t="shared" ref="P3:P66" si="13">ISNUMBER(SEARCH("Data Foundation", B3))</f>
        <v>0</v>
      </c>
      <c r="Q3" t="b">
        <f t="shared" ref="Q3:Q66" si="14">ISNUMBER(SEARCH("Distributed Computing", B3))</f>
        <v>0</v>
      </c>
      <c r="R3" t="b">
        <f t="shared" ref="R3:R66" si="15">ISNUMBER(SEARCH("Windows", B3))</f>
        <v>0</v>
      </c>
      <c r="S3" t="b">
        <v>1</v>
      </c>
      <c r="T3" t="str">
        <f>IF(AF3="CORE BAND","Cores",IF(OR(AF3="PHYSICAL NODE",AF3="SOCKET-PAIR"),"Socket Pairs",""))</f>
        <v>Cores</v>
      </c>
      <c r="V3" s="2" t="s">
        <v>15</v>
      </c>
      <c r="X3" s="2">
        <v>466</v>
      </c>
      <c r="Y3" s="2">
        <v>1257.53</v>
      </c>
      <c r="Z3" s="2" t="s">
        <v>16</v>
      </c>
      <c r="AB3" s="2" t="s">
        <v>17</v>
      </c>
      <c r="AC3" s="2"/>
      <c r="AD3" s="2" t="s">
        <v>24</v>
      </c>
      <c r="AE3" s="2" t="s">
        <v>19</v>
      </c>
      <c r="AF3" s="2" t="s">
        <v>20</v>
      </c>
      <c r="AG3" s="2" t="s">
        <v>25</v>
      </c>
    </row>
    <row r="4" spans="1:33" x14ac:dyDescent="0.25">
      <c r="A4" s="2" t="s">
        <v>26</v>
      </c>
      <c r="B4" s="2" t="s">
        <v>27</v>
      </c>
      <c r="C4" t="b">
        <f t="shared" si="0"/>
        <v>1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0</v>
      </c>
      <c r="H4" t="b">
        <f t="shared" si="5"/>
        <v>1</v>
      </c>
      <c r="I4" t="b">
        <f t="shared" si="6"/>
        <v>0</v>
      </c>
      <c r="J4" t="b">
        <f t="shared" si="7"/>
        <v>0</v>
      </c>
      <c r="K4" t="b">
        <f t="shared" si="8"/>
        <v>0</v>
      </c>
      <c r="L4" t="b">
        <f t="shared" si="9"/>
        <v>1</v>
      </c>
      <c r="M4" t="b">
        <f t="shared" si="10"/>
        <v>0</v>
      </c>
      <c r="N4" t="b">
        <f t="shared" si="11"/>
        <v>0</v>
      </c>
      <c r="O4" t="b">
        <f t="shared" si="12"/>
        <v>0</v>
      </c>
      <c r="P4" t="b">
        <f t="shared" si="13"/>
        <v>0</v>
      </c>
      <c r="Q4" t="b">
        <f t="shared" si="14"/>
        <v>0</v>
      </c>
      <c r="R4" t="b">
        <f t="shared" si="15"/>
        <v>0</v>
      </c>
      <c r="S4" t="b">
        <v>1</v>
      </c>
      <c r="T4" t="str">
        <f t="shared" ref="T4:T67" si="16">IF(AF4="CORE BAND","Cores",IF(OR(AF4="PHYSICAL NODE",AF4="SOCKET-PAIR"),"Socket Pairs",""))</f>
        <v>Socket Pairs</v>
      </c>
      <c r="V4" s="2" t="s">
        <v>15</v>
      </c>
      <c r="X4" s="2">
        <v>2070</v>
      </c>
      <c r="Y4" s="2">
        <v>5589</v>
      </c>
      <c r="Z4" s="2" t="s">
        <v>16</v>
      </c>
      <c r="AA4" s="2" t="s">
        <v>17</v>
      </c>
      <c r="AD4" s="2" t="s">
        <v>18</v>
      </c>
      <c r="AE4" s="2" t="s">
        <v>19</v>
      </c>
      <c r="AF4" s="2" t="s">
        <v>28</v>
      </c>
      <c r="AG4" s="2" t="s">
        <v>29</v>
      </c>
    </row>
    <row r="5" spans="1:33" x14ac:dyDescent="0.25">
      <c r="A5" s="2" t="s">
        <v>30</v>
      </c>
      <c r="B5" s="2" t="s">
        <v>31</v>
      </c>
      <c r="C5" t="b">
        <f t="shared" si="0"/>
        <v>0</v>
      </c>
      <c r="D5" t="b">
        <f t="shared" si="1"/>
        <v>1</v>
      </c>
      <c r="E5" t="b">
        <f t="shared" si="2"/>
        <v>0</v>
      </c>
      <c r="F5" t="b">
        <f t="shared" si="3"/>
        <v>0</v>
      </c>
      <c r="G5" t="b">
        <f t="shared" si="4"/>
        <v>0</v>
      </c>
      <c r="H5" t="b">
        <f t="shared" si="5"/>
        <v>1</v>
      </c>
      <c r="I5" t="b">
        <f t="shared" si="6"/>
        <v>0</v>
      </c>
      <c r="J5" t="b">
        <f t="shared" si="7"/>
        <v>0</v>
      </c>
      <c r="K5" t="b">
        <f t="shared" si="8"/>
        <v>0</v>
      </c>
      <c r="L5" t="b">
        <f t="shared" si="9"/>
        <v>1</v>
      </c>
      <c r="M5" t="b">
        <f t="shared" si="10"/>
        <v>0</v>
      </c>
      <c r="N5" t="b">
        <f t="shared" si="11"/>
        <v>0</v>
      </c>
      <c r="O5" t="b">
        <f t="shared" si="12"/>
        <v>0</v>
      </c>
      <c r="P5" t="b">
        <f t="shared" si="13"/>
        <v>0</v>
      </c>
      <c r="Q5" t="b">
        <f t="shared" si="14"/>
        <v>0</v>
      </c>
      <c r="R5" t="b">
        <f t="shared" si="15"/>
        <v>0</v>
      </c>
      <c r="S5" t="b">
        <v>1</v>
      </c>
      <c r="T5" t="str">
        <f t="shared" si="16"/>
        <v>Socket Pairs</v>
      </c>
      <c r="V5" s="2" t="s">
        <v>15</v>
      </c>
      <c r="X5" s="2">
        <v>1380</v>
      </c>
      <c r="Y5" s="2">
        <v>3726</v>
      </c>
      <c r="Z5" s="2" t="s">
        <v>16</v>
      </c>
      <c r="AA5" s="2" t="s">
        <v>17</v>
      </c>
      <c r="AD5" s="2" t="s">
        <v>24</v>
      </c>
      <c r="AE5" s="2" t="s">
        <v>19</v>
      </c>
      <c r="AF5" s="2" t="s">
        <v>28</v>
      </c>
      <c r="AG5" s="2" t="s">
        <v>32</v>
      </c>
    </row>
    <row r="6" spans="1:33" x14ac:dyDescent="0.25">
      <c r="A6" s="2" t="s">
        <v>33</v>
      </c>
      <c r="B6" s="2" t="s">
        <v>34</v>
      </c>
      <c r="C6" t="b">
        <f t="shared" si="0"/>
        <v>1</v>
      </c>
      <c r="D6" t="b">
        <f t="shared" si="1"/>
        <v>0</v>
      </c>
      <c r="E6" t="b">
        <f t="shared" si="2"/>
        <v>1</v>
      </c>
      <c r="F6" t="b">
        <f t="shared" si="3"/>
        <v>0</v>
      </c>
      <c r="G6" t="b">
        <f t="shared" si="4"/>
        <v>0</v>
      </c>
      <c r="H6" t="b">
        <f t="shared" si="5"/>
        <v>1</v>
      </c>
      <c r="I6" t="b">
        <f t="shared" si="6"/>
        <v>0</v>
      </c>
      <c r="J6" t="b">
        <f t="shared" si="7"/>
        <v>0</v>
      </c>
      <c r="K6" t="b">
        <f t="shared" si="8"/>
        <v>0</v>
      </c>
      <c r="L6" t="b">
        <f t="shared" si="9"/>
        <v>1</v>
      </c>
      <c r="M6" t="b">
        <f t="shared" si="10"/>
        <v>0</v>
      </c>
      <c r="N6" t="b">
        <f t="shared" si="11"/>
        <v>0</v>
      </c>
      <c r="O6" t="b">
        <f t="shared" si="12"/>
        <v>0</v>
      </c>
      <c r="P6" t="b">
        <f t="shared" si="13"/>
        <v>0</v>
      </c>
      <c r="Q6" t="b">
        <f t="shared" si="14"/>
        <v>1</v>
      </c>
      <c r="R6" t="b">
        <f t="shared" si="15"/>
        <v>0</v>
      </c>
      <c r="S6" t="b">
        <v>1</v>
      </c>
      <c r="T6" t="str">
        <f t="shared" si="16"/>
        <v>Socket Pairs</v>
      </c>
      <c r="V6" s="2" t="s">
        <v>15</v>
      </c>
      <c r="X6" s="2">
        <v>414</v>
      </c>
      <c r="Y6" s="2">
        <v>1117.8</v>
      </c>
      <c r="Z6" s="2" t="s">
        <v>35</v>
      </c>
      <c r="AA6" s="2" t="s">
        <v>17</v>
      </c>
      <c r="AD6" s="2" t="s">
        <v>18</v>
      </c>
      <c r="AE6" s="2" t="s">
        <v>19</v>
      </c>
      <c r="AF6" s="2" t="s">
        <v>28</v>
      </c>
      <c r="AG6" s="2" t="s">
        <v>36</v>
      </c>
    </row>
    <row r="7" spans="1:33" x14ac:dyDescent="0.25">
      <c r="A7" s="2" t="s">
        <v>37</v>
      </c>
      <c r="B7" s="2" t="s">
        <v>38</v>
      </c>
      <c r="C7" t="b">
        <f t="shared" si="0"/>
        <v>0</v>
      </c>
      <c r="D7" t="b">
        <f t="shared" si="1"/>
        <v>1</v>
      </c>
      <c r="E7" t="b">
        <f t="shared" si="2"/>
        <v>1</v>
      </c>
      <c r="F7" t="b">
        <f t="shared" si="3"/>
        <v>0</v>
      </c>
      <c r="G7" t="b">
        <f t="shared" si="4"/>
        <v>0</v>
      </c>
      <c r="H7" t="b">
        <f t="shared" si="5"/>
        <v>1</v>
      </c>
      <c r="I7" t="b">
        <f t="shared" si="6"/>
        <v>0</v>
      </c>
      <c r="J7" t="b">
        <f t="shared" si="7"/>
        <v>0</v>
      </c>
      <c r="K7" t="b">
        <f t="shared" si="8"/>
        <v>0</v>
      </c>
      <c r="L7" t="b">
        <f t="shared" si="9"/>
        <v>1</v>
      </c>
      <c r="M7" t="b">
        <f t="shared" si="10"/>
        <v>0</v>
      </c>
      <c r="N7" t="b">
        <f t="shared" si="11"/>
        <v>0</v>
      </c>
      <c r="O7" t="b">
        <f t="shared" si="12"/>
        <v>0</v>
      </c>
      <c r="P7" t="b">
        <f t="shared" si="13"/>
        <v>0</v>
      </c>
      <c r="Q7" t="b">
        <f t="shared" si="14"/>
        <v>1</v>
      </c>
      <c r="R7" t="b">
        <f t="shared" si="15"/>
        <v>0</v>
      </c>
      <c r="S7" t="b">
        <v>1</v>
      </c>
      <c r="T7" t="str">
        <f t="shared" si="16"/>
        <v>Socket Pairs</v>
      </c>
      <c r="V7" s="2" t="s">
        <v>15</v>
      </c>
      <c r="X7" s="2">
        <v>276</v>
      </c>
      <c r="Y7" s="2">
        <v>745.2</v>
      </c>
      <c r="Z7" s="2" t="s">
        <v>35</v>
      </c>
      <c r="AA7" s="2" t="s">
        <v>17</v>
      </c>
      <c r="AD7" s="2" t="s">
        <v>24</v>
      </c>
      <c r="AE7" s="2" t="s">
        <v>19</v>
      </c>
      <c r="AF7" s="2" t="s">
        <v>28</v>
      </c>
      <c r="AG7" s="2" t="s">
        <v>39</v>
      </c>
    </row>
    <row r="8" spans="1:33" x14ac:dyDescent="0.25">
      <c r="A8" s="2" t="s">
        <v>40</v>
      </c>
      <c r="B8" s="2" t="s">
        <v>41</v>
      </c>
      <c r="C8" t="b">
        <f t="shared" si="0"/>
        <v>1</v>
      </c>
      <c r="D8" t="b">
        <f t="shared" si="1"/>
        <v>0</v>
      </c>
      <c r="E8" t="b">
        <f t="shared" si="2"/>
        <v>1</v>
      </c>
      <c r="F8" t="b">
        <f t="shared" si="3"/>
        <v>0</v>
      </c>
      <c r="G8" t="b">
        <f t="shared" si="4"/>
        <v>0</v>
      </c>
      <c r="H8" t="b">
        <f t="shared" si="5"/>
        <v>1</v>
      </c>
      <c r="I8" t="b">
        <f t="shared" si="6"/>
        <v>0</v>
      </c>
      <c r="J8" t="b">
        <f t="shared" si="7"/>
        <v>0</v>
      </c>
      <c r="K8" t="b">
        <f t="shared" si="8"/>
        <v>0</v>
      </c>
      <c r="L8" t="b">
        <f t="shared" si="9"/>
        <v>1</v>
      </c>
      <c r="M8" t="b">
        <f t="shared" si="10"/>
        <v>0</v>
      </c>
      <c r="N8" t="b">
        <f t="shared" si="11"/>
        <v>0</v>
      </c>
      <c r="O8" t="b">
        <f t="shared" si="12"/>
        <v>0</v>
      </c>
      <c r="P8" t="b">
        <f t="shared" si="13"/>
        <v>0</v>
      </c>
      <c r="Q8" t="b">
        <f t="shared" si="14"/>
        <v>1</v>
      </c>
      <c r="R8" t="b">
        <f t="shared" si="15"/>
        <v>0</v>
      </c>
      <c r="S8" t="b">
        <v>1</v>
      </c>
      <c r="T8" t="str">
        <f t="shared" si="16"/>
        <v>Socket Pairs</v>
      </c>
      <c r="V8" s="2" t="s">
        <v>15</v>
      </c>
      <c r="X8" s="2">
        <v>621</v>
      </c>
      <c r="Y8" s="2">
        <v>1676.7</v>
      </c>
      <c r="Z8" s="2" t="s">
        <v>35</v>
      </c>
      <c r="AA8" s="2" t="s">
        <v>17</v>
      </c>
      <c r="AD8" s="2" t="s">
        <v>18</v>
      </c>
      <c r="AE8" s="2" t="s">
        <v>19</v>
      </c>
      <c r="AF8" s="2" t="s">
        <v>28</v>
      </c>
      <c r="AG8" s="2" t="s">
        <v>42</v>
      </c>
    </row>
    <row r="9" spans="1:33" x14ac:dyDescent="0.25">
      <c r="A9" s="2" t="s">
        <v>43</v>
      </c>
      <c r="B9" s="2" t="s">
        <v>44</v>
      </c>
      <c r="C9" t="b">
        <f t="shared" si="0"/>
        <v>0</v>
      </c>
      <c r="D9" t="b">
        <f t="shared" si="1"/>
        <v>1</v>
      </c>
      <c r="E9" t="b">
        <f t="shared" si="2"/>
        <v>1</v>
      </c>
      <c r="F9" t="b">
        <f t="shared" si="3"/>
        <v>0</v>
      </c>
      <c r="G9" t="b">
        <f t="shared" si="4"/>
        <v>0</v>
      </c>
      <c r="H9" t="b">
        <f t="shared" si="5"/>
        <v>1</v>
      </c>
      <c r="I9" t="b">
        <f t="shared" si="6"/>
        <v>0</v>
      </c>
      <c r="J9" t="b">
        <f t="shared" si="7"/>
        <v>0</v>
      </c>
      <c r="K9" t="b">
        <f t="shared" si="8"/>
        <v>0</v>
      </c>
      <c r="L9" t="b">
        <f t="shared" si="9"/>
        <v>1</v>
      </c>
      <c r="M9" t="b">
        <f t="shared" si="10"/>
        <v>0</v>
      </c>
      <c r="N9" t="b">
        <f t="shared" si="11"/>
        <v>0</v>
      </c>
      <c r="O9" t="b">
        <f t="shared" si="12"/>
        <v>0</v>
      </c>
      <c r="P9" t="b">
        <f t="shared" si="13"/>
        <v>0</v>
      </c>
      <c r="Q9" t="b">
        <f t="shared" si="14"/>
        <v>1</v>
      </c>
      <c r="R9" t="b">
        <f t="shared" si="15"/>
        <v>0</v>
      </c>
      <c r="S9" t="b">
        <v>1</v>
      </c>
      <c r="T9" t="str">
        <f t="shared" si="16"/>
        <v>Socket Pairs</v>
      </c>
      <c r="V9" s="2" t="s">
        <v>15</v>
      </c>
      <c r="X9" s="2">
        <v>414</v>
      </c>
      <c r="Y9" s="2">
        <v>1117.8</v>
      </c>
      <c r="Z9" s="2" t="s">
        <v>35</v>
      </c>
      <c r="AA9" s="2" t="s">
        <v>17</v>
      </c>
      <c r="AD9" s="2" t="s">
        <v>24</v>
      </c>
      <c r="AE9" s="2" t="s">
        <v>19</v>
      </c>
      <c r="AF9" s="2" t="s">
        <v>28</v>
      </c>
      <c r="AG9" s="2" t="s">
        <v>45</v>
      </c>
    </row>
    <row r="10" spans="1:33" x14ac:dyDescent="0.25">
      <c r="A10" s="2" t="s">
        <v>46</v>
      </c>
      <c r="B10" s="2" t="s">
        <v>47</v>
      </c>
      <c r="C10" t="b">
        <f t="shared" si="0"/>
        <v>1</v>
      </c>
      <c r="D10" t="b">
        <f t="shared" si="1"/>
        <v>0</v>
      </c>
      <c r="E10" t="b">
        <f t="shared" si="2"/>
        <v>1</v>
      </c>
      <c r="F10" t="b">
        <f t="shared" si="3"/>
        <v>0</v>
      </c>
      <c r="G10" t="b">
        <f t="shared" si="4"/>
        <v>0</v>
      </c>
      <c r="H10" t="b">
        <f t="shared" si="5"/>
        <v>1</v>
      </c>
      <c r="I10" t="b">
        <f t="shared" si="6"/>
        <v>0</v>
      </c>
      <c r="J10" t="b">
        <f t="shared" si="7"/>
        <v>0</v>
      </c>
      <c r="K10" t="b">
        <f t="shared" si="8"/>
        <v>0</v>
      </c>
      <c r="L10" t="b">
        <f t="shared" si="9"/>
        <v>0</v>
      </c>
      <c r="M10" t="b">
        <f t="shared" si="10"/>
        <v>1</v>
      </c>
      <c r="N10" t="b">
        <f t="shared" si="11"/>
        <v>0</v>
      </c>
      <c r="O10" t="b">
        <f t="shared" si="12"/>
        <v>0</v>
      </c>
      <c r="P10" t="b">
        <f t="shared" si="13"/>
        <v>0</v>
      </c>
      <c r="Q10" t="b">
        <f t="shared" si="14"/>
        <v>1</v>
      </c>
      <c r="R10" t="b">
        <f t="shared" si="15"/>
        <v>0</v>
      </c>
      <c r="S10" t="b">
        <v>1</v>
      </c>
      <c r="T10" t="str">
        <f t="shared" si="16"/>
        <v>Cores</v>
      </c>
      <c r="V10" s="2" t="s">
        <v>15</v>
      </c>
      <c r="X10" s="2">
        <v>138</v>
      </c>
      <c r="Y10" s="2">
        <v>372.6</v>
      </c>
      <c r="Z10" s="2" t="s">
        <v>35</v>
      </c>
      <c r="AB10" s="2" t="s">
        <v>17</v>
      </c>
      <c r="AC10" s="2"/>
      <c r="AD10" s="2" t="s">
        <v>18</v>
      </c>
      <c r="AE10" s="2" t="s">
        <v>19</v>
      </c>
      <c r="AF10" s="2" t="s">
        <v>20</v>
      </c>
      <c r="AG10" s="2" t="s">
        <v>48</v>
      </c>
    </row>
    <row r="11" spans="1:33" x14ac:dyDescent="0.25">
      <c r="A11" s="2" t="s">
        <v>49</v>
      </c>
      <c r="B11" s="2" t="s">
        <v>50</v>
      </c>
      <c r="C11" t="b">
        <f t="shared" si="0"/>
        <v>0</v>
      </c>
      <c r="D11" t="b">
        <f t="shared" si="1"/>
        <v>1</v>
      </c>
      <c r="E11" t="b">
        <f t="shared" si="2"/>
        <v>1</v>
      </c>
      <c r="F11" t="b">
        <f t="shared" si="3"/>
        <v>0</v>
      </c>
      <c r="G11" t="b">
        <f t="shared" si="4"/>
        <v>0</v>
      </c>
      <c r="H11" t="b">
        <f t="shared" si="5"/>
        <v>1</v>
      </c>
      <c r="I11" t="b">
        <f t="shared" si="6"/>
        <v>0</v>
      </c>
      <c r="J11" t="b">
        <f t="shared" si="7"/>
        <v>0</v>
      </c>
      <c r="K11" t="b">
        <f t="shared" si="8"/>
        <v>0</v>
      </c>
      <c r="L11" t="b">
        <f t="shared" si="9"/>
        <v>0</v>
      </c>
      <c r="M11" t="b">
        <f t="shared" si="10"/>
        <v>1</v>
      </c>
      <c r="N11" t="b">
        <f t="shared" si="11"/>
        <v>0</v>
      </c>
      <c r="O11" t="b">
        <f t="shared" si="12"/>
        <v>0</v>
      </c>
      <c r="P11" t="b">
        <f t="shared" si="13"/>
        <v>0</v>
      </c>
      <c r="Q11" t="b">
        <f t="shared" si="14"/>
        <v>1</v>
      </c>
      <c r="R11" t="b">
        <f t="shared" si="15"/>
        <v>0</v>
      </c>
      <c r="S11" t="b">
        <v>1</v>
      </c>
      <c r="T11" t="str">
        <f t="shared" si="16"/>
        <v>Cores</v>
      </c>
      <c r="V11" s="2" t="s">
        <v>15</v>
      </c>
      <c r="X11" s="2">
        <v>97</v>
      </c>
      <c r="Y11" s="2">
        <v>260.82</v>
      </c>
      <c r="Z11" s="2" t="s">
        <v>35</v>
      </c>
      <c r="AB11" s="2" t="s">
        <v>17</v>
      </c>
      <c r="AC11" s="2"/>
      <c r="AD11" s="2" t="s">
        <v>24</v>
      </c>
      <c r="AE11" s="2" t="s">
        <v>19</v>
      </c>
      <c r="AF11" s="2" t="s">
        <v>20</v>
      </c>
      <c r="AG11" s="2" t="s">
        <v>51</v>
      </c>
    </row>
    <row r="12" spans="1:33" x14ac:dyDescent="0.25">
      <c r="A12" s="2" t="s">
        <v>52</v>
      </c>
      <c r="B12" s="2" t="s">
        <v>53</v>
      </c>
      <c r="C12" t="b">
        <f t="shared" si="0"/>
        <v>1</v>
      </c>
      <c r="D12" t="b">
        <f t="shared" si="1"/>
        <v>0</v>
      </c>
      <c r="E12" t="b">
        <f t="shared" si="2"/>
        <v>1</v>
      </c>
      <c r="F12" t="b">
        <f t="shared" si="3"/>
        <v>0</v>
      </c>
      <c r="G12" t="b">
        <f t="shared" si="4"/>
        <v>0</v>
      </c>
      <c r="H12" t="b">
        <f t="shared" si="5"/>
        <v>1</v>
      </c>
      <c r="I12" t="b">
        <f t="shared" si="6"/>
        <v>0</v>
      </c>
      <c r="J12" t="b">
        <f t="shared" si="7"/>
        <v>0</v>
      </c>
      <c r="K12" t="b">
        <f t="shared" si="8"/>
        <v>0</v>
      </c>
      <c r="L12" t="b">
        <f t="shared" si="9"/>
        <v>0</v>
      </c>
      <c r="M12" t="b">
        <f t="shared" si="10"/>
        <v>1</v>
      </c>
      <c r="N12" t="b">
        <f t="shared" si="11"/>
        <v>0</v>
      </c>
      <c r="O12" t="b">
        <f t="shared" si="12"/>
        <v>0</v>
      </c>
      <c r="P12" t="b">
        <f t="shared" si="13"/>
        <v>0</v>
      </c>
      <c r="Q12" t="b">
        <f t="shared" si="14"/>
        <v>1</v>
      </c>
      <c r="R12" t="b">
        <f t="shared" si="15"/>
        <v>0</v>
      </c>
      <c r="S12" t="b">
        <v>1</v>
      </c>
      <c r="T12" t="str">
        <f t="shared" si="16"/>
        <v>Cores</v>
      </c>
      <c r="V12" s="2" t="s">
        <v>15</v>
      </c>
      <c r="X12" s="2">
        <v>207</v>
      </c>
      <c r="Y12" s="2">
        <v>558.9</v>
      </c>
      <c r="Z12" s="2" t="s">
        <v>35</v>
      </c>
      <c r="AB12" s="2" t="s">
        <v>17</v>
      </c>
      <c r="AC12" s="2"/>
      <c r="AD12" s="2" t="s">
        <v>18</v>
      </c>
      <c r="AE12" s="2" t="s">
        <v>19</v>
      </c>
      <c r="AF12" s="2" t="s">
        <v>20</v>
      </c>
      <c r="AG12" s="2" t="s">
        <v>54</v>
      </c>
    </row>
    <row r="13" spans="1:33" x14ac:dyDescent="0.25">
      <c r="A13" s="2" t="s">
        <v>55</v>
      </c>
      <c r="B13" s="2" t="s">
        <v>56</v>
      </c>
      <c r="C13" t="b">
        <f t="shared" si="0"/>
        <v>0</v>
      </c>
      <c r="D13" t="b">
        <f t="shared" si="1"/>
        <v>1</v>
      </c>
      <c r="E13" t="b">
        <f t="shared" si="2"/>
        <v>1</v>
      </c>
      <c r="F13" t="b">
        <f t="shared" si="3"/>
        <v>0</v>
      </c>
      <c r="G13" t="b">
        <f t="shared" si="4"/>
        <v>0</v>
      </c>
      <c r="H13" t="b">
        <f t="shared" si="5"/>
        <v>1</v>
      </c>
      <c r="I13" t="b">
        <f t="shared" si="6"/>
        <v>0</v>
      </c>
      <c r="J13" t="b">
        <f t="shared" si="7"/>
        <v>0</v>
      </c>
      <c r="K13" t="b">
        <f t="shared" si="8"/>
        <v>0</v>
      </c>
      <c r="L13" t="b">
        <f t="shared" si="9"/>
        <v>0</v>
      </c>
      <c r="M13" t="b">
        <f t="shared" si="10"/>
        <v>1</v>
      </c>
      <c r="N13" t="b">
        <f t="shared" si="11"/>
        <v>0</v>
      </c>
      <c r="O13" t="b">
        <f t="shared" si="12"/>
        <v>0</v>
      </c>
      <c r="P13" t="b">
        <f t="shared" si="13"/>
        <v>0</v>
      </c>
      <c r="Q13" t="b">
        <f t="shared" si="14"/>
        <v>1</v>
      </c>
      <c r="R13" t="b">
        <f t="shared" si="15"/>
        <v>0</v>
      </c>
      <c r="S13" t="b">
        <v>1</v>
      </c>
      <c r="T13" t="str">
        <f t="shared" si="16"/>
        <v>Cores</v>
      </c>
      <c r="V13" s="2" t="s">
        <v>15</v>
      </c>
      <c r="X13" s="2">
        <v>138</v>
      </c>
      <c r="Y13" s="2">
        <v>372.6</v>
      </c>
      <c r="Z13" s="2" t="s">
        <v>35</v>
      </c>
      <c r="AB13" s="2" t="s">
        <v>17</v>
      </c>
      <c r="AC13" s="2"/>
      <c r="AD13" s="2" t="s">
        <v>24</v>
      </c>
      <c r="AE13" s="2" t="s">
        <v>19</v>
      </c>
      <c r="AF13" s="2" t="s">
        <v>20</v>
      </c>
      <c r="AG13" s="2" t="s">
        <v>57</v>
      </c>
    </row>
    <row r="14" spans="1:33" x14ac:dyDescent="0.25">
      <c r="A14" s="2" t="s">
        <v>58</v>
      </c>
      <c r="B14" s="2" t="s">
        <v>59</v>
      </c>
      <c r="C14" t="b">
        <f t="shared" si="0"/>
        <v>1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1</v>
      </c>
      <c r="H14" t="b">
        <f t="shared" si="5"/>
        <v>0</v>
      </c>
      <c r="I14" t="b">
        <f t="shared" si="6"/>
        <v>0</v>
      </c>
      <c r="J14" t="b">
        <f t="shared" si="7"/>
        <v>0</v>
      </c>
      <c r="K14" t="b">
        <f t="shared" si="8"/>
        <v>0</v>
      </c>
      <c r="L14" t="b">
        <f t="shared" si="9"/>
        <v>0</v>
      </c>
      <c r="M14" t="b">
        <f t="shared" si="10"/>
        <v>1</v>
      </c>
      <c r="N14" t="b">
        <f t="shared" si="11"/>
        <v>0</v>
      </c>
      <c r="O14" t="b">
        <f t="shared" si="12"/>
        <v>0</v>
      </c>
      <c r="P14" t="b">
        <f t="shared" si="13"/>
        <v>0</v>
      </c>
      <c r="Q14" t="b">
        <f t="shared" si="14"/>
        <v>0</v>
      </c>
      <c r="R14" t="b">
        <f t="shared" si="15"/>
        <v>0</v>
      </c>
      <c r="S14" t="b">
        <v>1</v>
      </c>
      <c r="T14" t="str">
        <f t="shared" si="16"/>
        <v>Cores</v>
      </c>
      <c r="V14" s="2" t="s">
        <v>15</v>
      </c>
      <c r="X14" s="2">
        <v>2070</v>
      </c>
      <c r="Y14" s="2">
        <v>5589</v>
      </c>
      <c r="Z14" s="2" t="s">
        <v>16</v>
      </c>
      <c r="AB14" s="2" t="s">
        <v>17</v>
      </c>
      <c r="AC14" s="2"/>
      <c r="AD14" s="2" t="s">
        <v>18</v>
      </c>
      <c r="AF14" s="2" t="s">
        <v>20</v>
      </c>
      <c r="AG14" s="2" t="s">
        <v>60</v>
      </c>
    </row>
    <row r="15" spans="1:33" x14ac:dyDescent="0.25">
      <c r="A15" s="2" t="s">
        <v>61</v>
      </c>
      <c r="B15" s="2" t="s">
        <v>62</v>
      </c>
      <c r="C15" t="b">
        <f t="shared" si="0"/>
        <v>0</v>
      </c>
      <c r="D15" t="b">
        <f t="shared" si="1"/>
        <v>1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t="b">
        <f t="shared" si="5"/>
        <v>0</v>
      </c>
      <c r="I15" t="b">
        <f t="shared" si="6"/>
        <v>0</v>
      </c>
      <c r="J15" t="b">
        <f t="shared" si="7"/>
        <v>0</v>
      </c>
      <c r="K15" t="b">
        <f t="shared" si="8"/>
        <v>0</v>
      </c>
      <c r="L15" t="b">
        <f t="shared" si="9"/>
        <v>0</v>
      </c>
      <c r="M15" t="b">
        <f t="shared" si="10"/>
        <v>1</v>
      </c>
      <c r="N15" t="b">
        <f t="shared" si="11"/>
        <v>0</v>
      </c>
      <c r="O15" t="b">
        <f t="shared" si="12"/>
        <v>0</v>
      </c>
      <c r="P15" t="b">
        <f t="shared" si="13"/>
        <v>0</v>
      </c>
      <c r="Q15" t="b">
        <f t="shared" si="14"/>
        <v>0</v>
      </c>
      <c r="R15" t="b">
        <f t="shared" si="15"/>
        <v>0</v>
      </c>
      <c r="S15" t="b">
        <v>1</v>
      </c>
      <c r="T15" t="str">
        <f t="shared" si="16"/>
        <v>Cores</v>
      </c>
      <c r="V15" s="2" t="s">
        <v>15</v>
      </c>
      <c r="X15" s="2">
        <v>1397</v>
      </c>
      <c r="Y15" s="2">
        <v>3772.58</v>
      </c>
      <c r="Z15" s="2" t="s">
        <v>16</v>
      </c>
      <c r="AB15" s="2" t="s">
        <v>17</v>
      </c>
      <c r="AC15" s="2"/>
      <c r="AD15" s="2" t="s">
        <v>24</v>
      </c>
      <c r="AF15" s="2" t="s">
        <v>20</v>
      </c>
      <c r="AG15" s="2" t="s">
        <v>63</v>
      </c>
    </row>
    <row r="16" spans="1:33" x14ac:dyDescent="0.25">
      <c r="A16" s="2" t="s">
        <v>64</v>
      </c>
      <c r="B16" s="2" t="s">
        <v>65</v>
      </c>
      <c r="C16" t="b">
        <f t="shared" si="0"/>
        <v>1</v>
      </c>
      <c r="D16" t="b">
        <f t="shared" si="1"/>
        <v>0</v>
      </c>
      <c r="E16" t="b">
        <f t="shared" si="2"/>
        <v>0</v>
      </c>
      <c r="F16" t="b">
        <f t="shared" si="3"/>
        <v>1</v>
      </c>
      <c r="G16" t="b">
        <f t="shared" si="4"/>
        <v>0</v>
      </c>
      <c r="H16" t="b">
        <f t="shared" si="5"/>
        <v>0</v>
      </c>
      <c r="I16" t="b">
        <f t="shared" si="6"/>
        <v>0</v>
      </c>
      <c r="J16" t="b">
        <f t="shared" si="7"/>
        <v>0</v>
      </c>
      <c r="K16" t="b">
        <f t="shared" si="8"/>
        <v>0</v>
      </c>
      <c r="L16" t="b">
        <f t="shared" si="9"/>
        <v>0</v>
      </c>
      <c r="M16" t="b">
        <f t="shared" si="10"/>
        <v>1</v>
      </c>
      <c r="N16" t="b">
        <f t="shared" si="11"/>
        <v>0</v>
      </c>
      <c r="O16" t="b">
        <f t="shared" si="12"/>
        <v>0</v>
      </c>
      <c r="P16" t="b">
        <f t="shared" si="13"/>
        <v>0</v>
      </c>
      <c r="Q16" t="b">
        <f t="shared" si="14"/>
        <v>0</v>
      </c>
      <c r="R16" t="b">
        <f t="shared" si="15"/>
        <v>0</v>
      </c>
      <c r="S16" t="b">
        <v>1</v>
      </c>
      <c r="T16" t="str">
        <f t="shared" si="16"/>
        <v/>
      </c>
      <c r="V16" s="2" t="s">
        <v>15</v>
      </c>
      <c r="X16" s="2">
        <v>2070</v>
      </c>
      <c r="Y16" s="2">
        <v>5589</v>
      </c>
      <c r="Z16" s="2" t="s">
        <v>16</v>
      </c>
      <c r="AB16" s="2" t="s">
        <v>66</v>
      </c>
      <c r="AC16" s="2"/>
      <c r="AD16" s="2" t="s">
        <v>18</v>
      </c>
      <c r="AF16" s="2" t="s">
        <v>67</v>
      </c>
      <c r="AG16" s="2" t="s">
        <v>68</v>
      </c>
    </row>
    <row r="17" spans="1:33" x14ac:dyDescent="0.25">
      <c r="A17" s="2" t="s">
        <v>69</v>
      </c>
      <c r="B17" s="2" t="s">
        <v>70</v>
      </c>
      <c r="C17" t="b">
        <f t="shared" si="0"/>
        <v>0</v>
      </c>
      <c r="D17" t="b">
        <f t="shared" si="1"/>
        <v>1</v>
      </c>
      <c r="E17" t="b">
        <f t="shared" si="2"/>
        <v>0</v>
      </c>
      <c r="F17" t="b">
        <f t="shared" si="3"/>
        <v>1</v>
      </c>
      <c r="G17" t="b">
        <f t="shared" si="4"/>
        <v>0</v>
      </c>
      <c r="H17" t="b">
        <f t="shared" si="5"/>
        <v>0</v>
      </c>
      <c r="I17" t="b">
        <f t="shared" si="6"/>
        <v>0</v>
      </c>
      <c r="J17" t="b">
        <f t="shared" si="7"/>
        <v>0</v>
      </c>
      <c r="K17" t="b">
        <f t="shared" si="8"/>
        <v>0</v>
      </c>
      <c r="L17" t="b">
        <f t="shared" si="9"/>
        <v>0</v>
      </c>
      <c r="M17" t="b">
        <f t="shared" si="10"/>
        <v>1</v>
      </c>
      <c r="N17" t="b">
        <f t="shared" si="11"/>
        <v>0</v>
      </c>
      <c r="O17" t="b">
        <f t="shared" si="12"/>
        <v>0</v>
      </c>
      <c r="P17" t="b">
        <f t="shared" si="13"/>
        <v>0</v>
      </c>
      <c r="Q17" t="b">
        <f t="shared" si="14"/>
        <v>0</v>
      </c>
      <c r="R17" t="b">
        <f t="shared" si="15"/>
        <v>0</v>
      </c>
      <c r="S17" t="b">
        <v>1</v>
      </c>
      <c r="T17" t="str">
        <f t="shared" si="16"/>
        <v/>
      </c>
      <c r="V17" s="2" t="s">
        <v>15</v>
      </c>
      <c r="X17" s="2">
        <v>1397</v>
      </c>
      <c r="Y17" s="2">
        <v>3772.58</v>
      </c>
      <c r="Z17" s="2" t="s">
        <v>16</v>
      </c>
      <c r="AB17" s="2" t="s">
        <v>66</v>
      </c>
      <c r="AC17" s="2"/>
      <c r="AD17" s="2" t="s">
        <v>24</v>
      </c>
      <c r="AF17" s="2" t="s">
        <v>67</v>
      </c>
      <c r="AG17" s="2" t="s">
        <v>71</v>
      </c>
    </row>
    <row r="18" spans="1:33" hidden="1" x14ac:dyDescent="0.25">
      <c r="A18" s="2" t="s">
        <v>72</v>
      </c>
      <c r="B18" s="2" t="s">
        <v>73</v>
      </c>
      <c r="C18" t="b">
        <f t="shared" si="0"/>
        <v>1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0</v>
      </c>
      <c r="H18" t="b">
        <f t="shared" si="5"/>
        <v>1</v>
      </c>
      <c r="I18" t="b">
        <f t="shared" si="6"/>
        <v>0</v>
      </c>
      <c r="J18" t="b">
        <f t="shared" si="7"/>
        <v>0</v>
      </c>
      <c r="K18" t="b">
        <f t="shared" si="8"/>
        <v>0</v>
      </c>
      <c r="L18" t="b">
        <f t="shared" si="9"/>
        <v>0</v>
      </c>
      <c r="M18" t="b">
        <f t="shared" si="10"/>
        <v>1</v>
      </c>
      <c r="N18" t="b">
        <f t="shared" si="11"/>
        <v>0</v>
      </c>
      <c r="O18" t="b">
        <f t="shared" si="12"/>
        <v>0</v>
      </c>
      <c r="P18" t="b">
        <f t="shared" si="13"/>
        <v>0</v>
      </c>
      <c r="Q18" t="b">
        <f t="shared" si="14"/>
        <v>0</v>
      </c>
      <c r="R18" t="b">
        <f t="shared" si="15"/>
        <v>0</v>
      </c>
      <c r="S18" t="b">
        <v>1</v>
      </c>
      <c r="T18" t="str">
        <f t="shared" si="16"/>
        <v>Cores</v>
      </c>
      <c r="V18" s="2" t="s">
        <v>15</v>
      </c>
      <c r="X18" s="2">
        <v>518</v>
      </c>
      <c r="Y18" s="2">
        <v>1397.25</v>
      </c>
      <c r="Z18" s="2" t="s">
        <v>74</v>
      </c>
      <c r="AB18" s="2" t="s">
        <v>17</v>
      </c>
      <c r="AC18" s="2"/>
      <c r="AD18" s="2" t="s">
        <v>18</v>
      </c>
      <c r="AE18" s="2" t="s">
        <v>19</v>
      </c>
      <c r="AF18" s="2" t="s">
        <v>20</v>
      </c>
      <c r="AG18" s="2" t="s">
        <v>75</v>
      </c>
    </row>
    <row r="19" spans="1:33" hidden="1" x14ac:dyDescent="0.25">
      <c r="A19" s="2" t="s">
        <v>76</v>
      </c>
      <c r="B19" s="2" t="s">
        <v>77</v>
      </c>
      <c r="C19" t="b">
        <f t="shared" si="0"/>
        <v>0</v>
      </c>
      <c r="D19" t="b">
        <f t="shared" si="1"/>
        <v>1</v>
      </c>
      <c r="E19" t="b">
        <f t="shared" si="2"/>
        <v>0</v>
      </c>
      <c r="F19" t="b">
        <f t="shared" si="3"/>
        <v>0</v>
      </c>
      <c r="G19" t="b">
        <f t="shared" si="4"/>
        <v>0</v>
      </c>
      <c r="H19" t="b">
        <f t="shared" si="5"/>
        <v>1</v>
      </c>
      <c r="I19" t="b">
        <f t="shared" si="6"/>
        <v>0</v>
      </c>
      <c r="J19" t="b">
        <f t="shared" si="7"/>
        <v>0</v>
      </c>
      <c r="K19" t="b">
        <f t="shared" si="8"/>
        <v>0</v>
      </c>
      <c r="L19" t="b">
        <f t="shared" si="9"/>
        <v>0</v>
      </c>
      <c r="M19" t="b">
        <f t="shared" si="10"/>
        <v>1</v>
      </c>
      <c r="N19" t="b">
        <f t="shared" si="11"/>
        <v>0</v>
      </c>
      <c r="O19" t="b">
        <f t="shared" si="12"/>
        <v>0</v>
      </c>
      <c r="P19" t="b">
        <f t="shared" si="13"/>
        <v>0</v>
      </c>
      <c r="Q19" t="b">
        <f t="shared" si="14"/>
        <v>0</v>
      </c>
      <c r="R19" t="b">
        <f t="shared" si="15"/>
        <v>0</v>
      </c>
      <c r="S19" t="b">
        <v>1</v>
      </c>
      <c r="T19" t="str">
        <f t="shared" si="16"/>
        <v>Cores</v>
      </c>
      <c r="V19" s="2" t="s">
        <v>15</v>
      </c>
      <c r="X19" s="2">
        <v>345</v>
      </c>
      <c r="Y19" s="2">
        <v>931.5</v>
      </c>
      <c r="Z19" s="2" t="s">
        <v>74</v>
      </c>
      <c r="AB19" s="2" t="s">
        <v>17</v>
      </c>
      <c r="AC19" s="2"/>
      <c r="AD19" s="2" t="s">
        <v>24</v>
      </c>
      <c r="AE19" s="2" t="s">
        <v>19</v>
      </c>
      <c r="AF19" s="2" t="s">
        <v>20</v>
      </c>
      <c r="AG19" s="2" t="s">
        <v>78</v>
      </c>
    </row>
    <row r="20" spans="1:33" hidden="1" x14ac:dyDescent="0.25">
      <c r="A20" s="2" t="s">
        <v>79</v>
      </c>
      <c r="B20" s="2" t="s">
        <v>80</v>
      </c>
      <c r="C20" t="b">
        <f t="shared" si="0"/>
        <v>1</v>
      </c>
      <c r="D20" t="b">
        <f t="shared" si="1"/>
        <v>0</v>
      </c>
      <c r="E20" t="b">
        <f t="shared" si="2"/>
        <v>0</v>
      </c>
      <c r="F20" t="b">
        <f t="shared" si="3"/>
        <v>0</v>
      </c>
      <c r="G20" t="b">
        <f t="shared" si="4"/>
        <v>0</v>
      </c>
      <c r="H20" t="b">
        <f t="shared" si="5"/>
        <v>1</v>
      </c>
      <c r="I20" t="b">
        <f t="shared" si="6"/>
        <v>0</v>
      </c>
      <c r="J20" t="b">
        <f t="shared" si="7"/>
        <v>0</v>
      </c>
      <c r="K20" t="b">
        <f t="shared" si="8"/>
        <v>0</v>
      </c>
      <c r="L20" t="b">
        <f t="shared" si="9"/>
        <v>1</v>
      </c>
      <c r="M20" t="b">
        <f t="shared" si="10"/>
        <v>0</v>
      </c>
      <c r="N20" t="b">
        <f t="shared" si="11"/>
        <v>0</v>
      </c>
      <c r="O20" t="b">
        <f t="shared" si="12"/>
        <v>0</v>
      </c>
      <c r="P20" t="b">
        <f t="shared" si="13"/>
        <v>0</v>
      </c>
      <c r="Q20" t="b">
        <f t="shared" si="14"/>
        <v>0</v>
      </c>
      <c r="R20" t="b">
        <f t="shared" si="15"/>
        <v>0</v>
      </c>
      <c r="S20" t="b">
        <v>1</v>
      </c>
      <c r="T20" t="str">
        <f t="shared" si="16"/>
        <v>Socket Pairs</v>
      </c>
      <c r="V20" s="2" t="s">
        <v>15</v>
      </c>
      <c r="X20" s="2">
        <v>1552</v>
      </c>
      <c r="Y20" s="2">
        <v>4191.75</v>
      </c>
      <c r="Z20" s="2" t="s">
        <v>74</v>
      </c>
      <c r="AA20" s="2" t="s">
        <v>17</v>
      </c>
      <c r="AD20" s="2" t="s">
        <v>18</v>
      </c>
      <c r="AE20" s="2" t="s">
        <v>19</v>
      </c>
      <c r="AF20" s="2" t="s">
        <v>28</v>
      </c>
      <c r="AG20" s="2" t="s">
        <v>81</v>
      </c>
    </row>
    <row r="21" spans="1:33" hidden="1" x14ac:dyDescent="0.25">
      <c r="A21" s="2" t="s">
        <v>82</v>
      </c>
      <c r="B21" s="2" t="s">
        <v>83</v>
      </c>
      <c r="C21" t="b">
        <f t="shared" si="0"/>
        <v>0</v>
      </c>
      <c r="D21" t="b">
        <f t="shared" si="1"/>
        <v>1</v>
      </c>
      <c r="E21" t="b">
        <f t="shared" si="2"/>
        <v>0</v>
      </c>
      <c r="F21" t="b">
        <f t="shared" si="3"/>
        <v>0</v>
      </c>
      <c r="G21" t="b">
        <f t="shared" si="4"/>
        <v>0</v>
      </c>
      <c r="H21" t="b">
        <f t="shared" si="5"/>
        <v>1</v>
      </c>
      <c r="I21" t="b">
        <f t="shared" si="6"/>
        <v>0</v>
      </c>
      <c r="J21" t="b">
        <f t="shared" si="7"/>
        <v>0</v>
      </c>
      <c r="K21" t="b">
        <f t="shared" si="8"/>
        <v>0</v>
      </c>
      <c r="L21" t="b">
        <f t="shared" si="9"/>
        <v>1</v>
      </c>
      <c r="M21" t="b">
        <f t="shared" si="10"/>
        <v>0</v>
      </c>
      <c r="N21" t="b">
        <f t="shared" si="11"/>
        <v>0</v>
      </c>
      <c r="O21" t="b">
        <f t="shared" si="12"/>
        <v>0</v>
      </c>
      <c r="P21" t="b">
        <f t="shared" si="13"/>
        <v>0</v>
      </c>
      <c r="Q21" t="b">
        <f t="shared" si="14"/>
        <v>0</v>
      </c>
      <c r="R21" t="b">
        <f t="shared" si="15"/>
        <v>0</v>
      </c>
      <c r="S21" t="b">
        <v>1</v>
      </c>
      <c r="T21" t="str">
        <f t="shared" si="16"/>
        <v>Socket Pairs</v>
      </c>
      <c r="V21" s="2" t="s">
        <v>15</v>
      </c>
      <c r="X21" s="2">
        <v>1035</v>
      </c>
      <c r="Y21" s="2">
        <v>2794.5</v>
      </c>
      <c r="Z21" s="2" t="s">
        <v>74</v>
      </c>
      <c r="AA21" s="2" t="s">
        <v>17</v>
      </c>
      <c r="AD21" s="2" t="s">
        <v>24</v>
      </c>
      <c r="AE21" s="2" t="s">
        <v>19</v>
      </c>
      <c r="AF21" s="2" t="s">
        <v>28</v>
      </c>
      <c r="AG21" s="2" t="s">
        <v>84</v>
      </c>
    </row>
    <row r="22" spans="1:33" hidden="1" x14ac:dyDescent="0.25">
      <c r="A22" s="2" t="s">
        <v>85</v>
      </c>
      <c r="B22" s="2" t="s">
        <v>86</v>
      </c>
      <c r="C22" t="b">
        <f t="shared" si="0"/>
        <v>1</v>
      </c>
      <c r="D22" t="b">
        <f t="shared" si="1"/>
        <v>0</v>
      </c>
      <c r="E22" t="b">
        <f t="shared" si="2"/>
        <v>1</v>
      </c>
      <c r="F22" t="b">
        <f t="shared" si="3"/>
        <v>0</v>
      </c>
      <c r="G22" t="b">
        <f t="shared" si="4"/>
        <v>0</v>
      </c>
      <c r="H22" t="b">
        <f t="shared" si="5"/>
        <v>1</v>
      </c>
      <c r="I22" t="b">
        <f t="shared" si="6"/>
        <v>0</v>
      </c>
      <c r="J22" t="b">
        <f t="shared" si="7"/>
        <v>0</v>
      </c>
      <c r="K22" t="b">
        <f t="shared" si="8"/>
        <v>0</v>
      </c>
      <c r="L22" t="b">
        <f t="shared" si="9"/>
        <v>1</v>
      </c>
      <c r="M22" t="b">
        <f t="shared" si="10"/>
        <v>0</v>
      </c>
      <c r="N22" t="b">
        <f t="shared" si="11"/>
        <v>0</v>
      </c>
      <c r="O22" t="b">
        <f t="shared" si="12"/>
        <v>0</v>
      </c>
      <c r="P22" t="b">
        <f t="shared" si="13"/>
        <v>0</v>
      </c>
      <c r="Q22" t="b">
        <f t="shared" si="14"/>
        <v>1</v>
      </c>
      <c r="R22" t="b">
        <f t="shared" si="15"/>
        <v>0</v>
      </c>
      <c r="S22" t="b">
        <v>1</v>
      </c>
      <c r="T22" t="str">
        <f t="shared" si="16"/>
        <v>Socket Pairs</v>
      </c>
      <c r="V22" s="2" t="s">
        <v>15</v>
      </c>
      <c r="X22" s="2">
        <v>311</v>
      </c>
      <c r="Y22" s="2">
        <v>838.35</v>
      </c>
      <c r="Z22" s="2" t="s">
        <v>35</v>
      </c>
      <c r="AA22" s="2" t="s">
        <v>17</v>
      </c>
      <c r="AD22" s="2" t="s">
        <v>18</v>
      </c>
      <c r="AE22" s="2" t="s">
        <v>19</v>
      </c>
      <c r="AF22" s="2" t="s">
        <v>28</v>
      </c>
      <c r="AG22" s="2" t="s">
        <v>87</v>
      </c>
    </row>
    <row r="23" spans="1:33" hidden="1" x14ac:dyDescent="0.25">
      <c r="A23" s="2" t="s">
        <v>88</v>
      </c>
      <c r="B23" s="2" t="s">
        <v>89</v>
      </c>
      <c r="C23" t="b">
        <f t="shared" si="0"/>
        <v>0</v>
      </c>
      <c r="D23" t="b">
        <f t="shared" si="1"/>
        <v>1</v>
      </c>
      <c r="E23" t="b">
        <f t="shared" si="2"/>
        <v>1</v>
      </c>
      <c r="F23" t="b">
        <f t="shared" si="3"/>
        <v>0</v>
      </c>
      <c r="G23" t="b">
        <f t="shared" si="4"/>
        <v>0</v>
      </c>
      <c r="H23" t="b">
        <f t="shared" si="5"/>
        <v>1</v>
      </c>
      <c r="I23" t="b">
        <f t="shared" si="6"/>
        <v>0</v>
      </c>
      <c r="J23" t="b">
        <f t="shared" si="7"/>
        <v>0</v>
      </c>
      <c r="K23" t="b">
        <f t="shared" si="8"/>
        <v>0</v>
      </c>
      <c r="L23" t="b">
        <f t="shared" si="9"/>
        <v>1</v>
      </c>
      <c r="M23" t="b">
        <f t="shared" si="10"/>
        <v>0</v>
      </c>
      <c r="N23" t="b">
        <f t="shared" si="11"/>
        <v>0</v>
      </c>
      <c r="O23" t="b">
        <f t="shared" si="12"/>
        <v>0</v>
      </c>
      <c r="P23" t="b">
        <f t="shared" si="13"/>
        <v>0</v>
      </c>
      <c r="Q23" t="b">
        <f t="shared" si="14"/>
        <v>1</v>
      </c>
      <c r="R23" t="b">
        <f t="shared" si="15"/>
        <v>0</v>
      </c>
      <c r="S23" t="b">
        <v>1</v>
      </c>
      <c r="T23" t="str">
        <f t="shared" si="16"/>
        <v>Socket Pairs</v>
      </c>
      <c r="V23" s="2" t="s">
        <v>15</v>
      </c>
      <c r="X23" s="2">
        <v>207</v>
      </c>
      <c r="Y23" s="2">
        <v>558.9</v>
      </c>
      <c r="Z23" s="2" t="s">
        <v>35</v>
      </c>
      <c r="AA23" s="2" t="s">
        <v>17</v>
      </c>
      <c r="AD23" s="2" t="s">
        <v>24</v>
      </c>
      <c r="AE23" s="2" t="s">
        <v>19</v>
      </c>
      <c r="AF23" s="2" t="s">
        <v>28</v>
      </c>
      <c r="AG23" s="2" t="s">
        <v>90</v>
      </c>
    </row>
    <row r="24" spans="1:33" hidden="1" x14ac:dyDescent="0.25">
      <c r="A24" s="2" t="s">
        <v>91</v>
      </c>
      <c r="B24" s="2" t="s">
        <v>92</v>
      </c>
      <c r="C24" t="b">
        <f t="shared" si="0"/>
        <v>1</v>
      </c>
      <c r="D24" t="b">
        <f t="shared" si="1"/>
        <v>0</v>
      </c>
      <c r="E24" t="b">
        <f t="shared" si="2"/>
        <v>1</v>
      </c>
      <c r="F24" t="b">
        <f t="shared" si="3"/>
        <v>0</v>
      </c>
      <c r="G24" t="b">
        <f t="shared" si="4"/>
        <v>0</v>
      </c>
      <c r="H24" t="b">
        <f t="shared" si="5"/>
        <v>1</v>
      </c>
      <c r="I24" t="b">
        <f t="shared" si="6"/>
        <v>0</v>
      </c>
      <c r="J24" t="b">
        <f t="shared" si="7"/>
        <v>0</v>
      </c>
      <c r="K24" t="b">
        <f t="shared" si="8"/>
        <v>0</v>
      </c>
      <c r="L24" t="b">
        <f t="shared" si="9"/>
        <v>1</v>
      </c>
      <c r="M24" t="b">
        <f t="shared" si="10"/>
        <v>0</v>
      </c>
      <c r="N24" t="b">
        <f t="shared" si="11"/>
        <v>0</v>
      </c>
      <c r="O24" t="b">
        <f t="shared" si="12"/>
        <v>0</v>
      </c>
      <c r="P24" t="b">
        <f t="shared" si="13"/>
        <v>0</v>
      </c>
      <c r="Q24" t="b">
        <f t="shared" si="14"/>
        <v>1</v>
      </c>
      <c r="R24" t="b">
        <f t="shared" si="15"/>
        <v>0</v>
      </c>
      <c r="S24" t="b">
        <v>1</v>
      </c>
      <c r="T24" t="str">
        <f t="shared" si="16"/>
        <v>Socket Pairs</v>
      </c>
      <c r="V24" s="2" t="s">
        <v>15</v>
      </c>
      <c r="X24" s="2">
        <v>466</v>
      </c>
      <c r="Y24" s="2">
        <v>1257.53</v>
      </c>
      <c r="Z24" s="2" t="s">
        <v>35</v>
      </c>
      <c r="AA24" s="2" t="s">
        <v>17</v>
      </c>
      <c r="AD24" s="2" t="s">
        <v>18</v>
      </c>
      <c r="AE24" s="2" t="s">
        <v>19</v>
      </c>
      <c r="AF24" s="2" t="s">
        <v>28</v>
      </c>
      <c r="AG24" s="2" t="s">
        <v>93</v>
      </c>
    </row>
    <row r="25" spans="1:33" hidden="1" x14ac:dyDescent="0.25">
      <c r="A25" s="2" t="s">
        <v>94</v>
      </c>
      <c r="B25" s="2" t="s">
        <v>95</v>
      </c>
      <c r="C25" t="b">
        <f t="shared" si="0"/>
        <v>0</v>
      </c>
      <c r="D25" t="b">
        <f t="shared" si="1"/>
        <v>1</v>
      </c>
      <c r="E25" t="b">
        <f t="shared" si="2"/>
        <v>1</v>
      </c>
      <c r="F25" t="b">
        <f t="shared" si="3"/>
        <v>0</v>
      </c>
      <c r="G25" t="b">
        <f t="shared" si="4"/>
        <v>0</v>
      </c>
      <c r="H25" t="b">
        <f t="shared" si="5"/>
        <v>1</v>
      </c>
      <c r="I25" t="b">
        <f t="shared" si="6"/>
        <v>0</v>
      </c>
      <c r="J25" t="b">
        <f t="shared" si="7"/>
        <v>0</v>
      </c>
      <c r="K25" t="b">
        <f t="shared" si="8"/>
        <v>0</v>
      </c>
      <c r="L25" t="b">
        <f t="shared" si="9"/>
        <v>1</v>
      </c>
      <c r="M25" t="b">
        <f t="shared" si="10"/>
        <v>0</v>
      </c>
      <c r="N25" t="b">
        <f t="shared" si="11"/>
        <v>0</v>
      </c>
      <c r="O25" t="b">
        <f t="shared" si="12"/>
        <v>0</v>
      </c>
      <c r="P25" t="b">
        <f t="shared" si="13"/>
        <v>0</v>
      </c>
      <c r="Q25" t="b">
        <f t="shared" si="14"/>
        <v>1</v>
      </c>
      <c r="R25" t="b">
        <f t="shared" si="15"/>
        <v>0</v>
      </c>
      <c r="S25" t="b">
        <v>1</v>
      </c>
      <c r="T25" t="str">
        <f t="shared" si="16"/>
        <v>Socket Pairs</v>
      </c>
      <c r="V25" s="2" t="s">
        <v>15</v>
      </c>
      <c r="X25" s="2">
        <v>311</v>
      </c>
      <c r="Y25" s="2">
        <v>838.35</v>
      </c>
      <c r="Z25" s="2" t="s">
        <v>35</v>
      </c>
      <c r="AA25" s="2" t="s">
        <v>17</v>
      </c>
      <c r="AD25" s="2" t="s">
        <v>24</v>
      </c>
      <c r="AE25" s="2" t="s">
        <v>19</v>
      </c>
      <c r="AF25" s="2" t="s">
        <v>28</v>
      </c>
      <c r="AG25" s="2" t="s">
        <v>96</v>
      </c>
    </row>
    <row r="26" spans="1:33" hidden="1" x14ac:dyDescent="0.25">
      <c r="A26" s="2" t="s">
        <v>97</v>
      </c>
      <c r="B26" s="2" t="s">
        <v>98</v>
      </c>
      <c r="C26" t="b">
        <f t="shared" si="0"/>
        <v>1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b">
        <f t="shared" si="4"/>
        <v>0</v>
      </c>
      <c r="H26" t="b">
        <f t="shared" si="5"/>
        <v>1</v>
      </c>
      <c r="I26" t="b">
        <f t="shared" si="6"/>
        <v>0</v>
      </c>
      <c r="J26" t="b">
        <f t="shared" si="7"/>
        <v>0</v>
      </c>
      <c r="K26" t="b">
        <f t="shared" si="8"/>
        <v>0</v>
      </c>
      <c r="L26" t="b">
        <f t="shared" si="9"/>
        <v>0</v>
      </c>
      <c r="M26" t="b">
        <f t="shared" si="10"/>
        <v>1</v>
      </c>
      <c r="N26" t="b">
        <f t="shared" si="11"/>
        <v>0</v>
      </c>
      <c r="O26" t="b">
        <f t="shared" si="12"/>
        <v>0</v>
      </c>
      <c r="P26" t="b">
        <f t="shared" si="13"/>
        <v>0</v>
      </c>
      <c r="Q26" t="b">
        <f t="shared" si="14"/>
        <v>0</v>
      </c>
      <c r="R26" t="b">
        <f t="shared" si="15"/>
        <v>0</v>
      </c>
      <c r="S26" t="b">
        <v>1</v>
      </c>
      <c r="T26" t="str">
        <f t="shared" si="16"/>
        <v>Cores</v>
      </c>
      <c r="V26" s="2" t="s">
        <v>15</v>
      </c>
      <c r="X26" s="2">
        <v>35</v>
      </c>
      <c r="Y26" s="2">
        <v>93.15</v>
      </c>
      <c r="Z26" s="2" t="s">
        <v>74</v>
      </c>
      <c r="AB26" s="2" t="s">
        <v>17</v>
      </c>
      <c r="AC26" s="2"/>
      <c r="AD26" s="2" t="s">
        <v>18</v>
      </c>
      <c r="AF26" s="2" t="s">
        <v>20</v>
      </c>
      <c r="AG26" s="2" t="s">
        <v>99</v>
      </c>
    </row>
    <row r="27" spans="1:33" hidden="1" x14ac:dyDescent="0.25">
      <c r="A27" s="2" t="s">
        <v>100</v>
      </c>
      <c r="B27" s="2" t="s">
        <v>101</v>
      </c>
      <c r="C27" t="b">
        <f t="shared" si="0"/>
        <v>1</v>
      </c>
      <c r="D27" t="b">
        <f t="shared" si="1"/>
        <v>0</v>
      </c>
      <c r="E27" t="b">
        <f t="shared" si="2"/>
        <v>0</v>
      </c>
      <c r="F27" t="b">
        <f t="shared" si="3"/>
        <v>0</v>
      </c>
      <c r="G27" t="b">
        <f t="shared" si="4"/>
        <v>0</v>
      </c>
      <c r="H27" t="b">
        <f t="shared" si="5"/>
        <v>1</v>
      </c>
      <c r="I27" t="b">
        <f t="shared" si="6"/>
        <v>0</v>
      </c>
      <c r="J27" t="b">
        <f t="shared" si="7"/>
        <v>0</v>
      </c>
      <c r="K27" t="b">
        <f t="shared" si="8"/>
        <v>0</v>
      </c>
      <c r="L27" t="b">
        <f t="shared" si="9"/>
        <v>1</v>
      </c>
      <c r="M27" t="b">
        <f t="shared" si="10"/>
        <v>0</v>
      </c>
      <c r="N27" t="b">
        <f t="shared" si="11"/>
        <v>0</v>
      </c>
      <c r="O27" t="b">
        <f t="shared" si="12"/>
        <v>0</v>
      </c>
      <c r="P27" t="b">
        <f t="shared" si="13"/>
        <v>0</v>
      </c>
      <c r="Q27" t="b">
        <f t="shared" si="14"/>
        <v>0</v>
      </c>
      <c r="R27" t="b">
        <f t="shared" si="15"/>
        <v>0</v>
      </c>
      <c r="S27" t="b">
        <v>1</v>
      </c>
      <c r="T27" t="str">
        <f t="shared" si="16"/>
        <v>Socket Pairs</v>
      </c>
      <c r="V27" s="2" t="s">
        <v>15</v>
      </c>
      <c r="X27" s="2">
        <v>103</v>
      </c>
      <c r="Y27" s="2">
        <v>279.45</v>
      </c>
      <c r="Z27" s="2" t="s">
        <v>74</v>
      </c>
      <c r="AA27" s="2" t="s">
        <v>17</v>
      </c>
      <c r="AD27" s="2" t="s">
        <v>18</v>
      </c>
      <c r="AF27" s="2" t="s">
        <v>28</v>
      </c>
      <c r="AG27" s="2" t="s">
        <v>102</v>
      </c>
    </row>
    <row r="28" spans="1:33" hidden="1" x14ac:dyDescent="0.25">
      <c r="A28" s="2" t="s">
        <v>103</v>
      </c>
      <c r="B28" s="2" t="s">
        <v>104</v>
      </c>
      <c r="C28" t="b">
        <f t="shared" si="0"/>
        <v>0</v>
      </c>
      <c r="D28" t="b">
        <f t="shared" si="1"/>
        <v>1</v>
      </c>
      <c r="E28" t="b">
        <f t="shared" si="2"/>
        <v>1</v>
      </c>
      <c r="F28" t="b">
        <f t="shared" si="3"/>
        <v>0</v>
      </c>
      <c r="G28" t="b">
        <f t="shared" si="4"/>
        <v>0</v>
      </c>
      <c r="H28" t="b">
        <f t="shared" si="5"/>
        <v>1</v>
      </c>
      <c r="I28" t="b">
        <f t="shared" si="6"/>
        <v>0</v>
      </c>
      <c r="J28" t="b">
        <f t="shared" si="7"/>
        <v>0</v>
      </c>
      <c r="K28" t="b">
        <f t="shared" si="8"/>
        <v>0</v>
      </c>
      <c r="L28" t="b">
        <f t="shared" si="9"/>
        <v>0</v>
      </c>
      <c r="M28" t="b">
        <f t="shared" si="10"/>
        <v>1</v>
      </c>
      <c r="N28" t="b">
        <f t="shared" si="11"/>
        <v>0</v>
      </c>
      <c r="O28" t="b">
        <f t="shared" si="12"/>
        <v>0</v>
      </c>
      <c r="P28" t="b">
        <f t="shared" si="13"/>
        <v>0</v>
      </c>
      <c r="Q28" t="b">
        <f t="shared" si="14"/>
        <v>1</v>
      </c>
      <c r="R28" t="b">
        <f t="shared" si="15"/>
        <v>0</v>
      </c>
      <c r="S28" t="b">
        <v>1</v>
      </c>
      <c r="T28" t="str">
        <f t="shared" si="16"/>
        <v>Cores</v>
      </c>
      <c r="V28" s="2" t="s">
        <v>15</v>
      </c>
      <c r="X28" s="2">
        <v>69</v>
      </c>
      <c r="Y28" s="2">
        <v>186.3</v>
      </c>
      <c r="Z28" s="2" t="s">
        <v>35</v>
      </c>
      <c r="AB28" s="2" t="s">
        <v>17</v>
      </c>
      <c r="AC28" s="2"/>
      <c r="AD28" s="2" t="s">
        <v>24</v>
      </c>
      <c r="AE28" s="2" t="s">
        <v>19</v>
      </c>
      <c r="AF28" s="2" t="s">
        <v>20</v>
      </c>
      <c r="AG28" s="2" t="s">
        <v>105</v>
      </c>
    </row>
    <row r="29" spans="1:33" hidden="1" x14ac:dyDescent="0.25">
      <c r="A29" s="2" t="s">
        <v>106</v>
      </c>
      <c r="B29" s="2" t="s">
        <v>107</v>
      </c>
      <c r="C29" t="b">
        <f t="shared" si="0"/>
        <v>1</v>
      </c>
      <c r="D29" t="b">
        <f t="shared" si="1"/>
        <v>0</v>
      </c>
      <c r="E29" t="b">
        <f t="shared" si="2"/>
        <v>1</v>
      </c>
      <c r="F29" t="b">
        <f t="shared" si="3"/>
        <v>0</v>
      </c>
      <c r="G29" t="b">
        <f t="shared" si="4"/>
        <v>0</v>
      </c>
      <c r="H29" t="b">
        <f t="shared" si="5"/>
        <v>1</v>
      </c>
      <c r="I29" t="b">
        <f t="shared" si="6"/>
        <v>0</v>
      </c>
      <c r="J29" t="b">
        <f t="shared" si="7"/>
        <v>0</v>
      </c>
      <c r="K29" t="b">
        <f t="shared" si="8"/>
        <v>0</v>
      </c>
      <c r="L29" t="b">
        <f t="shared" si="9"/>
        <v>0</v>
      </c>
      <c r="M29" t="b">
        <f t="shared" si="10"/>
        <v>1</v>
      </c>
      <c r="N29" t="b">
        <f t="shared" si="11"/>
        <v>0</v>
      </c>
      <c r="O29" t="b">
        <f t="shared" si="12"/>
        <v>0</v>
      </c>
      <c r="P29" t="b">
        <f t="shared" si="13"/>
        <v>0</v>
      </c>
      <c r="Q29" t="b">
        <f t="shared" si="14"/>
        <v>1</v>
      </c>
      <c r="R29" t="b">
        <f t="shared" si="15"/>
        <v>0</v>
      </c>
      <c r="S29" t="b">
        <v>1</v>
      </c>
      <c r="T29" t="str">
        <f t="shared" si="16"/>
        <v>Cores</v>
      </c>
      <c r="V29" s="2" t="s">
        <v>15</v>
      </c>
      <c r="X29" s="2">
        <v>103</v>
      </c>
      <c r="Y29" s="2">
        <v>279.45</v>
      </c>
      <c r="Z29" s="2" t="s">
        <v>35</v>
      </c>
      <c r="AB29" s="2" t="s">
        <v>17</v>
      </c>
      <c r="AC29" s="2"/>
      <c r="AD29" s="2" t="s">
        <v>18</v>
      </c>
      <c r="AE29" s="2" t="s">
        <v>19</v>
      </c>
      <c r="AF29" s="2" t="s">
        <v>20</v>
      </c>
      <c r="AG29" s="2" t="s">
        <v>108</v>
      </c>
    </row>
    <row r="30" spans="1:33" hidden="1" x14ac:dyDescent="0.25">
      <c r="A30" s="2" t="s">
        <v>109</v>
      </c>
      <c r="B30" s="2" t="s">
        <v>110</v>
      </c>
      <c r="C30" t="b">
        <f t="shared" si="0"/>
        <v>1</v>
      </c>
      <c r="D30" t="b">
        <f t="shared" si="1"/>
        <v>0</v>
      </c>
      <c r="E30" t="b">
        <f t="shared" si="2"/>
        <v>1</v>
      </c>
      <c r="F30" t="b">
        <f t="shared" si="3"/>
        <v>0</v>
      </c>
      <c r="G30" t="b">
        <f t="shared" si="4"/>
        <v>0</v>
      </c>
      <c r="H30" t="b">
        <f t="shared" si="5"/>
        <v>1</v>
      </c>
      <c r="I30" t="b">
        <f t="shared" si="6"/>
        <v>0</v>
      </c>
      <c r="J30" t="b">
        <f t="shared" si="7"/>
        <v>0</v>
      </c>
      <c r="K30" t="b">
        <f t="shared" si="8"/>
        <v>0</v>
      </c>
      <c r="L30" t="b">
        <f t="shared" si="9"/>
        <v>0</v>
      </c>
      <c r="M30" t="b">
        <f t="shared" si="10"/>
        <v>1</v>
      </c>
      <c r="N30" t="b">
        <f t="shared" si="11"/>
        <v>0</v>
      </c>
      <c r="O30" t="b">
        <f t="shared" si="12"/>
        <v>0</v>
      </c>
      <c r="P30" t="b">
        <f t="shared" si="13"/>
        <v>0</v>
      </c>
      <c r="Q30" t="b">
        <f t="shared" si="14"/>
        <v>1</v>
      </c>
      <c r="R30" t="b">
        <f t="shared" si="15"/>
        <v>0</v>
      </c>
      <c r="S30" t="b">
        <v>1</v>
      </c>
      <c r="T30" t="str">
        <f t="shared" si="16"/>
        <v>Cores</v>
      </c>
      <c r="V30" s="2" t="s">
        <v>15</v>
      </c>
      <c r="X30" s="2">
        <v>155</v>
      </c>
      <c r="Y30" s="2">
        <v>419.18</v>
      </c>
      <c r="Z30" s="2" t="s">
        <v>35</v>
      </c>
      <c r="AB30" s="2" t="s">
        <v>17</v>
      </c>
      <c r="AC30" s="2"/>
      <c r="AD30" s="2" t="s">
        <v>18</v>
      </c>
      <c r="AE30" s="2" t="s">
        <v>19</v>
      </c>
      <c r="AF30" s="2" t="s">
        <v>20</v>
      </c>
      <c r="AG30" s="2" t="s">
        <v>111</v>
      </c>
    </row>
    <row r="31" spans="1:33" hidden="1" x14ac:dyDescent="0.25">
      <c r="A31" s="2" t="s">
        <v>112</v>
      </c>
      <c r="B31" s="2" t="s">
        <v>113</v>
      </c>
      <c r="C31" t="b">
        <f t="shared" si="0"/>
        <v>0</v>
      </c>
      <c r="D31" t="b">
        <f t="shared" si="1"/>
        <v>1</v>
      </c>
      <c r="E31" t="b">
        <f t="shared" si="2"/>
        <v>1</v>
      </c>
      <c r="F31" t="b">
        <f t="shared" si="3"/>
        <v>0</v>
      </c>
      <c r="G31" t="b">
        <f t="shared" si="4"/>
        <v>0</v>
      </c>
      <c r="H31" t="b">
        <f t="shared" si="5"/>
        <v>1</v>
      </c>
      <c r="I31" t="b">
        <f t="shared" si="6"/>
        <v>0</v>
      </c>
      <c r="J31" t="b">
        <f t="shared" si="7"/>
        <v>0</v>
      </c>
      <c r="K31" t="b">
        <f t="shared" si="8"/>
        <v>0</v>
      </c>
      <c r="L31" t="b">
        <f t="shared" si="9"/>
        <v>0</v>
      </c>
      <c r="M31" t="b">
        <f t="shared" si="10"/>
        <v>1</v>
      </c>
      <c r="N31" t="b">
        <f t="shared" si="11"/>
        <v>0</v>
      </c>
      <c r="O31" t="b">
        <f t="shared" si="12"/>
        <v>0</v>
      </c>
      <c r="P31" t="b">
        <f t="shared" si="13"/>
        <v>0</v>
      </c>
      <c r="Q31" t="b">
        <f t="shared" si="14"/>
        <v>1</v>
      </c>
      <c r="R31" t="b">
        <f t="shared" si="15"/>
        <v>0</v>
      </c>
      <c r="S31" t="b">
        <v>1</v>
      </c>
      <c r="T31" t="str">
        <f t="shared" si="16"/>
        <v>Cores</v>
      </c>
      <c r="V31" s="2" t="s">
        <v>15</v>
      </c>
      <c r="X31" s="2">
        <v>103</v>
      </c>
      <c r="Y31" s="2">
        <v>279.45</v>
      </c>
      <c r="Z31" s="2" t="s">
        <v>35</v>
      </c>
      <c r="AB31" s="2" t="s">
        <v>17</v>
      </c>
      <c r="AC31" s="2"/>
      <c r="AD31" s="2" t="s">
        <v>24</v>
      </c>
      <c r="AE31" s="2" t="s">
        <v>19</v>
      </c>
      <c r="AF31" s="2" t="s">
        <v>20</v>
      </c>
      <c r="AG31" s="2" t="s">
        <v>114</v>
      </c>
    </row>
    <row r="32" spans="1:33" hidden="1" x14ac:dyDescent="0.25">
      <c r="A32" s="2" t="s">
        <v>115</v>
      </c>
      <c r="B32" s="2" t="s">
        <v>116</v>
      </c>
      <c r="C32" t="b">
        <f t="shared" si="0"/>
        <v>1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t="b">
        <f t="shared" si="5"/>
        <v>0</v>
      </c>
      <c r="I32" t="b">
        <f t="shared" si="6"/>
        <v>0</v>
      </c>
      <c r="J32" t="b">
        <f t="shared" si="7"/>
        <v>0</v>
      </c>
      <c r="K32" t="b">
        <f t="shared" si="8"/>
        <v>0</v>
      </c>
      <c r="L32" t="b">
        <f t="shared" si="9"/>
        <v>0</v>
      </c>
      <c r="M32" t="b">
        <f t="shared" si="10"/>
        <v>1</v>
      </c>
      <c r="N32" t="b">
        <f t="shared" si="11"/>
        <v>0</v>
      </c>
      <c r="O32" t="b">
        <f t="shared" si="12"/>
        <v>0</v>
      </c>
      <c r="P32" t="b">
        <f t="shared" si="13"/>
        <v>0</v>
      </c>
      <c r="Q32" t="b">
        <f t="shared" si="14"/>
        <v>0</v>
      </c>
      <c r="R32" t="b">
        <f t="shared" si="15"/>
        <v>0</v>
      </c>
      <c r="S32" t="b">
        <v>1</v>
      </c>
      <c r="T32" t="str">
        <f t="shared" si="16"/>
        <v>Cores</v>
      </c>
      <c r="V32" s="2" t="s">
        <v>15</v>
      </c>
      <c r="X32" s="2">
        <v>1552</v>
      </c>
      <c r="Y32" s="2">
        <v>4191.75</v>
      </c>
      <c r="Z32" s="2" t="s">
        <v>74</v>
      </c>
      <c r="AB32" s="2" t="s">
        <v>17</v>
      </c>
      <c r="AC32" s="2"/>
      <c r="AD32" s="2" t="s">
        <v>18</v>
      </c>
      <c r="AF32" s="2" t="s">
        <v>20</v>
      </c>
      <c r="AG32" s="2" t="s">
        <v>117</v>
      </c>
    </row>
    <row r="33" spans="1:33" hidden="1" x14ac:dyDescent="0.25">
      <c r="A33" s="2" t="s">
        <v>118</v>
      </c>
      <c r="B33" s="2" t="s">
        <v>119</v>
      </c>
      <c r="C33" t="b">
        <f t="shared" si="0"/>
        <v>0</v>
      </c>
      <c r="D33" t="b">
        <f t="shared" si="1"/>
        <v>1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t="b">
        <f t="shared" si="5"/>
        <v>0</v>
      </c>
      <c r="I33" t="b">
        <f t="shared" si="6"/>
        <v>0</v>
      </c>
      <c r="J33" t="b">
        <f t="shared" si="7"/>
        <v>0</v>
      </c>
      <c r="K33" t="b">
        <f t="shared" si="8"/>
        <v>0</v>
      </c>
      <c r="L33" t="b">
        <f t="shared" si="9"/>
        <v>0</v>
      </c>
      <c r="M33" t="b">
        <f t="shared" si="10"/>
        <v>1</v>
      </c>
      <c r="N33" t="b">
        <f t="shared" si="11"/>
        <v>0</v>
      </c>
      <c r="O33" t="b">
        <f t="shared" si="12"/>
        <v>0</v>
      </c>
      <c r="P33" t="b">
        <f t="shared" si="13"/>
        <v>0</v>
      </c>
      <c r="Q33" t="b">
        <f t="shared" si="14"/>
        <v>0</v>
      </c>
      <c r="R33" t="b">
        <f t="shared" si="15"/>
        <v>0</v>
      </c>
      <c r="S33" t="b">
        <v>1</v>
      </c>
      <c r="T33" t="str">
        <f t="shared" si="16"/>
        <v>Cores</v>
      </c>
      <c r="V33" s="2" t="s">
        <v>15</v>
      </c>
      <c r="X33" s="2">
        <v>1035</v>
      </c>
      <c r="Y33" s="2">
        <v>2794.5</v>
      </c>
      <c r="Z33" s="2" t="s">
        <v>74</v>
      </c>
      <c r="AB33" s="2" t="s">
        <v>17</v>
      </c>
      <c r="AC33" s="2"/>
      <c r="AD33" s="2" t="s">
        <v>24</v>
      </c>
      <c r="AF33" s="2" t="s">
        <v>20</v>
      </c>
      <c r="AG33" s="2" t="s">
        <v>120</v>
      </c>
    </row>
    <row r="34" spans="1:33" hidden="1" x14ac:dyDescent="0.25">
      <c r="A34" s="2" t="s">
        <v>121</v>
      </c>
      <c r="B34" s="2" t="s">
        <v>122</v>
      </c>
      <c r="C34" t="b">
        <f t="shared" si="0"/>
        <v>1</v>
      </c>
      <c r="D34" t="b">
        <f t="shared" si="1"/>
        <v>0</v>
      </c>
      <c r="E34" t="b">
        <f t="shared" si="2"/>
        <v>0</v>
      </c>
      <c r="F34" t="b">
        <f t="shared" si="3"/>
        <v>1</v>
      </c>
      <c r="G34" t="b">
        <f t="shared" si="4"/>
        <v>0</v>
      </c>
      <c r="H34" t="b">
        <f t="shared" si="5"/>
        <v>0</v>
      </c>
      <c r="I34" t="b">
        <f t="shared" si="6"/>
        <v>0</v>
      </c>
      <c r="J34" t="b">
        <f t="shared" si="7"/>
        <v>0</v>
      </c>
      <c r="K34" t="b">
        <f t="shared" si="8"/>
        <v>0</v>
      </c>
      <c r="L34" t="b">
        <f t="shared" si="9"/>
        <v>0</v>
      </c>
      <c r="M34" t="b">
        <f t="shared" si="10"/>
        <v>1</v>
      </c>
      <c r="N34" t="b">
        <f t="shared" si="11"/>
        <v>0</v>
      </c>
      <c r="O34" t="b">
        <f t="shared" si="12"/>
        <v>0</v>
      </c>
      <c r="P34" t="b">
        <f t="shared" si="13"/>
        <v>0</v>
      </c>
      <c r="Q34" t="b">
        <f t="shared" si="14"/>
        <v>0</v>
      </c>
      <c r="R34" t="b">
        <f t="shared" si="15"/>
        <v>0</v>
      </c>
      <c r="S34" t="b">
        <v>1</v>
      </c>
      <c r="T34" t="str">
        <f t="shared" si="16"/>
        <v>Cores</v>
      </c>
      <c r="V34" s="2" t="s">
        <v>15</v>
      </c>
      <c r="X34" s="2">
        <v>776</v>
      </c>
      <c r="Y34" s="2">
        <v>2095.88</v>
      </c>
      <c r="Z34" s="2" t="s">
        <v>74</v>
      </c>
      <c r="AB34" s="2" t="s">
        <v>66</v>
      </c>
      <c r="AC34" s="2"/>
      <c r="AD34" s="2" t="s">
        <v>18</v>
      </c>
      <c r="AF34" s="2" t="s">
        <v>20</v>
      </c>
      <c r="AG34" s="2" t="s">
        <v>123</v>
      </c>
    </row>
    <row r="35" spans="1:33" hidden="1" x14ac:dyDescent="0.25">
      <c r="A35" s="2" t="s">
        <v>124</v>
      </c>
      <c r="B35" s="2" t="s">
        <v>125</v>
      </c>
      <c r="C35" t="b">
        <f t="shared" si="0"/>
        <v>0</v>
      </c>
      <c r="D35" t="b">
        <f t="shared" si="1"/>
        <v>1</v>
      </c>
      <c r="E35" t="b">
        <f t="shared" si="2"/>
        <v>0</v>
      </c>
      <c r="F35" t="b">
        <f t="shared" si="3"/>
        <v>1</v>
      </c>
      <c r="G35" t="b">
        <f t="shared" si="4"/>
        <v>0</v>
      </c>
      <c r="H35" t="b">
        <f t="shared" si="5"/>
        <v>0</v>
      </c>
      <c r="I35" t="b">
        <f t="shared" si="6"/>
        <v>0</v>
      </c>
      <c r="J35" t="b">
        <f t="shared" si="7"/>
        <v>0</v>
      </c>
      <c r="K35" t="b">
        <f t="shared" si="8"/>
        <v>0</v>
      </c>
      <c r="L35" t="b">
        <f t="shared" si="9"/>
        <v>0</v>
      </c>
      <c r="M35" t="b">
        <f t="shared" si="10"/>
        <v>1</v>
      </c>
      <c r="N35" t="b">
        <f t="shared" si="11"/>
        <v>0</v>
      </c>
      <c r="O35" t="b">
        <f t="shared" si="12"/>
        <v>0</v>
      </c>
      <c r="P35" t="b">
        <f t="shared" si="13"/>
        <v>0</v>
      </c>
      <c r="Q35" t="b">
        <f t="shared" si="14"/>
        <v>0</v>
      </c>
      <c r="R35" t="b">
        <f t="shared" si="15"/>
        <v>0</v>
      </c>
      <c r="S35" t="b">
        <v>1</v>
      </c>
      <c r="T35" t="str">
        <f t="shared" si="16"/>
        <v>Cores</v>
      </c>
      <c r="V35" s="2" t="s">
        <v>15</v>
      </c>
      <c r="X35" s="2">
        <v>518</v>
      </c>
      <c r="Y35" s="2">
        <v>1397.25</v>
      </c>
      <c r="Z35" s="2" t="s">
        <v>74</v>
      </c>
      <c r="AB35" s="2" t="s">
        <v>66</v>
      </c>
      <c r="AC35" s="2"/>
      <c r="AD35" s="2" t="s">
        <v>24</v>
      </c>
      <c r="AF35" s="2" t="s">
        <v>20</v>
      </c>
      <c r="AG35" s="2" t="s">
        <v>126</v>
      </c>
    </row>
    <row r="36" spans="1:33" hidden="1" x14ac:dyDescent="0.25">
      <c r="A36" s="2" t="s">
        <v>127</v>
      </c>
      <c r="B36" s="2" t="s">
        <v>128</v>
      </c>
      <c r="C36" t="b">
        <f t="shared" si="0"/>
        <v>1</v>
      </c>
      <c r="D36" t="b">
        <f t="shared" si="1"/>
        <v>0</v>
      </c>
      <c r="E36" t="b">
        <f t="shared" si="2"/>
        <v>1</v>
      </c>
      <c r="F36" t="b">
        <f t="shared" si="3"/>
        <v>0</v>
      </c>
      <c r="G36" t="b">
        <f t="shared" si="4"/>
        <v>0</v>
      </c>
      <c r="H36" t="b">
        <f t="shared" si="5"/>
        <v>1</v>
      </c>
      <c r="I36" t="b">
        <f t="shared" si="6"/>
        <v>0</v>
      </c>
      <c r="J36" t="b">
        <f t="shared" si="7"/>
        <v>0</v>
      </c>
      <c r="K36" t="b">
        <f t="shared" si="8"/>
        <v>0</v>
      </c>
      <c r="L36" t="b">
        <f t="shared" si="9"/>
        <v>1</v>
      </c>
      <c r="M36" t="b">
        <f t="shared" si="10"/>
        <v>0</v>
      </c>
      <c r="N36" t="b">
        <f t="shared" si="11"/>
        <v>0</v>
      </c>
      <c r="O36" t="b">
        <f t="shared" si="12"/>
        <v>0</v>
      </c>
      <c r="P36" t="b">
        <f t="shared" si="13"/>
        <v>0</v>
      </c>
      <c r="Q36" t="b">
        <f t="shared" si="14"/>
        <v>0</v>
      </c>
      <c r="R36" t="b">
        <f t="shared" si="15"/>
        <v>0</v>
      </c>
      <c r="S36" t="b">
        <v>1</v>
      </c>
      <c r="T36" t="str">
        <f t="shared" si="16"/>
        <v>Socket Pairs</v>
      </c>
      <c r="V36" s="2" t="s">
        <v>15</v>
      </c>
      <c r="X36" s="2">
        <v>195</v>
      </c>
      <c r="Y36" s="2">
        <v>527.23</v>
      </c>
      <c r="Z36" s="2" t="s">
        <v>35</v>
      </c>
      <c r="AA36" s="2" t="s">
        <v>66</v>
      </c>
      <c r="AD36" s="2" t="s">
        <v>18</v>
      </c>
      <c r="AF36" s="2" t="s">
        <v>28</v>
      </c>
      <c r="AG36" s="2" t="s">
        <v>129</v>
      </c>
    </row>
    <row r="37" spans="1:33" hidden="1" x14ac:dyDescent="0.25">
      <c r="A37" s="2" t="s">
        <v>130</v>
      </c>
      <c r="B37" s="2" t="s">
        <v>131</v>
      </c>
      <c r="C37" t="b">
        <f t="shared" si="0"/>
        <v>0</v>
      </c>
      <c r="D37" t="b">
        <f t="shared" si="1"/>
        <v>1</v>
      </c>
      <c r="E37" t="b">
        <f t="shared" si="2"/>
        <v>1</v>
      </c>
      <c r="F37" t="b">
        <f t="shared" si="3"/>
        <v>0</v>
      </c>
      <c r="G37" t="b">
        <f t="shared" si="4"/>
        <v>0</v>
      </c>
      <c r="H37" t="b">
        <f t="shared" si="5"/>
        <v>1</v>
      </c>
      <c r="I37" t="b">
        <f t="shared" si="6"/>
        <v>0</v>
      </c>
      <c r="J37" t="b">
        <f t="shared" si="7"/>
        <v>0</v>
      </c>
      <c r="K37" t="b">
        <f t="shared" si="8"/>
        <v>0</v>
      </c>
      <c r="L37" t="b">
        <f t="shared" si="9"/>
        <v>1</v>
      </c>
      <c r="M37" t="b">
        <f t="shared" si="10"/>
        <v>0</v>
      </c>
      <c r="N37" t="b">
        <f t="shared" si="11"/>
        <v>0</v>
      </c>
      <c r="O37" t="b">
        <f t="shared" si="12"/>
        <v>0</v>
      </c>
      <c r="P37" t="b">
        <f t="shared" si="13"/>
        <v>0</v>
      </c>
      <c r="Q37" t="b">
        <f t="shared" si="14"/>
        <v>0</v>
      </c>
      <c r="R37" t="b">
        <f t="shared" si="15"/>
        <v>0</v>
      </c>
      <c r="S37" t="b">
        <v>1</v>
      </c>
      <c r="T37" t="str">
        <f t="shared" si="16"/>
        <v>Socket Pairs</v>
      </c>
      <c r="V37" s="2" t="s">
        <v>15</v>
      </c>
      <c r="X37" s="2">
        <v>130</v>
      </c>
      <c r="Y37" s="2">
        <v>352.11</v>
      </c>
      <c r="Z37" s="2" t="s">
        <v>35</v>
      </c>
      <c r="AA37" s="2" t="s">
        <v>66</v>
      </c>
      <c r="AD37" s="2" t="s">
        <v>24</v>
      </c>
      <c r="AF37" s="2" t="s">
        <v>28</v>
      </c>
      <c r="AG37" s="2" t="s">
        <v>132</v>
      </c>
    </row>
    <row r="38" spans="1:33" hidden="1" x14ac:dyDescent="0.25">
      <c r="A38" s="2" t="s">
        <v>133</v>
      </c>
      <c r="B38" s="2" t="s">
        <v>134</v>
      </c>
      <c r="C38" t="b">
        <f t="shared" si="0"/>
        <v>1</v>
      </c>
      <c r="D38" t="b">
        <f t="shared" si="1"/>
        <v>0</v>
      </c>
      <c r="E38" t="b">
        <f t="shared" si="2"/>
        <v>1</v>
      </c>
      <c r="F38" t="b">
        <f t="shared" si="3"/>
        <v>0</v>
      </c>
      <c r="G38" t="b">
        <f t="shared" si="4"/>
        <v>0</v>
      </c>
      <c r="H38" t="b">
        <f t="shared" si="5"/>
        <v>1</v>
      </c>
      <c r="I38" t="b">
        <f t="shared" si="6"/>
        <v>0</v>
      </c>
      <c r="J38" t="b">
        <f t="shared" si="7"/>
        <v>0</v>
      </c>
      <c r="K38" t="b">
        <f t="shared" si="8"/>
        <v>0</v>
      </c>
      <c r="L38" t="b">
        <f t="shared" si="9"/>
        <v>1</v>
      </c>
      <c r="M38" t="b">
        <f t="shared" si="10"/>
        <v>0</v>
      </c>
      <c r="N38" t="b">
        <f t="shared" si="11"/>
        <v>0</v>
      </c>
      <c r="O38" t="b">
        <f t="shared" si="12"/>
        <v>0</v>
      </c>
      <c r="P38" t="b">
        <f t="shared" si="13"/>
        <v>0</v>
      </c>
      <c r="Q38" t="b">
        <f t="shared" si="14"/>
        <v>0</v>
      </c>
      <c r="R38" t="b">
        <f t="shared" si="15"/>
        <v>0</v>
      </c>
      <c r="S38" t="b">
        <v>1</v>
      </c>
      <c r="T38" t="str">
        <f t="shared" si="16"/>
        <v>Socket Pairs</v>
      </c>
      <c r="V38" s="2" t="s">
        <v>15</v>
      </c>
      <c r="X38" s="2">
        <v>161</v>
      </c>
      <c r="Y38" s="2">
        <v>434.08</v>
      </c>
      <c r="Z38" s="2" t="s">
        <v>35</v>
      </c>
      <c r="AA38" s="2" t="s">
        <v>66</v>
      </c>
      <c r="AD38" s="2" t="s">
        <v>18</v>
      </c>
      <c r="AF38" s="2" t="s">
        <v>28</v>
      </c>
      <c r="AG38" s="2" t="s">
        <v>135</v>
      </c>
    </row>
    <row r="39" spans="1:33" hidden="1" x14ac:dyDescent="0.25">
      <c r="A39" s="2" t="s">
        <v>136</v>
      </c>
      <c r="B39" s="2" t="s">
        <v>137</v>
      </c>
      <c r="C39" t="b">
        <f t="shared" si="0"/>
        <v>0</v>
      </c>
      <c r="D39" t="b">
        <f t="shared" si="1"/>
        <v>1</v>
      </c>
      <c r="E39" t="b">
        <f t="shared" si="2"/>
        <v>1</v>
      </c>
      <c r="F39" t="b">
        <f t="shared" si="3"/>
        <v>0</v>
      </c>
      <c r="G39" t="b">
        <f t="shared" si="4"/>
        <v>0</v>
      </c>
      <c r="H39" t="b">
        <f t="shared" si="5"/>
        <v>1</v>
      </c>
      <c r="I39" t="b">
        <f t="shared" si="6"/>
        <v>0</v>
      </c>
      <c r="J39" t="b">
        <f t="shared" si="7"/>
        <v>0</v>
      </c>
      <c r="K39" t="b">
        <f t="shared" si="8"/>
        <v>0</v>
      </c>
      <c r="L39" t="b">
        <f t="shared" si="9"/>
        <v>1</v>
      </c>
      <c r="M39" t="b">
        <f t="shared" si="10"/>
        <v>0</v>
      </c>
      <c r="N39" t="b">
        <f t="shared" si="11"/>
        <v>0</v>
      </c>
      <c r="O39" t="b">
        <f t="shared" si="12"/>
        <v>0</v>
      </c>
      <c r="P39" t="b">
        <f t="shared" si="13"/>
        <v>0</v>
      </c>
      <c r="Q39" t="b">
        <f t="shared" si="14"/>
        <v>0</v>
      </c>
      <c r="R39" t="b">
        <f t="shared" si="15"/>
        <v>0</v>
      </c>
      <c r="S39" t="b">
        <v>1</v>
      </c>
      <c r="T39" t="str">
        <f t="shared" si="16"/>
        <v>Socket Pairs</v>
      </c>
      <c r="V39" s="2" t="s">
        <v>15</v>
      </c>
      <c r="X39" s="2">
        <v>103</v>
      </c>
      <c r="Y39" s="2">
        <v>277.58999999999997</v>
      </c>
      <c r="Z39" s="2" t="s">
        <v>35</v>
      </c>
      <c r="AA39" s="2" t="s">
        <v>66</v>
      </c>
      <c r="AD39" s="2" t="s">
        <v>24</v>
      </c>
      <c r="AF39" s="2" t="s">
        <v>28</v>
      </c>
      <c r="AG39" s="2" t="s">
        <v>138</v>
      </c>
    </row>
    <row r="40" spans="1:33" hidden="1" x14ac:dyDescent="0.25">
      <c r="A40" s="2" t="s">
        <v>139</v>
      </c>
      <c r="B40" s="2" t="s">
        <v>140</v>
      </c>
      <c r="C40" t="b">
        <f t="shared" si="0"/>
        <v>0</v>
      </c>
      <c r="D40" t="b">
        <f t="shared" si="1"/>
        <v>1</v>
      </c>
      <c r="E40" t="b">
        <f t="shared" si="2"/>
        <v>0</v>
      </c>
      <c r="F40" t="b">
        <f t="shared" si="3"/>
        <v>0</v>
      </c>
      <c r="G40" t="b">
        <f t="shared" si="4"/>
        <v>0</v>
      </c>
      <c r="H40" t="b">
        <f t="shared" si="5"/>
        <v>1</v>
      </c>
      <c r="I40" t="b">
        <f t="shared" si="6"/>
        <v>0</v>
      </c>
      <c r="J40" t="b">
        <f t="shared" si="7"/>
        <v>1</v>
      </c>
      <c r="K40" t="b">
        <f t="shared" si="8"/>
        <v>0</v>
      </c>
      <c r="L40" t="b">
        <f t="shared" si="9"/>
        <v>0</v>
      </c>
      <c r="M40" t="b">
        <f t="shared" si="10"/>
        <v>1</v>
      </c>
      <c r="N40" t="b">
        <f t="shared" si="11"/>
        <v>0</v>
      </c>
      <c r="O40" t="b">
        <f t="shared" si="12"/>
        <v>0</v>
      </c>
      <c r="P40" t="b">
        <f t="shared" si="13"/>
        <v>0</v>
      </c>
      <c r="Q40" t="b">
        <f t="shared" si="14"/>
        <v>0</v>
      </c>
      <c r="R40" t="b">
        <f t="shared" si="15"/>
        <v>1</v>
      </c>
      <c r="S40" t="b">
        <v>1</v>
      </c>
      <c r="T40" t="str">
        <f t="shared" si="16"/>
        <v>Cores</v>
      </c>
      <c r="V40" s="2" t="s">
        <v>15</v>
      </c>
      <c r="X40" s="2">
        <v>276</v>
      </c>
      <c r="Y40" s="2">
        <v>745.2</v>
      </c>
      <c r="Z40" s="2" t="s">
        <v>141</v>
      </c>
      <c r="AB40" s="2" t="s">
        <v>17</v>
      </c>
      <c r="AC40" s="2"/>
      <c r="AD40" s="2" t="s">
        <v>24</v>
      </c>
      <c r="AE40" s="2" t="s">
        <v>19</v>
      </c>
      <c r="AF40" s="2" t="s">
        <v>20</v>
      </c>
      <c r="AG40" s="2" t="s">
        <v>142</v>
      </c>
    </row>
    <row r="41" spans="1:33" hidden="1" x14ac:dyDescent="0.25">
      <c r="A41" s="2" t="s">
        <v>143</v>
      </c>
      <c r="B41" s="2" t="s">
        <v>144</v>
      </c>
      <c r="C41" t="b">
        <f t="shared" si="0"/>
        <v>1</v>
      </c>
      <c r="D41" t="b">
        <f t="shared" si="1"/>
        <v>0</v>
      </c>
      <c r="E41" t="b">
        <f t="shared" si="2"/>
        <v>0</v>
      </c>
      <c r="F41" t="b">
        <f t="shared" si="3"/>
        <v>0</v>
      </c>
      <c r="G41" t="b">
        <f t="shared" si="4"/>
        <v>0</v>
      </c>
      <c r="H41" t="b">
        <f t="shared" si="5"/>
        <v>1</v>
      </c>
      <c r="I41" t="b">
        <f t="shared" si="6"/>
        <v>0</v>
      </c>
      <c r="J41" t="b">
        <f t="shared" si="7"/>
        <v>1</v>
      </c>
      <c r="K41" t="b">
        <f t="shared" si="8"/>
        <v>0</v>
      </c>
      <c r="L41" t="b">
        <f t="shared" si="9"/>
        <v>0</v>
      </c>
      <c r="M41" t="b">
        <f t="shared" si="10"/>
        <v>1</v>
      </c>
      <c r="N41" t="b">
        <f t="shared" si="11"/>
        <v>0</v>
      </c>
      <c r="O41" t="b">
        <f t="shared" si="12"/>
        <v>0</v>
      </c>
      <c r="P41" t="b">
        <f t="shared" si="13"/>
        <v>0</v>
      </c>
      <c r="Q41" t="b">
        <f t="shared" si="14"/>
        <v>0</v>
      </c>
      <c r="R41" t="b">
        <f t="shared" si="15"/>
        <v>1</v>
      </c>
      <c r="S41" t="b">
        <v>1</v>
      </c>
      <c r="T41" t="str">
        <f t="shared" si="16"/>
        <v>Cores</v>
      </c>
      <c r="V41" s="2" t="s">
        <v>15</v>
      </c>
      <c r="X41" s="2">
        <v>366</v>
      </c>
      <c r="Y41" s="2">
        <v>987.39</v>
      </c>
      <c r="Z41" s="2" t="s">
        <v>141</v>
      </c>
      <c r="AB41" s="2" t="s">
        <v>17</v>
      </c>
      <c r="AC41" s="2"/>
      <c r="AD41" s="2" t="s">
        <v>18</v>
      </c>
      <c r="AE41" s="2" t="s">
        <v>19</v>
      </c>
      <c r="AF41" s="2" t="s">
        <v>20</v>
      </c>
      <c r="AG41" s="2" t="s">
        <v>145</v>
      </c>
    </row>
    <row r="42" spans="1:33" hidden="1" x14ac:dyDescent="0.25">
      <c r="A42" s="2" t="s">
        <v>146</v>
      </c>
      <c r="B42" s="2" t="s">
        <v>147</v>
      </c>
      <c r="C42" t="b">
        <f t="shared" si="0"/>
        <v>1</v>
      </c>
      <c r="D42" t="b">
        <f t="shared" si="1"/>
        <v>0</v>
      </c>
      <c r="E42" t="b">
        <f t="shared" si="2"/>
        <v>0</v>
      </c>
      <c r="F42" t="b">
        <f t="shared" si="3"/>
        <v>0</v>
      </c>
      <c r="G42" t="b">
        <f t="shared" si="4"/>
        <v>0</v>
      </c>
      <c r="H42" t="b">
        <f t="shared" si="5"/>
        <v>1</v>
      </c>
      <c r="I42" t="b">
        <f t="shared" si="6"/>
        <v>0</v>
      </c>
      <c r="J42" t="b">
        <f t="shared" si="7"/>
        <v>1</v>
      </c>
      <c r="K42" t="b">
        <f t="shared" si="8"/>
        <v>0</v>
      </c>
      <c r="L42" t="b">
        <f t="shared" si="9"/>
        <v>1</v>
      </c>
      <c r="M42" t="b">
        <f t="shared" si="10"/>
        <v>0</v>
      </c>
      <c r="N42" t="b">
        <f t="shared" si="11"/>
        <v>0</v>
      </c>
      <c r="O42" t="b">
        <f t="shared" si="12"/>
        <v>0</v>
      </c>
      <c r="P42" t="b">
        <f t="shared" si="13"/>
        <v>0</v>
      </c>
      <c r="Q42" t="b">
        <f t="shared" si="14"/>
        <v>0</v>
      </c>
      <c r="R42" t="b">
        <f t="shared" si="15"/>
        <v>0</v>
      </c>
      <c r="S42" t="b">
        <v>1</v>
      </c>
      <c r="T42" t="str">
        <f t="shared" si="16"/>
        <v>Socket Pairs</v>
      </c>
      <c r="V42" s="2" t="s">
        <v>15</v>
      </c>
      <c r="X42" s="2">
        <v>8280</v>
      </c>
      <c r="Y42" s="2">
        <v>22356</v>
      </c>
      <c r="Z42" s="2" t="s">
        <v>141</v>
      </c>
      <c r="AA42" s="2" t="s">
        <v>17</v>
      </c>
      <c r="AD42" s="2" t="s">
        <v>18</v>
      </c>
      <c r="AE42" s="2" t="s">
        <v>19</v>
      </c>
      <c r="AF42" s="2" t="s">
        <v>28</v>
      </c>
      <c r="AG42" s="2" t="s">
        <v>148</v>
      </c>
    </row>
    <row r="43" spans="1:33" hidden="1" x14ac:dyDescent="0.25">
      <c r="A43" s="2" t="s">
        <v>149</v>
      </c>
      <c r="B43" s="2" t="s">
        <v>150</v>
      </c>
      <c r="C43" t="b">
        <f t="shared" si="0"/>
        <v>0</v>
      </c>
      <c r="D43" t="b">
        <f t="shared" si="1"/>
        <v>1</v>
      </c>
      <c r="E43" t="b">
        <f t="shared" si="2"/>
        <v>0</v>
      </c>
      <c r="F43" t="b">
        <f t="shared" si="3"/>
        <v>0</v>
      </c>
      <c r="G43" t="b">
        <f t="shared" si="4"/>
        <v>0</v>
      </c>
      <c r="H43" t="b">
        <f t="shared" si="5"/>
        <v>1</v>
      </c>
      <c r="I43" t="b">
        <f t="shared" si="6"/>
        <v>0</v>
      </c>
      <c r="J43" t="b">
        <f t="shared" si="7"/>
        <v>1</v>
      </c>
      <c r="K43" t="b">
        <f t="shared" si="8"/>
        <v>0</v>
      </c>
      <c r="L43" t="b">
        <f t="shared" si="9"/>
        <v>1</v>
      </c>
      <c r="M43" t="b">
        <f t="shared" si="10"/>
        <v>0</v>
      </c>
      <c r="N43" t="b">
        <f t="shared" si="11"/>
        <v>0</v>
      </c>
      <c r="O43" t="b">
        <f t="shared" si="12"/>
        <v>0</v>
      </c>
      <c r="P43" t="b">
        <f t="shared" si="13"/>
        <v>0</v>
      </c>
      <c r="Q43" t="b">
        <f t="shared" si="14"/>
        <v>0</v>
      </c>
      <c r="R43" t="b">
        <f t="shared" si="15"/>
        <v>0</v>
      </c>
      <c r="S43" t="b">
        <v>1</v>
      </c>
      <c r="T43" t="str">
        <f t="shared" si="16"/>
        <v>Socket Pairs</v>
      </c>
      <c r="V43" s="2" t="s">
        <v>15</v>
      </c>
      <c r="X43" s="2">
        <v>5520</v>
      </c>
      <c r="Y43" s="2">
        <v>14904</v>
      </c>
      <c r="Z43" s="2" t="s">
        <v>141</v>
      </c>
      <c r="AA43" s="2" t="s">
        <v>17</v>
      </c>
      <c r="AD43" s="2" t="s">
        <v>24</v>
      </c>
      <c r="AE43" s="2" t="s">
        <v>19</v>
      </c>
      <c r="AF43" s="2" t="s">
        <v>28</v>
      </c>
      <c r="AG43" s="2" t="s">
        <v>151</v>
      </c>
    </row>
    <row r="44" spans="1:33" hidden="1" x14ac:dyDescent="0.25">
      <c r="A44" s="2" t="s">
        <v>152</v>
      </c>
      <c r="B44" s="2" t="s">
        <v>153</v>
      </c>
      <c r="C44" t="b">
        <f t="shared" si="0"/>
        <v>1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0</v>
      </c>
      <c r="H44" t="b">
        <f t="shared" si="5"/>
        <v>1</v>
      </c>
      <c r="I44" t="b">
        <f t="shared" si="6"/>
        <v>0</v>
      </c>
      <c r="J44" t="b">
        <f t="shared" si="7"/>
        <v>1</v>
      </c>
      <c r="K44" t="b">
        <f t="shared" si="8"/>
        <v>0</v>
      </c>
      <c r="L44" t="b">
        <f t="shared" si="9"/>
        <v>1</v>
      </c>
      <c r="M44" t="b">
        <f t="shared" si="10"/>
        <v>0</v>
      </c>
      <c r="N44" t="b">
        <f t="shared" si="11"/>
        <v>0</v>
      </c>
      <c r="O44" t="b">
        <f t="shared" si="12"/>
        <v>0</v>
      </c>
      <c r="P44" t="b">
        <f t="shared" si="13"/>
        <v>0</v>
      </c>
      <c r="Q44" t="b">
        <f t="shared" si="14"/>
        <v>1</v>
      </c>
      <c r="R44" t="b">
        <f t="shared" si="15"/>
        <v>0</v>
      </c>
      <c r="S44" t="b">
        <v>1</v>
      </c>
      <c r="T44" t="str">
        <f t="shared" si="16"/>
        <v>Socket Pairs</v>
      </c>
      <c r="V44" s="2" t="s">
        <v>15</v>
      </c>
      <c r="X44" s="2">
        <v>1656</v>
      </c>
      <c r="Y44" s="2">
        <v>4471.2</v>
      </c>
      <c r="Z44" s="2" t="s">
        <v>141</v>
      </c>
      <c r="AA44" s="2" t="s">
        <v>17</v>
      </c>
      <c r="AD44" s="2" t="s">
        <v>18</v>
      </c>
      <c r="AE44" s="2" t="s">
        <v>19</v>
      </c>
      <c r="AF44" s="2" t="s">
        <v>28</v>
      </c>
      <c r="AG44" s="2" t="s">
        <v>154</v>
      </c>
    </row>
    <row r="45" spans="1:33" hidden="1" x14ac:dyDescent="0.25">
      <c r="A45" s="2" t="s">
        <v>155</v>
      </c>
      <c r="B45" s="2" t="s">
        <v>156</v>
      </c>
      <c r="C45" t="b">
        <f t="shared" si="0"/>
        <v>0</v>
      </c>
      <c r="D45" t="b">
        <f t="shared" si="1"/>
        <v>1</v>
      </c>
      <c r="E45" t="b">
        <f t="shared" si="2"/>
        <v>0</v>
      </c>
      <c r="F45" t="b">
        <f t="shared" si="3"/>
        <v>0</v>
      </c>
      <c r="G45" t="b">
        <f t="shared" si="4"/>
        <v>0</v>
      </c>
      <c r="H45" t="b">
        <f t="shared" si="5"/>
        <v>1</v>
      </c>
      <c r="I45" t="b">
        <f t="shared" si="6"/>
        <v>0</v>
      </c>
      <c r="J45" t="b">
        <f t="shared" si="7"/>
        <v>1</v>
      </c>
      <c r="K45" t="b">
        <f t="shared" si="8"/>
        <v>0</v>
      </c>
      <c r="L45" t="b">
        <f t="shared" si="9"/>
        <v>1</v>
      </c>
      <c r="M45" t="b">
        <f t="shared" si="10"/>
        <v>0</v>
      </c>
      <c r="N45" t="b">
        <f t="shared" si="11"/>
        <v>0</v>
      </c>
      <c r="O45" t="b">
        <f t="shared" si="12"/>
        <v>0</v>
      </c>
      <c r="P45" t="b">
        <f t="shared" si="13"/>
        <v>0</v>
      </c>
      <c r="Q45" t="b">
        <f t="shared" si="14"/>
        <v>1</v>
      </c>
      <c r="R45" t="b">
        <f t="shared" si="15"/>
        <v>0</v>
      </c>
      <c r="S45" t="b">
        <v>1</v>
      </c>
      <c r="T45" t="str">
        <f t="shared" si="16"/>
        <v>Socket Pairs</v>
      </c>
      <c r="V45" s="2" t="s">
        <v>15</v>
      </c>
      <c r="X45" s="2">
        <v>1104</v>
      </c>
      <c r="Y45" s="2">
        <v>2980.8</v>
      </c>
      <c r="Z45" s="2" t="s">
        <v>141</v>
      </c>
      <c r="AA45" s="2" t="s">
        <v>17</v>
      </c>
      <c r="AD45" s="2" t="s">
        <v>24</v>
      </c>
      <c r="AE45" s="2" t="s">
        <v>19</v>
      </c>
      <c r="AF45" s="2" t="s">
        <v>28</v>
      </c>
      <c r="AG45" s="2" t="s">
        <v>157</v>
      </c>
    </row>
    <row r="46" spans="1:33" hidden="1" x14ac:dyDescent="0.25">
      <c r="A46" s="2" t="s">
        <v>158</v>
      </c>
      <c r="B46" s="2" t="s">
        <v>159</v>
      </c>
      <c r="C46" t="b">
        <f t="shared" si="0"/>
        <v>0</v>
      </c>
      <c r="D46" t="b">
        <f t="shared" si="1"/>
        <v>1</v>
      </c>
      <c r="E46" t="b">
        <f t="shared" si="2"/>
        <v>1</v>
      </c>
      <c r="F46" t="b">
        <f t="shared" si="3"/>
        <v>0</v>
      </c>
      <c r="G46" t="b">
        <f t="shared" si="4"/>
        <v>0</v>
      </c>
      <c r="H46" t="b">
        <f t="shared" si="5"/>
        <v>1</v>
      </c>
      <c r="I46" t="b">
        <f t="shared" si="6"/>
        <v>0</v>
      </c>
      <c r="J46" t="b">
        <f t="shared" si="7"/>
        <v>1</v>
      </c>
      <c r="K46" t="b">
        <f t="shared" si="8"/>
        <v>0</v>
      </c>
      <c r="L46" t="b">
        <f t="shared" si="9"/>
        <v>1</v>
      </c>
      <c r="M46" t="b">
        <f t="shared" si="10"/>
        <v>0</v>
      </c>
      <c r="N46" t="b">
        <f t="shared" si="11"/>
        <v>0</v>
      </c>
      <c r="O46" t="b">
        <f t="shared" si="12"/>
        <v>0</v>
      </c>
      <c r="P46" t="b">
        <f t="shared" si="13"/>
        <v>0</v>
      </c>
      <c r="Q46" t="b">
        <f t="shared" si="14"/>
        <v>1</v>
      </c>
      <c r="R46" t="b">
        <f t="shared" si="15"/>
        <v>0</v>
      </c>
      <c r="S46" t="b">
        <v>1</v>
      </c>
      <c r="T46" t="str">
        <f t="shared" si="16"/>
        <v>Socket Pairs</v>
      </c>
      <c r="V46" s="2" t="s">
        <v>15</v>
      </c>
      <c r="X46" s="2">
        <v>1656</v>
      </c>
      <c r="Y46" s="2">
        <v>4471.2</v>
      </c>
      <c r="Z46" s="2" t="s">
        <v>35</v>
      </c>
      <c r="AA46" s="2" t="s">
        <v>17</v>
      </c>
      <c r="AD46" s="2" t="s">
        <v>24</v>
      </c>
      <c r="AE46" s="2" t="s">
        <v>19</v>
      </c>
      <c r="AF46" s="2" t="s">
        <v>28</v>
      </c>
      <c r="AG46" s="2" t="s">
        <v>160</v>
      </c>
    </row>
    <row r="47" spans="1:33" hidden="1" x14ac:dyDescent="0.25">
      <c r="A47" s="2" t="s">
        <v>161</v>
      </c>
      <c r="B47" s="2" t="s">
        <v>162</v>
      </c>
      <c r="C47" t="b">
        <f t="shared" si="0"/>
        <v>1</v>
      </c>
      <c r="D47" t="b">
        <f t="shared" si="1"/>
        <v>0</v>
      </c>
      <c r="E47" t="b">
        <f t="shared" si="2"/>
        <v>1</v>
      </c>
      <c r="F47" t="b">
        <f t="shared" si="3"/>
        <v>0</v>
      </c>
      <c r="G47" t="b">
        <f t="shared" si="4"/>
        <v>0</v>
      </c>
      <c r="H47" t="b">
        <f t="shared" si="5"/>
        <v>1</v>
      </c>
      <c r="I47" t="b">
        <f t="shared" si="6"/>
        <v>0</v>
      </c>
      <c r="J47" t="b">
        <f t="shared" si="7"/>
        <v>1</v>
      </c>
      <c r="K47" t="b">
        <f t="shared" si="8"/>
        <v>0</v>
      </c>
      <c r="L47" t="b">
        <f t="shared" si="9"/>
        <v>1</v>
      </c>
      <c r="M47" t="b">
        <f t="shared" si="10"/>
        <v>0</v>
      </c>
      <c r="N47" t="b">
        <f t="shared" si="11"/>
        <v>0</v>
      </c>
      <c r="O47" t="b">
        <f t="shared" si="12"/>
        <v>0</v>
      </c>
      <c r="P47" t="b">
        <f t="shared" si="13"/>
        <v>0</v>
      </c>
      <c r="Q47" t="b">
        <f t="shared" si="14"/>
        <v>1</v>
      </c>
      <c r="R47" t="b">
        <f t="shared" si="15"/>
        <v>0</v>
      </c>
      <c r="S47" t="b">
        <v>1</v>
      </c>
      <c r="T47" t="str">
        <f t="shared" si="16"/>
        <v>Socket Pairs</v>
      </c>
      <c r="V47" s="2" t="s">
        <v>15</v>
      </c>
      <c r="X47" s="2">
        <v>2484</v>
      </c>
      <c r="Y47" s="2">
        <v>6706.8</v>
      </c>
      <c r="Z47" s="2" t="s">
        <v>35</v>
      </c>
      <c r="AA47" s="2" t="s">
        <v>17</v>
      </c>
      <c r="AD47" s="2" t="s">
        <v>18</v>
      </c>
      <c r="AE47" s="2" t="s">
        <v>19</v>
      </c>
      <c r="AF47" s="2" t="s">
        <v>28</v>
      </c>
      <c r="AG47" s="2" t="s">
        <v>163</v>
      </c>
    </row>
    <row r="48" spans="1:33" hidden="1" x14ac:dyDescent="0.25">
      <c r="A48" s="2" t="s">
        <v>164</v>
      </c>
      <c r="B48" s="2" t="s">
        <v>165</v>
      </c>
      <c r="C48" t="b">
        <f t="shared" si="0"/>
        <v>1</v>
      </c>
      <c r="D48" t="b">
        <f t="shared" si="1"/>
        <v>0</v>
      </c>
      <c r="E48" t="b">
        <f t="shared" si="2"/>
        <v>0</v>
      </c>
      <c r="F48" t="b">
        <f t="shared" si="3"/>
        <v>0</v>
      </c>
      <c r="G48" t="b">
        <f t="shared" si="4"/>
        <v>0</v>
      </c>
      <c r="H48" t="b">
        <f t="shared" si="5"/>
        <v>1</v>
      </c>
      <c r="I48" t="b">
        <f t="shared" si="6"/>
        <v>0</v>
      </c>
      <c r="J48" t="b">
        <f t="shared" si="7"/>
        <v>1</v>
      </c>
      <c r="K48" t="b">
        <f t="shared" si="8"/>
        <v>0</v>
      </c>
      <c r="L48" t="b">
        <f t="shared" si="9"/>
        <v>0</v>
      </c>
      <c r="M48" t="b">
        <f t="shared" si="10"/>
        <v>1</v>
      </c>
      <c r="N48" t="b">
        <f t="shared" si="11"/>
        <v>0</v>
      </c>
      <c r="O48" t="b">
        <f t="shared" si="12"/>
        <v>0</v>
      </c>
      <c r="P48" t="b">
        <f t="shared" si="13"/>
        <v>0</v>
      </c>
      <c r="Q48" t="b">
        <f t="shared" si="14"/>
        <v>0</v>
      </c>
      <c r="R48" t="b">
        <f t="shared" si="15"/>
        <v>0</v>
      </c>
      <c r="S48" t="b">
        <v>1</v>
      </c>
      <c r="T48" t="str">
        <f t="shared" si="16"/>
        <v>Cores</v>
      </c>
      <c r="V48" s="2" t="s">
        <v>15</v>
      </c>
      <c r="X48" s="2">
        <v>2760</v>
      </c>
      <c r="Y48" s="2">
        <v>7452</v>
      </c>
      <c r="Z48" s="2" t="s">
        <v>141</v>
      </c>
      <c r="AB48" s="2" t="s">
        <v>17</v>
      </c>
      <c r="AC48" s="2"/>
      <c r="AD48" s="2" t="s">
        <v>18</v>
      </c>
      <c r="AE48" s="2" t="s">
        <v>19</v>
      </c>
      <c r="AF48" s="2" t="s">
        <v>20</v>
      </c>
      <c r="AG48" s="2" t="s">
        <v>166</v>
      </c>
    </row>
    <row r="49" spans="1:33" hidden="1" x14ac:dyDescent="0.25">
      <c r="A49" s="2" t="s">
        <v>167</v>
      </c>
      <c r="B49" s="2" t="s">
        <v>168</v>
      </c>
      <c r="C49" t="b">
        <f t="shared" si="0"/>
        <v>0</v>
      </c>
      <c r="D49" t="b">
        <f t="shared" si="1"/>
        <v>1</v>
      </c>
      <c r="E49" t="b">
        <f t="shared" si="2"/>
        <v>0</v>
      </c>
      <c r="F49" t="b">
        <f t="shared" si="3"/>
        <v>0</v>
      </c>
      <c r="G49" t="b">
        <f t="shared" si="4"/>
        <v>0</v>
      </c>
      <c r="H49" t="b">
        <f t="shared" si="5"/>
        <v>1</v>
      </c>
      <c r="I49" t="b">
        <f t="shared" si="6"/>
        <v>0</v>
      </c>
      <c r="J49" t="b">
        <f t="shared" si="7"/>
        <v>1</v>
      </c>
      <c r="K49" t="b">
        <f t="shared" si="8"/>
        <v>0</v>
      </c>
      <c r="L49" t="b">
        <f t="shared" si="9"/>
        <v>0</v>
      </c>
      <c r="M49" t="b">
        <f t="shared" si="10"/>
        <v>1</v>
      </c>
      <c r="N49" t="b">
        <f t="shared" si="11"/>
        <v>0</v>
      </c>
      <c r="O49" t="b">
        <f t="shared" si="12"/>
        <v>0</v>
      </c>
      <c r="P49" t="b">
        <f t="shared" si="13"/>
        <v>0</v>
      </c>
      <c r="Q49" t="b">
        <f t="shared" si="14"/>
        <v>0</v>
      </c>
      <c r="R49" t="b">
        <f t="shared" si="15"/>
        <v>0</v>
      </c>
      <c r="S49" t="b">
        <v>1</v>
      </c>
      <c r="T49" t="str">
        <f t="shared" si="16"/>
        <v>Cores</v>
      </c>
      <c r="V49" s="2" t="s">
        <v>15</v>
      </c>
      <c r="X49" s="2">
        <v>1863</v>
      </c>
      <c r="Y49" s="2">
        <v>5030.1000000000004</v>
      </c>
      <c r="Z49" s="2" t="s">
        <v>141</v>
      </c>
      <c r="AB49" s="2" t="s">
        <v>17</v>
      </c>
      <c r="AC49" s="2"/>
      <c r="AD49" s="2" t="s">
        <v>24</v>
      </c>
      <c r="AE49" s="2" t="s">
        <v>19</v>
      </c>
      <c r="AF49" s="2" t="s">
        <v>20</v>
      </c>
      <c r="AG49" s="2" t="s">
        <v>169</v>
      </c>
    </row>
    <row r="50" spans="1:33" hidden="1" x14ac:dyDescent="0.25">
      <c r="A50" s="2" t="s">
        <v>170</v>
      </c>
      <c r="B50" s="2" t="s">
        <v>171</v>
      </c>
      <c r="C50" t="b">
        <f t="shared" si="0"/>
        <v>1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0</v>
      </c>
      <c r="H50" t="b">
        <f t="shared" si="5"/>
        <v>1</v>
      </c>
      <c r="I50" t="b">
        <f t="shared" si="6"/>
        <v>0</v>
      </c>
      <c r="J50" t="b">
        <f t="shared" si="7"/>
        <v>1</v>
      </c>
      <c r="K50" t="b">
        <f t="shared" si="8"/>
        <v>0</v>
      </c>
      <c r="L50" t="b">
        <f t="shared" si="9"/>
        <v>0</v>
      </c>
      <c r="M50" t="b">
        <f t="shared" si="10"/>
        <v>1</v>
      </c>
      <c r="N50" t="b">
        <f t="shared" si="11"/>
        <v>0</v>
      </c>
      <c r="O50" t="b">
        <f t="shared" si="12"/>
        <v>0</v>
      </c>
      <c r="P50" t="b">
        <f t="shared" si="13"/>
        <v>0</v>
      </c>
      <c r="Q50" t="b">
        <f t="shared" si="14"/>
        <v>1</v>
      </c>
      <c r="R50" t="b">
        <f t="shared" si="15"/>
        <v>0</v>
      </c>
      <c r="S50" t="b">
        <v>1</v>
      </c>
      <c r="T50" t="str">
        <f t="shared" si="16"/>
        <v>Cores</v>
      </c>
      <c r="V50" s="2" t="s">
        <v>15</v>
      </c>
      <c r="X50" s="2">
        <v>552</v>
      </c>
      <c r="Y50" s="2">
        <v>1490.4</v>
      </c>
      <c r="Z50" s="2" t="s">
        <v>141</v>
      </c>
      <c r="AB50" s="2" t="s">
        <v>17</v>
      </c>
      <c r="AC50" s="2"/>
      <c r="AD50" s="2" t="s">
        <v>18</v>
      </c>
      <c r="AE50" s="2" t="s">
        <v>19</v>
      </c>
      <c r="AF50" s="2" t="s">
        <v>20</v>
      </c>
      <c r="AG50" s="2" t="s">
        <v>172</v>
      </c>
    </row>
    <row r="51" spans="1:33" hidden="1" x14ac:dyDescent="0.25">
      <c r="A51" s="2" t="s">
        <v>173</v>
      </c>
      <c r="B51" s="2" t="s">
        <v>174</v>
      </c>
      <c r="C51" t="b">
        <f t="shared" si="0"/>
        <v>0</v>
      </c>
      <c r="D51" t="b">
        <f t="shared" si="1"/>
        <v>1</v>
      </c>
      <c r="E51" t="b">
        <f t="shared" si="2"/>
        <v>0</v>
      </c>
      <c r="F51" t="b">
        <f t="shared" si="3"/>
        <v>0</v>
      </c>
      <c r="G51" t="b">
        <f t="shared" si="4"/>
        <v>0</v>
      </c>
      <c r="H51" t="b">
        <f t="shared" si="5"/>
        <v>1</v>
      </c>
      <c r="I51" t="b">
        <f t="shared" si="6"/>
        <v>0</v>
      </c>
      <c r="J51" t="b">
        <f t="shared" si="7"/>
        <v>1</v>
      </c>
      <c r="K51" t="b">
        <f t="shared" si="8"/>
        <v>0</v>
      </c>
      <c r="L51" t="b">
        <f t="shared" si="9"/>
        <v>0</v>
      </c>
      <c r="M51" t="b">
        <f t="shared" si="10"/>
        <v>1</v>
      </c>
      <c r="N51" t="b">
        <f t="shared" si="11"/>
        <v>0</v>
      </c>
      <c r="O51" t="b">
        <f t="shared" si="12"/>
        <v>0</v>
      </c>
      <c r="P51" t="b">
        <f t="shared" si="13"/>
        <v>0</v>
      </c>
      <c r="Q51" t="b">
        <f t="shared" si="14"/>
        <v>1</v>
      </c>
      <c r="R51" t="b">
        <f t="shared" si="15"/>
        <v>0</v>
      </c>
      <c r="S51" t="b">
        <v>1</v>
      </c>
      <c r="T51" t="str">
        <f t="shared" si="16"/>
        <v>Cores</v>
      </c>
      <c r="V51" s="2" t="s">
        <v>15</v>
      </c>
      <c r="X51" s="2">
        <v>373</v>
      </c>
      <c r="Y51" s="2">
        <v>1006.02</v>
      </c>
      <c r="Z51" s="2" t="s">
        <v>141</v>
      </c>
      <c r="AB51" s="2" t="s">
        <v>17</v>
      </c>
      <c r="AC51" s="2"/>
      <c r="AD51" s="2" t="s">
        <v>24</v>
      </c>
      <c r="AE51" s="2" t="s">
        <v>19</v>
      </c>
      <c r="AF51" s="2" t="s">
        <v>20</v>
      </c>
      <c r="AG51" s="2" t="s">
        <v>175</v>
      </c>
    </row>
    <row r="52" spans="1:33" hidden="1" x14ac:dyDescent="0.25">
      <c r="A52" s="2" t="s">
        <v>176</v>
      </c>
      <c r="B52" s="2" t="s">
        <v>177</v>
      </c>
      <c r="C52" t="b">
        <f t="shared" si="0"/>
        <v>1</v>
      </c>
      <c r="D52" t="b">
        <f t="shared" si="1"/>
        <v>0</v>
      </c>
      <c r="E52" t="b">
        <f t="shared" si="2"/>
        <v>1</v>
      </c>
      <c r="F52" t="b">
        <f t="shared" si="3"/>
        <v>0</v>
      </c>
      <c r="G52" t="b">
        <f t="shared" si="4"/>
        <v>0</v>
      </c>
      <c r="H52" t="b">
        <f t="shared" si="5"/>
        <v>1</v>
      </c>
      <c r="I52" t="b">
        <f t="shared" si="6"/>
        <v>0</v>
      </c>
      <c r="J52" t="b">
        <f t="shared" si="7"/>
        <v>1</v>
      </c>
      <c r="K52" t="b">
        <f t="shared" si="8"/>
        <v>0</v>
      </c>
      <c r="L52" t="b">
        <f t="shared" si="9"/>
        <v>0</v>
      </c>
      <c r="M52" t="b">
        <f t="shared" si="10"/>
        <v>1</v>
      </c>
      <c r="N52" t="b">
        <f t="shared" si="11"/>
        <v>0</v>
      </c>
      <c r="O52" t="b">
        <f t="shared" si="12"/>
        <v>0</v>
      </c>
      <c r="P52" t="b">
        <f t="shared" si="13"/>
        <v>0</v>
      </c>
      <c r="Q52" t="b">
        <f t="shared" si="14"/>
        <v>1</v>
      </c>
      <c r="R52" t="b">
        <f t="shared" si="15"/>
        <v>0</v>
      </c>
      <c r="S52" t="b">
        <v>1</v>
      </c>
      <c r="T52" t="str">
        <f t="shared" si="16"/>
        <v>Cores</v>
      </c>
      <c r="V52" s="2" t="s">
        <v>15</v>
      </c>
      <c r="X52" s="2">
        <v>828</v>
      </c>
      <c r="Y52" s="2">
        <v>2235.6</v>
      </c>
      <c r="Z52" s="2" t="s">
        <v>35</v>
      </c>
      <c r="AB52" s="2" t="s">
        <v>17</v>
      </c>
      <c r="AC52" s="2"/>
      <c r="AD52" s="2" t="s">
        <v>18</v>
      </c>
      <c r="AE52" s="2" t="s">
        <v>19</v>
      </c>
      <c r="AF52" s="2" t="s">
        <v>20</v>
      </c>
      <c r="AG52" s="2" t="s">
        <v>178</v>
      </c>
    </row>
    <row r="53" spans="1:33" hidden="1" x14ac:dyDescent="0.25">
      <c r="A53" s="2" t="s">
        <v>179</v>
      </c>
      <c r="B53" s="2" t="s">
        <v>180</v>
      </c>
      <c r="C53" t="b">
        <f t="shared" si="0"/>
        <v>0</v>
      </c>
      <c r="D53" t="b">
        <f t="shared" si="1"/>
        <v>1</v>
      </c>
      <c r="E53" t="b">
        <f t="shared" si="2"/>
        <v>1</v>
      </c>
      <c r="F53" t="b">
        <f t="shared" si="3"/>
        <v>0</v>
      </c>
      <c r="G53" t="b">
        <f t="shared" si="4"/>
        <v>0</v>
      </c>
      <c r="H53" t="b">
        <f t="shared" si="5"/>
        <v>1</v>
      </c>
      <c r="I53" t="b">
        <f t="shared" si="6"/>
        <v>0</v>
      </c>
      <c r="J53" t="b">
        <f t="shared" si="7"/>
        <v>1</v>
      </c>
      <c r="K53" t="b">
        <f t="shared" si="8"/>
        <v>0</v>
      </c>
      <c r="L53" t="b">
        <f t="shared" si="9"/>
        <v>0</v>
      </c>
      <c r="M53" t="b">
        <f t="shared" si="10"/>
        <v>1</v>
      </c>
      <c r="N53" t="b">
        <f t="shared" si="11"/>
        <v>0</v>
      </c>
      <c r="O53" t="b">
        <f t="shared" si="12"/>
        <v>0</v>
      </c>
      <c r="P53" t="b">
        <f t="shared" si="13"/>
        <v>0</v>
      </c>
      <c r="Q53" t="b">
        <f t="shared" si="14"/>
        <v>1</v>
      </c>
      <c r="R53" t="b">
        <f t="shared" si="15"/>
        <v>0</v>
      </c>
      <c r="S53" t="b">
        <v>1</v>
      </c>
      <c r="T53" t="str">
        <f t="shared" si="16"/>
        <v>Cores</v>
      </c>
      <c r="V53" s="2" t="s">
        <v>15</v>
      </c>
      <c r="X53" s="2">
        <v>559</v>
      </c>
      <c r="Y53" s="2">
        <v>1509.03</v>
      </c>
      <c r="Z53" s="2" t="s">
        <v>35</v>
      </c>
      <c r="AB53" s="2" t="s">
        <v>17</v>
      </c>
      <c r="AC53" s="2"/>
      <c r="AD53" s="2" t="s">
        <v>24</v>
      </c>
      <c r="AE53" s="2" t="s">
        <v>19</v>
      </c>
      <c r="AF53" s="2" t="s">
        <v>20</v>
      </c>
      <c r="AG53" s="2" t="s">
        <v>181</v>
      </c>
    </row>
    <row r="54" spans="1:33" hidden="1" x14ac:dyDescent="0.25">
      <c r="A54" s="2" t="s">
        <v>182</v>
      </c>
      <c r="B54" s="2" t="s">
        <v>183</v>
      </c>
      <c r="C54" t="b">
        <f t="shared" si="0"/>
        <v>1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1</v>
      </c>
      <c r="H54" t="b">
        <f t="shared" si="5"/>
        <v>0</v>
      </c>
      <c r="I54" t="b">
        <f t="shared" si="6"/>
        <v>0</v>
      </c>
      <c r="J54" t="b">
        <f t="shared" si="7"/>
        <v>1</v>
      </c>
      <c r="K54" t="b">
        <f t="shared" si="8"/>
        <v>0</v>
      </c>
      <c r="L54" t="b">
        <f t="shared" si="9"/>
        <v>0</v>
      </c>
      <c r="M54" t="b">
        <f t="shared" si="10"/>
        <v>1</v>
      </c>
      <c r="N54" t="b">
        <f t="shared" si="11"/>
        <v>0</v>
      </c>
      <c r="O54" t="b">
        <f t="shared" si="12"/>
        <v>0</v>
      </c>
      <c r="P54" t="b">
        <f t="shared" si="13"/>
        <v>0</v>
      </c>
      <c r="Q54" t="b">
        <f t="shared" si="14"/>
        <v>0</v>
      </c>
      <c r="R54" t="b">
        <f t="shared" si="15"/>
        <v>0</v>
      </c>
      <c r="S54" t="b">
        <v>1</v>
      </c>
      <c r="T54" t="str">
        <f t="shared" si="16"/>
        <v>Cores</v>
      </c>
      <c r="V54" s="2" t="s">
        <v>15</v>
      </c>
      <c r="X54" s="2">
        <v>2760</v>
      </c>
      <c r="Y54" s="2">
        <v>7452</v>
      </c>
      <c r="Z54" s="2" t="s">
        <v>141</v>
      </c>
      <c r="AB54" s="2" t="s">
        <v>17</v>
      </c>
      <c r="AC54" s="2"/>
      <c r="AD54" s="2" t="s">
        <v>18</v>
      </c>
      <c r="AE54" s="2" t="s">
        <v>19</v>
      </c>
      <c r="AF54" s="2" t="s">
        <v>20</v>
      </c>
      <c r="AG54" s="2" t="s">
        <v>184</v>
      </c>
    </row>
    <row r="55" spans="1:33" hidden="1" x14ac:dyDescent="0.25">
      <c r="A55" s="2" t="s">
        <v>185</v>
      </c>
      <c r="B55" s="2" t="s">
        <v>186</v>
      </c>
      <c r="C55" t="b">
        <f t="shared" si="0"/>
        <v>0</v>
      </c>
      <c r="D55" t="b">
        <f t="shared" si="1"/>
        <v>1</v>
      </c>
      <c r="E55" t="b">
        <f t="shared" si="2"/>
        <v>0</v>
      </c>
      <c r="F55" t="b">
        <f t="shared" si="3"/>
        <v>0</v>
      </c>
      <c r="G55" t="b">
        <f t="shared" si="4"/>
        <v>1</v>
      </c>
      <c r="H55" t="b">
        <f t="shared" si="5"/>
        <v>0</v>
      </c>
      <c r="I55" t="b">
        <f t="shared" si="6"/>
        <v>0</v>
      </c>
      <c r="J55" t="b">
        <f t="shared" si="7"/>
        <v>1</v>
      </c>
      <c r="K55" t="b">
        <f t="shared" si="8"/>
        <v>0</v>
      </c>
      <c r="L55" t="b">
        <f t="shared" si="9"/>
        <v>0</v>
      </c>
      <c r="M55" t="b">
        <f t="shared" si="10"/>
        <v>1</v>
      </c>
      <c r="N55" t="b">
        <f t="shared" si="11"/>
        <v>0</v>
      </c>
      <c r="O55" t="b">
        <f t="shared" si="12"/>
        <v>0</v>
      </c>
      <c r="P55" t="b">
        <f t="shared" si="13"/>
        <v>0</v>
      </c>
      <c r="Q55" t="b">
        <f t="shared" si="14"/>
        <v>0</v>
      </c>
      <c r="R55" t="b">
        <f t="shared" si="15"/>
        <v>0</v>
      </c>
      <c r="S55" t="b">
        <v>1</v>
      </c>
      <c r="T55" t="str">
        <f t="shared" si="16"/>
        <v>Cores</v>
      </c>
      <c r="V55" s="2" t="s">
        <v>15</v>
      </c>
      <c r="X55" s="2">
        <v>1863</v>
      </c>
      <c r="Y55" s="2">
        <v>5030.1000000000004</v>
      </c>
      <c r="Z55" s="2" t="s">
        <v>141</v>
      </c>
      <c r="AB55" s="2" t="s">
        <v>17</v>
      </c>
      <c r="AC55" s="2"/>
      <c r="AD55" s="2" t="s">
        <v>24</v>
      </c>
      <c r="AE55" s="2" t="s">
        <v>19</v>
      </c>
      <c r="AF55" s="2" t="s">
        <v>20</v>
      </c>
      <c r="AG55" s="2" t="s">
        <v>187</v>
      </c>
    </row>
    <row r="56" spans="1:33" hidden="1" x14ac:dyDescent="0.25">
      <c r="A56" s="2" t="s">
        <v>188</v>
      </c>
      <c r="B56" s="2" t="s">
        <v>189</v>
      </c>
      <c r="C56" t="b">
        <f t="shared" si="0"/>
        <v>1</v>
      </c>
      <c r="D56" t="b">
        <f t="shared" si="1"/>
        <v>0</v>
      </c>
      <c r="E56" t="b">
        <f t="shared" si="2"/>
        <v>0</v>
      </c>
      <c r="F56" t="b">
        <f t="shared" si="3"/>
        <v>1</v>
      </c>
      <c r="G56" t="b">
        <f t="shared" si="4"/>
        <v>0</v>
      </c>
      <c r="H56" t="b">
        <f t="shared" si="5"/>
        <v>0</v>
      </c>
      <c r="I56" t="b">
        <f t="shared" si="6"/>
        <v>0</v>
      </c>
      <c r="J56" t="b">
        <f t="shared" si="7"/>
        <v>1</v>
      </c>
      <c r="K56" t="b">
        <f t="shared" si="8"/>
        <v>0</v>
      </c>
      <c r="L56" t="b">
        <f t="shared" si="9"/>
        <v>0</v>
      </c>
      <c r="M56" t="b">
        <f t="shared" si="10"/>
        <v>1</v>
      </c>
      <c r="N56" t="b">
        <f t="shared" si="11"/>
        <v>0</v>
      </c>
      <c r="O56" t="b">
        <f t="shared" si="12"/>
        <v>0</v>
      </c>
      <c r="P56" t="b">
        <f t="shared" si="13"/>
        <v>0</v>
      </c>
      <c r="Q56" t="b">
        <f t="shared" si="14"/>
        <v>0</v>
      </c>
      <c r="R56" t="b">
        <f t="shared" si="15"/>
        <v>0</v>
      </c>
      <c r="S56" t="b">
        <v>1</v>
      </c>
      <c r="T56" t="str">
        <f t="shared" si="16"/>
        <v/>
      </c>
      <c r="V56" s="2" t="s">
        <v>15</v>
      </c>
      <c r="X56" s="2">
        <v>1380</v>
      </c>
      <c r="Y56" s="2">
        <v>3726</v>
      </c>
      <c r="Z56" s="2" t="s">
        <v>141</v>
      </c>
      <c r="AB56" s="2" t="s">
        <v>66</v>
      </c>
      <c r="AC56" s="2"/>
      <c r="AD56" s="2" t="s">
        <v>18</v>
      </c>
      <c r="AF56" s="2" t="s">
        <v>67</v>
      </c>
      <c r="AG56" s="2" t="s">
        <v>190</v>
      </c>
    </row>
    <row r="57" spans="1:33" hidden="1" x14ac:dyDescent="0.25">
      <c r="A57" s="2" t="s">
        <v>191</v>
      </c>
      <c r="B57" s="2" t="s">
        <v>192</v>
      </c>
      <c r="C57" t="b">
        <f t="shared" si="0"/>
        <v>0</v>
      </c>
      <c r="D57" t="b">
        <f t="shared" si="1"/>
        <v>1</v>
      </c>
      <c r="E57" t="b">
        <f t="shared" si="2"/>
        <v>0</v>
      </c>
      <c r="F57" t="b">
        <f t="shared" si="3"/>
        <v>1</v>
      </c>
      <c r="G57" t="b">
        <f t="shared" si="4"/>
        <v>0</v>
      </c>
      <c r="H57" t="b">
        <f t="shared" si="5"/>
        <v>0</v>
      </c>
      <c r="I57" t="b">
        <f t="shared" si="6"/>
        <v>0</v>
      </c>
      <c r="J57" t="b">
        <f t="shared" si="7"/>
        <v>1</v>
      </c>
      <c r="K57" t="b">
        <f t="shared" si="8"/>
        <v>0</v>
      </c>
      <c r="L57" t="b">
        <f t="shared" si="9"/>
        <v>0</v>
      </c>
      <c r="M57" t="b">
        <f t="shared" si="10"/>
        <v>1</v>
      </c>
      <c r="N57" t="b">
        <f t="shared" si="11"/>
        <v>0</v>
      </c>
      <c r="O57" t="b">
        <f t="shared" si="12"/>
        <v>0</v>
      </c>
      <c r="P57" t="b">
        <f t="shared" si="13"/>
        <v>0</v>
      </c>
      <c r="Q57" t="b">
        <f t="shared" si="14"/>
        <v>0</v>
      </c>
      <c r="R57" t="b">
        <f t="shared" si="15"/>
        <v>0</v>
      </c>
      <c r="S57" t="b">
        <v>1</v>
      </c>
      <c r="T57" t="str">
        <f t="shared" si="16"/>
        <v/>
      </c>
      <c r="V57" s="2" t="s">
        <v>15</v>
      </c>
      <c r="X57" s="2">
        <v>931</v>
      </c>
      <c r="Y57" s="2">
        <v>2515.0500000000002</v>
      </c>
      <c r="Z57" s="2" t="s">
        <v>141</v>
      </c>
      <c r="AB57" s="2" t="s">
        <v>66</v>
      </c>
      <c r="AC57" s="2"/>
      <c r="AD57" s="2" t="s">
        <v>24</v>
      </c>
      <c r="AF57" s="2" t="s">
        <v>67</v>
      </c>
      <c r="AG57" s="2" t="s">
        <v>193</v>
      </c>
    </row>
    <row r="58" spans="1:33" hidden="1" x14ac:dyDescent="0.25">
      <c r="A58" s="2" t="s">
        <v>194</v>
      </c>
      <c r="B58" s="2" t="s">
        <v>195</v>
      </c>
      <c r="C58" t="b">
        <f t="shared" si="0"/>
        <v>1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0</v>
      </c>
      <c r="H58" t="b">
        <f t="shared" si="5"/>
        <v>1</v>
      </c>
      <c r="I58" t="b">
        <f t="shared" si="6"/>
        <v>0</v>
      </c>
      <c r="J58" t="b">
        <f t="shared" si="7"/>
        <v>1</v>
      </c>
      <c r="K58" t="b">
        <f t="shared" si="8"/>
        <v>0</v>
      </c>
      <c r="L58" t="b">
        <f t="shared" si="9"/>
        <v>0</v>
      </c>
      <c r="M58" t="b">
        <f t="shared" si="10"/>
        <v>1</v>
      </c>
      <c r="N58" t="b">
        <f t="shared" si="11"/>
        <v>0</v>
      </c>
      <c r="O58" t="b">
        <f t="shared" si="12"/>
        <v>1</v>
      </c>
      <c r="P58" t="b">
        <f t="shared" si="13"/>
        <v>0</v>
      </c>
      <c r="Q58" t="b">
        <f t="shared" si="14"/>
        <v>0</v>
      </c>
      <c r="R58" t="b">
        <f t="shared" si="15"/>
        <v>0</v>
      </c>
      <c r="S58" t="b">
        <v>1</v>
      </c>
      <c r="T58" t="str">
        <f t="shared" si="16"/>
        <v>Cores</v>
      </c>
      <c r="V58" s="2" t="s">
        <v>15</v>
      </c>
      <c r="X58" s="2">
        <v>6486</v>
      </c>
      <c r="Y58" s="2">
        <v>17512.2</v>
      </c>
      <c r="Z58" s="2" t="s">
        <v>196</v>
      </c>
      <c r="AB58" s="2" t="s">
        <v>17</v>
      </c>
      <c r="AC58" s="2"/>
      <c r="AD58" s="2" t="s">
        <v>18</v>
      </c>
      <c r="AE58" s="2" t="s">
        <v>19</v>
      </c>
      <c r="AF58" s="2" t="s">
        <v>20</v>
      </c>
      <c r="AG58" s="2" t="s">
        <v>197</v>
      </c>
    </row>
    <row r="59" spans="1:33" hidden="1" x14ac:dyDescent="0.25">
      <c r="A59" s="2" t="s">
        <v>198</v>
      </c>
      <c r="B59" s="2" t="s">
        <v>199</v>
      </c>
      <c r="C59" t="b">
        <f t="shared" si="0"/>
        <v>1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0</v>
      </c>
      <c r="H59" t="b">
        <f t="shared" si="5"/>
        <v>1</v>
      </c>
      <c r="I59" t="b">
        <f t="shared" si="6"/>
        <v>0</v>
      </c>
      <c r="J59" t="b">
        <f t="shared" si="7"/>
        <v>1</v>
      </c>
      <c r="K59" t="b">
        <f t="shared" si="8"/>
        <v>0</v>
      </c>
      <c r="L59" t="b">
        <f t="shared" si="9"/>
        <v>0</v>
      </c>
      <c r="M59" t="b">
        <f t="shared" si="10"/>
        <v>1</v>
      </c>
      <c r="N59" t="b">
        <f t="shared" si="11"/>
        <v>0</v>
      </c>
      <c r="O59" t="b">
        <f t="shared" si="12"/>
        <v>1</v>
      </c>
      <c r="P59" t="b">
        <f t="shared" si="13"/>
        <v>0</v>
      </c>
      <c r="Q59" t="b">
        <f t="shared" si="14"/>
        <v>0</v>
      </c>
      <c r="R59" t="b">
        <f t="shared" si="15"/>
        <v>0</v>
      </c>
      <c r="S59" t="b">
        <v>1</v>
      </c>
      <c r="T59" t="str">
        <f t="shared" si="16"/>
        <v>Cores</v>
      </c>
      <c r="V59" s="2" t="s">
        <v>15</v>
      </c>
      <c r="X59" s="2">
        <v>51888</v>
      </c>
      <c r="Y59" s="2">
        <v>140097.60000000001</v>
      </c>
      <c r="Z59" s="2" t="s">
        <v>196</v>
      </c>
      <c r="AB59" s="2" t="s">
        <v>200</v>
      </c>
      <c r="AC59" s="2"/>
      <c r="AD59" s="2" t="s">
        <v>18</v>
      </c>
      <c r="AE59" s="2" t="s">
        <v>19</v>
      </c>
      <c r="AF59" s="2" t="s">
        <v>20</v>
      </c>
      <c r="AG59" s="2" t="s">
        <v>201</v>
      </c>
    </row>
    <row r="60" spans="1:33" hidden="1" x14ac:dyDescent="0.25">
      <c r="A60" s="2" t="s">
        <v>202</v>
      </c>
      <c r="B60" s="2" t="s">
        <v>203</v>
      </c>
      <c r="C60" t="b">
        <f t="shared" si="0"/>
        <v>1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0</v>
      </c>
      <c r="H60" t="b">
        <f t="shared" si="5"/>
        <v>1</v>
      </c>
      <c r="I60" t="b">
        <f t="shared" si="6"/>
        <v>0</v>
      </c>
      <c r="J60" t="b">
        <f t="shared" si="7"/>
        <v>1</v>
      </c>
      <c r="K60" t="b">
        <f t="shared" si="8"/>
        <v>0</v>
      </c>
      <c r="L60" t="b">
        <f t="shared" si="9"/>
        <v>0</v>
      </c>
      <c r="M60" t="b">
        <f t="shared" si="10"/>
        <v>1</v>
      </c>
      <c r="N60" t="b">
        <f t="shared" si="11"/>
        <v>0</v>
      </c>
      <c r="O60" t="b">
        <f t="shared" si="12"/>
        <v>1</v>
      </c>
      <c r="P60" t="b">
        <f t="shared" si="13"/>
        <v>0</v>
      </c>
      <c r="Q60" t="b">
        <f t="shared" si="14"/>
        <v>0</v>
      </c>
      <c r="R60" t="b">
        <f t="shared" si="15"/>
        <v>0</v>
      </c>
      <c r="S60" t="b">
        <v>1</v>
      </c>
      <c r="T60" t="str">
        <f t="shared" si="16"/>
        <v>Cores</v>
      </c>
      <c r="V60" s="2" t="s">
        <v>15</v>
      </c>
      <c r="X60" s="2">
        <v>195629</v>
      </c>
      <c r="Y60" s="2">
        <v>528197.76</v>
      </c>
      <c r="Z60" s="2" t="s">
        <v>196</v>
      </c>
      <c r="AB60" s="2" t="s">
        <v>204</v>
      </c>
      <c r="AC60" s="2"/>
      <c r="AD60" s="2" t="s">
        <v>18</v>
      </c>
      <c r="AE60" s="2" t="s">
        <v>19</v>
      </c>
      <c r="AF60" s="2" t="s">
        <v>20</v>
      </c>
      <c r="AG60" s="2" t="s">
        <v>205</v>
      </c>
    </row>
    <row r="61" spans="1:33" hidden="1" x14ac:dyDescent="0.25">
      <c r="A61" s="2" t="s">
        <v>206</v>
      </c>
      <c r="B61" s="2" t="s">
        <v>207</v>
      </c>
      <c r="C61" t="b">
        <f t="shared" si="0"/>
        <v>0</v>
      </c>
      <c r="D61" t="b">
        <f t="shared" si="1"/>
        <v>1</v>
      </c>
      <c r="E61" t="b">
        <f t="shared" si="2"/>
        <v>0</v>
      </c>
      <c r="F61" t="b">
        <f t="shared" si="3"/>
        <v>0</v>
      </c>
      <c r="G61" t="b">
        <f t="shared" si="4"/>
        <v>0</v>
      </c>
      <c r="H61" t="b">
        <f t="shared" si="5"/>
        <v>1</v>
      </c>
      <c r="I61" t="b">
        <f t="shared" si="6"/>
        <v>0</v>
      </c>
      <c r="J61" t="b">
        <f t="shared" si="7"/>
        <v>1</v>
      </c>
      <c r="K61" t="b">
        <f t="shared" si="8"/>
        <v>0</v>
      </c>
      <c r="L61" t="b">
        <f t="shared" si="9"/>
        <v>0</v>
      </c>
      <c r="M61" t="b">
        <f t="shared" si="10"/>
        <v>1</v>
      </c>
      <c r="N61" t="b">
        <f t="shared" si="11"/>
        <v>0</v>
      </c>
      <c r="O61" t="b">
        <f t="shared" si="12"/>
        <v>1</v>
      </c>
      <c r="P61" t="b">
        <f t="shared" si="13"/>
        <v>0</v>
      </c>
      <c r="Q61" t="b">
        <f t="shared" si="14"/>
        <v>0</v>
      </c>
      <c r="R61" t="b">
        <f t="shared" si="15"/>
        <v>0</v>
      </c>
      <c r="S61" t="b">
        <v>1</v>
      </c>
      <c r="T61" t="str">
        <f t="shared" si="16"/>
        <v>Cores</v>
      </c>
      <c r="V61" s="2" t="s">
        <v>15</v>
      </c>
      <c r="X61" s="2">
        <v>4347</v>
      </c>
      <c r="Y61" s="2">
        <v>11736.9</v>
      </c>
      <c r="Z61" s="2" t="s">
        <v>196</v>
      </c>
      <c r="AB61" s="2" t="s">
        <v>17</v>
      </c>
      <c r="AC61" s="2"/>
      <c r="AD61" s="2" t="s">
        <v>24</v>
      </c>
      <c r="AE61" s="2" t="s">
        <v>19</v>
      </c>
      <c r="AF61" s="2" t="s">
        <v>20</v>
      </c>
      <c r="AG61" s="2" t="s">
        <v>208</v>
      </c>
    </row>
    <row r="62" spans="1:33" hidden="1" x14ac:dyDescent="0.25">
      <c r="A62" s="2" t="s">
        <v>209</v>
      </c>
      <c r="B62" s="2" t="s">
        <v>210</v>
      </c>
      <c r="C62" t="b">
        <f t="shared" si="0"/>
        <v>0</v>
      </c>
      <c r="D62" t="b">
        <f t="shared" si="1"/>
        <v>1</v>
      </c>
      <c r="E62" t="b">
        <f t="shared" si="2"/>
        <v>0</v>
      </c>
      <c r="F62" t="b">
        <f t="shared" si="3"/>
        <v>0</v>
      </c>
      <c r="G62" t="b">
        <f t="shared" si="4"/>
        <v>0</v>
      </c>
      <c r="H62" t="b">
        <f t="shared" si="5"/>
        <v>1</v>
      </c>
      <c r="I62" t="b">
        <f t="shared" si="6"/>
        <v>0</v>
      </c>
      <c r="J62" t="b">
        <f t="shared" si="7"/>
        <v>1</v>
      </c>
      <c r="K62" t="b">
        <f t="shared" si="8"/>
        <v>0</v>
      </c>
      <c r="L62" t="b">
        <f t="shared" si="9"/>
        <v>0</v>
      </c>
      <c r="M62" t="b">
        <f t="shared" si="10"/>
        <v>1</v>
      </c>
      <c r="N62" t="b">
        <f t="shared" si="11"/>
        <v>0</v>
      </c>
      <c r="O62" t="b">
        <f t="shared" si="12"/>
        <v>1</v>
      </c>
      <c r="P62" t="b">
        <f t="shared" si="13"/>
        <v>0</v>
      </c>
      <c r="Q62" t="b">
        <f t="shared" si="14"/>
        <v>0</v>
      </c>
      <c r="R62" t="b">
        <f t="shared" si="15"/>
        <v>0</v>
      </c>
      <c r="S62" t="b">
        <v>1</v>
      </c>
      <c r="T62" t="str">
        <f t="shared" si="16"/>
        <v>Cores</v>
      </c>
      <c r="V62" s="2" t="s">
        <v>15</v>
      </c>
      <c r="X62" s="2">
        <v>34776</v>
      </c>
      <c r="Y62" s="2">
        <v>93895.2</v>
      </c>
      <c r="Z62" s="2" t="s">
        <v>196</v>
      </c>
      <c r="AB62" s="2" t="s">
        <v>200</v>
      </c>
      <c r="AC62" s="2"/>
      <c r="AD62" s="2" t="s">
        <v>24</v>
      </c>
      <c r="AE62" s="2" t="s">
        <v>19</v>
      </c>
      <c r="AF62" s="2" t="s">
        <v>20</v>
      </c>
      <c r="AG62" s="2" t="s">
        <v>211</v>
      </c>
    </row>
    <row r="63" spans="1:33" hidden="1" x14ac:dyDescent="0.25">
      <c r="A63" s="2" t="s">
        <v>212</v>
      </c>
      <c r="B63" s="2" t="s">
        <v>213</v>
      </c>
      <c r="C63" t="b">
        <f t="shared" si="0"/>
        <v>0</v>
      </c>
      <c r="D63" t="b">
        <f t="shared" si="1"/>
        <v>1</v>
      </c>
      <c r="E63" t="b">
        <f t="shared" si="2"/>
        <v>0</v>
      </c>
      <c r="F63" t="b">
        <f t="shared" si="3"/>
        <v>0</v>
      </c>
      <c r="G63" t="b">
        <f t="shared" si="4"/>
        <v>0</v>
      </c>
      <c r="H63" t="b">
        <f t="shared" si="5"/>
        <v>1</v>
      </c>
      <c r="I63" t="b">
        <f t="shared" si="6"/>
        <v>0</v>
      </c>
      <c r="J63" t="b">
        <f t="shared" si="7"/>
        <v>1</v>
      </c>
      <c r="K63" t="b">
        <f t="shared" si="8"/>
        <v>0</v>
      </c>
      <c r="L63" t="b">
        <f t="shared" si="9"/>
        <v>0</v>
      </c>
      <c r="M63" t="b">
        <f t="shared" si="10"/>
        <v>1</v>
      </c>
      <c r="N63" t="b">
        <f t="shared" si="11"/>
        <v>0</v>
      </c>
      <c r="O63" t="b">
        <f t="shared" si="12"/>
        <v>1</v>
      </c>
      <c r="P63" t="b">
        <f t="shared" si="13"/>
        <v>0</v>
      </c>
      <c r="Q63" t="b">
        <f t="shared" si="14"/>
        <v>0</v>
      </c>
      <c r="R63" t="b">
        <f t="shared" si="15"/>
        <v>0</v>
      </c>
      <c r="S63" t="b">
        <v>1</v>
      </c>
      <c r="T63" t="str">
        <f t="shared" si="16"/>
        <v>Cores</v>
      </c>
      <c r="V63" s="2" t="s">
        <v>15</v>
      </c>
      <c r="X63" s="2">
        <v>131155</v>
      </c>
      <c r="Y63" s="2">
        <v>354119.04</v>
      </c>
      <c r="Z63" s="2" t="s">
        <v>196</v>
      </c>
      <c r="AB63" s="2" t="s">
        <v>204</v>
      </c>
      <c r="AC63" s="2"/>
      <c r="AD63" s="2" t="s">
        <v>24</v>
      </c>
      <c r="AE63" s="2" t="s">
        <v>19</v>
      </c>
      <c r="AF63" s="2" t="s">
        <v>20</v>
      </c>
      <c r="AG63" s="2" t="s">
        <v>214</v>
      </c>
    </row>
    <row r="64" spans="1:33" hidden="1" x14ac:dyDescent="0.25">
      <c r="A64" s="2" t="s">
        <v>215</v>
      </c>
      <c r="B64" s="2" t="s">
        <v>216</v>
      </c>
      <c r="C64" t="b">
        <f t="shared" si="0"/>
        <v>1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0</v>
      </c>
      <c r="H64" t="b">
        <f t="shared" si="5"/>
        <v>1</v>
      </c>
      <c r="I64" t="b">
        <f t="shared" si="6"/>
        <v>0</v>
      </c>
      <c r="J64" t="b">
        <f t="shared" si="7"/>
        <v>1</v>
      </c>
      <c r="K64" t="b">
        <f t="shared" si="8"/>
        <v>0</v>
      </c>
      <c r="L64" t="b">
        <f t="shared" si="9"/>
        <v>0</v>
      </c>
      <c r="M64" t="b">
        <f t="shared" si="10"/>
        <v>1</v>
      </c>
      <c r="N64" t="b">
        <f t="shared" si="11"/>
        <v>1</v>
      </c>
      <c r="O64" t="b">
        <f t="shared" si="12"/>
        <v>0</v>
      </c>
      <c r="P64" t="b">
        <f t="shared" si="13"/>
        <v>0</v>
      </c>
      <c r="Q64" t="b">
        <f t="shared" si="14"/>
        <v>0</v>
      </c>
      <c r="R64" t="b">
        <f t="shared" si="15"/>
        <v>0</v>
      </c>
      <c r="S64" t="b">
        <v>1</v>
      </c>
      <c r="T64" t="str">
        <f t="shared" si="16"/>
        <v>Cores</v>
      </c>
      <c r="V64" s="2" t="s">
        <v>15</v>
      </c>
      <c r="X64" s="2">
        <v>3795</v>
      </c>
      <c r="Y64" s="2">
        <v>10246.5</v>
      </c>
      <c r="Z64" s="2" t="s">
        <v>217</v>
      </c>
      <c r="AB64" s="2" t="s">
        <v>17</v>
      </c>
      <c r="AC64" s="2"/>
      <c r="AD64" s="2" t="s">
        <v>18</v>
      </c>
      <c r="AE64" s="2" t="s">
        <v>19</v>
      </c>
      <c r="AF64" s="2" t="s">
        <v>20</v>
      </c>
      <c r="AG64" s="2" t="s">
        <v>218</v>
      </c>
    </row>
    <row r="65" spans="1:33" hidden="1" x14ac:dyDescent="0.25">
      <c r="A65" s="2" t="s">
        <v>219</v>
      </c>
      <c r="B65" s="2" t="s">
        <v>220</v>
      </c>
      <c r="C65" t="b">
        <f t="shared" si="0"/>
        <v>1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0</v>
      </c>
      <c r="H65" t="b">
        <f t="shared" si="5"/>
        <v>1</v>
      </c>
      <c r="I65" t="b">
        <f t="shared" si="6"/>
        <v>0</v>
      </c>
      <c r="J65" t="b">
        <f t="shared" si="7"/>
        <v>1</v>
      </c>
      <c r="K65" t="b">
        <f t="shared" si="8"/>
        <v>0</v>
      </c>
      <c r="L65" t="b">
        <f t="shared" si="9"/>
        <v>0</v>
      </c>
      <c r="M65" t="b">
        <f t="shared" si="10"/>
        <v>1</v>
      </c>
      <c r="N65" t="b">
        <f t="shared" si="11"/>
        <v>1</v>
      </c>
      <c r="O65" t="b">
        <f t="shared" si="12"/>
        <v>0</v>
      </c>
      <c r="P65" t="b">
        <f t="shared" si="13"/>
        <v>0</v>
      </c>
      <c r="Q65" t="b">
        <f t="shared" si="14"/>
        <v>0</v>
      </c>
      <c r="R65" t="b">
        <f t="shared" si="15"/>
        <v>0</v>
      </c>
      <c r="S65" t="b">
        <v>1</v>
      </c>
      <c r="T65" t="str">
        <f t="shared" si="16"/>
        <v>Cores</v>
      </c>
      <c r="V65" s="2" t="s">
        <v>15</v>
      </c>
      <c r="X65" s="2">
        <v>30360</v>
      </c>
      <c r="Y65" s="2">
        <v>81972</v>
      </c>
      <c r="Z65" s="2" t="s">
        <v>217</v>
      </c>
      <c r="AB65" s="2" t="s">
        <v>200</v>
      </c>
      <c r="AC65" s="2"/>
      <c r="AD65" s="2" t="s">
        <v>18</v>
      </c>
      <c r="AE65" s="2" t="s">
        <v>19</v>
      </c>
      <c r="AF65" s="2" t="s">
        <v>20</v>
      </c>
      <c r="AG65" s="2" t="s">
        <v>221</v>
      </c>
    </row>
    <row r="66" spans="1:33" hidden="1" x14ac:dyDescent="0.25">
      <c r="A66" s="2" t="s">
        <v>222</v>
      </c>
      <c r="B66" s="2" t="s">
        <v>223</v>
      </c>
      <c r="C66" t="b">
        <f t="shared" si="0"/>
        <v>1</v>
      </c>
      <c r="D66" t="b">
        <f t="shared" si="1"/>
        <v>0</v>
      </c>
      <c r="E66" t="b">
        <f t="shared" si="2"/>
        <v>0</v>
      </c>
      <c r="F66" t="b">
        <f t="shared" si="3"/>
        <v>0</v>
      </c>
      <c r="G66" t="b">
        <f t="shared" si="4"/>
        <v>0</v>
      </c>
      <c r="H66" t="b">
        <f t="shared" si="5"/>
        <v>1</v>
      </c>
      <c r="I66" t="b">
        <f t="shared" si="6"/>
        <v>0</v>
      </c>
      <c r="J66" t="b">
        <f t="shared" si="7"/>
        <v>1</v>
      </c>
      <c r="K66" t="b">
        <f t="shared" si="8"/>
        <v>0</v>
      </c>
      <c r="L66" t="b">
        <f t="shared" si="9"/>
        <v>0</v>
      </c>
      <c r="M66" t="b">
        <f t="shared" si="10"/>
        <v>1</v>
      </c>
      <c r="N66" t="b">
        <f t="shared" si="11"/>
        <v>1</v>
      </c>
      <c r="O66" t="b">
        <f t="shared" si="12"/>
        <v>0</v>
      </c>
      <c r="P66" t="b">
        <f t="shared" si="13"/>
        <v>0</v>
      </c>
      <c r="Q66" t="b">
        <f t="shared" si="14"/>
        <v>0</v>
      </c>
      <c r="R66" t="b">
        <f t="shared" si="15"/>
        <v>0</v>
      </c>
      <c r="S66" t="b">
        <v>1</v>
      </c>
      <c r="T66" t="str">
        <f t="shared" si="16"/>
        <v>Cores</v>
      </c>
      <c r="V66" s="2" t="s">
        <v>15</v>
      </c>
      <c r="X66" s="2">
        <v>118128</v>
      </c>
      <c r="Y66" s="2">
        <v>318945.59999999998</v>
      </c>
      <c r="Z66" s="2" t="s">
        <v>217</v>
      </c>
      <c r="AB66" s="2" t="s">
        <v>204</v>
      </c>
      <c r="AC66" s="2"/>
      <c r="AD66" s="2" t="s">
        <v>18</v>
      </c>
      <c r="AE66" s="2" t="s">
        <v>19</v>
      </c>
      <c r="AF66" s="2" t="s">
        <v>20</v>
      </c>
      <c r="AG66" s="2" t="s">
        <v>224</v>
      </c>
    </row>
    <row r="67" spans="1:33" hidden="1" x14ac:dyDescent="0.25">
      <c r="A67" s="2" t="s">
        <v>225</v>
      </c>
      <c r="B67" s="2" t="s">
        <v>226</v>
      </c>
      <c r="C67" t="b">
        <f t="shared" ref="C67:C123" si="17">ISNUMBER(SEARCH("Premium", B67))</f>
        <v>0</v>
      </c>
      <c r="D67" t="b">
        <f t="shared" ref="D67:D123" si="18">ISNUMBER(SEARCH("Standard", B67))</f>
        <v>1</v>
      </c>
      <c r="E67" t="b">
        <f t="shared" ref="E67:E123" si="19">ISNUMBER( SEARCH("edge",Z67))</f>
        <v>0</v>
      </c>
      <c r="F67" t="b">
        <f t="shared" ref="F67:F123" si="20">ISNUMBER(SEARCH("zSystems", B67))</f>
        <v>0</v>
      </c>
      <c r="G67" t="b">
        <f t="shared" ref="G67:G123" si="21">ISNUMBER(SEARCH("IBM POWER", B67))</f>
        <v>0</v>
      </c>
      <c r="H67" t="b">
        <f t="shared" ref="H67:H123" si="22">IF(OR(F67=TRUE,G67=TRUE),FALSE,TRUE)</f>
        <v>1</v>
      </c>
      <c r="I67" t="b">
        <f t="shared" ref="I67:I123" si="23">IF(ISNUMBER(SEARCH("Platform Plus for",B67)),FALSE,ISNUMBER(SEARCH("Platform Plus",B67)))</f>
        <v>0</v>
      </c>
      <c r="J67" t="b">
        <f t="shared" si="7"/>
        <v>1</v>
      </c>
      <c r="K67" t="b">
        <f t="shared" ref="K67:K123" si="24">ISNUMBER(SEARCH("OpenShift Kubernetes Engine", B67))</f>
        <v>0</v>
      </c>
      <c r="L67" t="b">
        <f t="shared" ref="L67:L123" si="25">ISNUMBER(SEARCH("Physical", AF67))</f>
        <v>0</v>
      </c>
      <c r="M67" t="b">
        <f t="shared" ref="M67:M123" si="26">OR(ISNUMBER(SEARCH("Core Band", AF67)),ISNUMBER(SEARCH("IFL", AF67)))</f>
        <v>1</v>
      </c>
      <c r="N67" t="b">
        <f t="shared" ref="N67:N123" si="27">ISNUMBER(SEARCH("with Runtimes", B67))</f>
        <v>1</v>
      </c>
      <c r="O67" t="b">
        <f t="shared" ref="O67:O123" si="28">ISNUMBER(SEARCH("with Application Foundations", B67))</f>
        <v>0</v>
      </c>
      <c r="P67" t="b">
        <f t="shared" ref="P67:P123" si="29">ISNUMBER(SEARCH("Data Foundation", B67))</f>
        <v>0</v>
      </c>
      <c r="Q67" t="b">
        <f t="shared" ref="Q67:Q123" si="30">ISNUMBER(SEARCH("Distributed Computing", B67))</f>
        <v>0</v>
      </c>
      <c r="R67" t="b">
        <f t="shared" ref="R67:R123" si="31">ISNUMBER(SEARCH("Windows", B67))</f>
        <v>0</v>
      </c>
      <c r="S67" t="b">
        <v>1</v>
      </c>
      <c r="T67" t="str">
        <f t="shared" si="16"/>
        <v>Cores</v>
      </c>
      <c r="V67" s="2" t="s">
        <v>15</v>
      </c>
      <c r="X67" s="2">
        <v>2553</v>
      </c>
      <c r="Y67" s="2">
        <v>6893.1</v>
      </c>
      <c r="Z67" s="2" t="s">
        <v>217</v>
      </c>
      <c r="AB67" s="2" t="s">
        <v>17</v>
      </c>
      <c r="AC67" s="2"/>
      <c r="AD67" s="2" t="s">
        <v>24</v>
      </c>
      <c r="AE67" s="2" t="s">
        <v>19</v>
      </c>
      <c r="AF67" s="2" t="s">
        <v>20</v>
      </c>
      <c r="AG67" s="2" t="s">
        <v>227</v>
      </c>
    </row>
    <row r="68" spans="1:33" hidden="1" x14ac:dyDescent="0.25">
      <c r="A68" s="2" t="s">
        <v>228</v>
      </c>
      <c r="B68" s="2" t="s">
        <v>229</v>
      </c>
      <c r="C68" t="b">
        <f t="shared" si="17"/>
        <v>0</v>
      </c>
      <c r="D68" t="b">
        <f t="shared" si="18"/>
        <v>1</v>
      </c>
      <c r="E68" t="b">
        <f t="shared" si="19"/>
        <v>0</v>
      </c>
      <c r="F68" t="b">
        <f t="shared" si="20"/>
        <v>0</v>
      </c>
      <c r="G68" t="b">
        <f t="shared" si="21"/>
        <v>0</v>
      </c>
      <c r="H68" t="b">
        <f t="shared" si="22"/>
        <v>1</v>
      </c>
      <c r="I68" t="b">
        <f t="shared" si="23"/>
        <v>0</v>
      </c>
      <c r="J68" t="b">
        <f t="shared" ref="J68:J123" si="32">IF(ISNUMBER(SEARCH("for OpenShift Container Platform", B68)),FALSE, ISNUMBER(SEARCH("OpenShift Container Platform", B68)))</f>
        <v>1</v>
      </c>
      <c r="K68" t="b">
        <f t="shared" si="24"/>
        <v>0</v>
      </c>
      <c r="L68" t="b">
        <f t="shared" si="25"/>
        <v>0</v>
      </c>
      <c r="M68" t="b">
        <f t="shared" si="26"/>
        <v>1</v>
      </c>
      <c r="N68" t="b">
        <f t="shared" si="27"/>
        <v>1</v>
      </c>
      <c r="O68" t="b">
        <f t="shared" si="28"/>
        <v>0</v>
      </c>
      <c r="P68" t="b">
        <f t="shared" si="29"/>
        <v>0</v>
      </c>
      <c r="Q68" t="b">
        <f t="shared" si="30"/>
        <v>0</v>
      </c>
      <c r="R68" t="b">
        <f t="shared" si="31"/>
        <v>0</v>
      </c>
      <c r="S68" t="b">
        <v>1</v>
      </c>
      <c r="T68" t="str">
        <f t="shared" ref="T68:T123" si="33">IF(AF68="CORE BAND","Cores",IF(OR(AF68="PHYSICAL NODE",AF68="SOCKET-PAIR"),"Socket Pairs",""))</f>
        <v>Cores</v>
      </c>
      <c r="V68" s="2" t="s">
        <v>15</v>
      </c>
      <c r="X68" s="2">
        <v>20424</v>
      </c>
      <c r="Y68" s="2">
        <v>55144.800000000003</v>
      </c>
      <c r="Z68" s="2" t="s">
        <v>217</v>
      </c>
      <c r="AB68" s="2" t="s">
        <v>200</v>
      </c>
      <c r="AC68" s="2"/>
      <c r="AD68" s="2" t="s">
        <v>24</v>
      </c>
      <c r="AE68" s="2" t="s">
        <v>19</v>
      </c>
      <c r="AF68" s="2" t="s">
        <v>20</v>
      </c>
      <c r="AG68" s="2" t="s">
        <v>230</v>
      </c>
    </row>
    <row r="69" spans="1:33" hidden="1" x14ac:dyDescent="0.25">
      <c r="A69" s="2" t="s">
        <v>231</v>
      </c>
      <c r="B69" s="2" t="s">
        <v>232</v>
      </c>
      <c r="C69" t="b">
        <f t="shared" si="17"/>
        <v>0</v>
      </c>
      <c r="D69" t="b">
        <f t="shared" si="18"/>
        <v>1</v>
      </c>
      <c r="E69" t="b">
        <f t="shared" si="19"/>
        <v>0</v>
      </c>
      <c r="F69" t="b">
        <f t="shared" si="20"/>
        <v>0</v>
      </c>
      <c r="G69" t="b">
        <f t="shared" si="21"/>
        <v>0</v>
      </c>
      <c r="H69" t="b">
        <f t="shared" si="22"/>
        <v>1</v>
      </c>
      <c r="I69" t="b">
        <f t="shared" si="23"/>
        <v>0</v>
      </c>
      <c r="J69" t="b">
        <f t="shared" si="32"/>
        <v>1</v>
      </c>
      <c r="K69" t="b">
        <f t="shared" si="24"/>
        <v>0</v>
      </c>
      <c r="L69" t="b">
        <f t="shared" si="25"/>
        <v>0</v>
      </c>
      <c r="M69" t="b">
        <f t="shared" si="26"/>
        <v>1</v>
      </c>
      <c r="N69" t="b">
        <f t="shared" si="27"/>
        <v>1</v>
      </c>
      <c r="O69" t="b">
        <f t="shared" si="28"/>
        <v>0</v>
      </c>
      <c r="P69" t="b">
        <f t="shared" si="29"/>
        <v>0</v>
      </c>
      <c r="Q69" t="b">
        <f t="shared" si="30"/>
        <v>0</v>
      </c>
      <c r="R69" t="b">
        <f t="shared" si="31"/>
        <v>0</v>
      </c>
      <c r="S69" t="b">
        <v>1</v>
      </c>
      <c r="T69" t="str">
        <f t="shared" si="33"/>
        <v>Cores</v>
      </c>
      <c r="V69" s="2" t="s">
        <v>15</v>
      </c>
      <c r="X69" s="2">
        <v>79488</v>
      </c>
      <c r="Y69" s="2">
        <v>214617.60000000001</v>
      </c>
      <c r="Z69" s="2" t="s">
        <v>217</v>
      </c>
      <c r="AB69" s="2" t="s">
        <v>204</v>
      </c>
      <c r="AC69" s="2"/>
      <c r="AD69" s="2" t="s">
        <v>24</v>
      </c>
      <c r="AE69" s="2" t="s">
        <v>19</v>
      </c>
      <c r="AF69" s="2" t="s">
        <v>20</v>
      </c>
      <c r="AG69" s="2" t="s">
        <v>233</v>
      </c>
    </row>
    <row r="70" spans="1:33" hidden="1" x14ac:dyDescent="0.25">
      <c r="A70" s="2" t="s">
        <v>234</v>
      </c>
      <c r="B70" s="2" t="s">
        <v>235</v>
      </c>
      <c r="C70" t="b">
        <f t="shared" si="17"/>
        <v>0</v>
      </c>
      <c r="D70" t="b">
        <f t="shared" si="18"/>
        <v>1</v>
      </c>
      <c r="E70" t="b">
        <f t="shared" si="19"/>
        <v>0</v>
      </c>
      <c r="F70" t="b">
        <f t="shared" si="20"/>
        <v>0</v>
      </c>
      <c r="G70" t="b">
        <f t="shared" si="21"/>
        <v>0</v>
      </c>
      <c r="H70" t="b">
        <f t="shared" si="22"/>
        <v>1</v>
      </c>
      <c r="I70" t="b">
        <f t="shared" si="23"/>
        <v>1</v>
      </c>
      <c r="J70" t="b">
        <f t="shared" si="32"/>
        <v>0</v>
      </c>
      <c r="K70" t="b">
        <f t="shared" si="24"/>
        <v>0</v>
      </c>
      <c r="L70" t="b">
        <f t="shared" si="25"/>
        <v>0</v>
      </c>
      <c r="M70" t="b">
        <f t="shared" si="26"/>
        <v>1</v>
      </c>
      <c r="N70" t="b">
        <f t="shared" si="27"/>
        <v>0</v>
      </c>
      <c r="O70" t="b">
        <f t="shared" si="28"/>
        <v>0</v>
      </c>
      <c r="P70" t="b">
        <f t="shared" si="29"/>
        <v>1</v>
      </c>
      <c r="Q70" t="b">
        <f t="shared" si="30"/>
        <v>0</v>
      </c>
      <c r="R70" t="b">
        <f t="shared" si="31"/>
        <v>0</v>
      </c>
      <c r="S70" t="b">
        <v>1</v>
      </c>
      <c r="T70" t="str">
        <f t="shared" si="33"/>
        <v>Cores</v>
      </c>
      <c r="V70" s="2" t="s">
        <v>15</v>
      </c>
      <c r="X70" s="2">
        <v>690</v>
      </c>
      <c r="Z70" s="2" t="s">
        <v>141</v>
      </c>
      <c r="AB70" s="2" t="s">
        <v>17</v>
      </c>
      <c r="AC70" s="2"/>
      <c r="AD70" s="2" t="s">
        <v>24</v>
      </c>
      <c r="AF70" s="2" t="s">
        <v>20</v>
      </c>
    </row>
    <row r="71" spans="1:33" hidden="1" x14ac:dyDescent="0.25">
      <c r="A71" s="2" t="s">
        <v>236</v>
      </c>
      <c r="B71" s="2" t="s">
        <v>237</v>
      </c>
      <c r="C71" t="b">
        <f t="shared" si="17"/>
        <v>1</v>
      </c>
      <c r="D71" t="b">
        <f t="shared" si="18"/>
        <v>0</v>
      </c>
      <c r="E71" t="b">
        <f t="shared" si="19"/>
        <v>0</v>
      </c>
      <c r="F71" t="b">
        <f t="shared" si="20"/>
        <v>0</v>
      </c>
      <c r="G71" t="b">
        <f t="shared" si="21"/>
        <v>0</v>
      </c>
      <c r="H71" t="b">
        <f t="shared" si="22"/>
        <v>1</v>
      </c>
      <c r="I71" t="b">
        <f t="shared" si="23"/>
        <v>1</v>
      </c>
      <c r="J71" t="b">
        <f t="shared" si="32"/>
        <v>0</v>
      </c>
      <c r="K71" t="b">
        <f t="shared" si="24"/>
        <v>0</v>
      </c>
      <c r="L71" t="b">
        <f t="shared" si="25"/>
        <v>0</v>
      </c>
      <c r="M71" t="b">
        <f t="shared" si="26"/>
        <v>1</v>
      </c>
      <c r="N71" t="b">
        <f t="shared" si="27"/>
        <v>0</v>
      </c>
      <c r="O71" t="b">
        <f t="shared" si="28"/>
        <v>0</v>
      </c>
      <c r="P71" t="b">
        <f t="shared" si="29"/>
        <v>1</v>
      </c>
      <c r="Q71" t="b">
        <f t="shared" si="30"/>
        <v>0</v>
      </c>
      <c r="R71" t="b">
        <f t="shared" si="31"/>
        <v>0</v>
      </c>
      <c r="S71" t="b">
        <v>1</v>
      </c>
      <c r="T71" t="str">
        <f t="shared" si="33"/>
        <v>Cores</v>
      </c>
      <c r="V71" s="2" t="s">
        <v>15</v>
      </c>
      <c r="X71" s="2">
        <v>1035</v>
      </c>
      <c r="Z71" s="2" t="s">
        <v>141</v>
      </c>
      <c r="AB71" s="2" t="s">
        <v>17</v>
      </c>
      <c r="AC71" s="2"/>
      <c r="AD71" s="2" t="s">
        <v>18</v>
      </c>
      <c r="AF71" s="2" t="s">
        <v>20</v>
      </c>
    </row>
    <row r="72" spans="1:33" hidden="1" x14ac:dyDescent="0.25">
      <c r="A72" s="2" t="s">
        <v>238</v>
      </c>
      <c r="B72" s="2" t="s">
        <v>239</v>
      </c>
      <c r="C72" t="b">
        <f t="shared" si="17"/>
        <v>1</v>
      </c>
      <c r="D72" t="b">
        <f t="shared" si="18"/>
        <v>0</v>
      </c>
      <c r="E72" t="b">
        <f t="shared" si="19"/>
        <v>0</v>
      </c>
      <c r="F72" t="b">
        <f t="shared" si="20"/>
        <v>0</v>
      </c>
      <c r="G72" t="b">
        <f t="shared" si="21"/>
        <v>0</v>
      </c>
      <c r="H72" t="b">
        <f t="shared" si="22"/>
        <v>1</v>
      </c>
      <c r="I72" t="b">
        <f t="shared" si="23"/>
        <v>0</v>
      </c>
      <c r="J72" t="b">
        <f t="shared" si="32"/>
        <v>0</v>
      </c>
      <c r="K72" t="b">
        <f t="shared" si="24"/>
        <v>0</v>
      </c>
      <c r="L72" t="b">
        <f t="shared" si="25"/>
        <v>0</v>
      </c>
      <c r="M72" t="b">
        <f t="shared" si="26"/>
        <v>1</v>
      </c>
      <c r="N72" t="b">
        <f t="shared" si="27"/>
        <v>0</v>
      </c>
      <c r="O72" t="b">
        <f t="shared" si="28"/>
        <v>0</v>
      </c>
      <c r="P72" t="b">
        <f t="shared" si="29"/>
        <v>0</v>
      </c>
      <c r="Q72" t="b">
        <f t="shared" si="30"/>
        <v>0</v>
      </c>
      <c r="R72" t="b">
        <f t="shared" si="31"/>
        <v>0</v>
      </c>
      <c r="S72" t="b">
        <v>1</v>
      </c>
      <c r="T72" t="str">
        <f t="shared" si="33"/>
        <v>Cores</v>
      </c>
      <c r="V72" s="2" t="s">
        <v>15</v>
      </c>
      <c r="X72" s="2">
        <v>1380</v>
      </c>
      <c r="Y72" s="2">
        <v>3726</v>
      </c>
      <c r="Z72" s="2" t="s">
        <v>240</v>
      </c>
      <c r="AB72" s="2" t="s">
        <v>17</v>
      </c>
      <c r="AC72" s="2"/>
      <c r="AD72" s="2" t="s">
        <v>18</v>
      </c>
      <c r="AE72" s="2" t="s">
        <v>19</v>
      </c>
      <c r="AF72" s="2" t="s">
        <v>20</v>
      </c>
      <c r="AG72" s="2" t="s">
        <v>241</v>
      </c>
    </row>
    <row r="73" spans="1:33" hidden="1" x14ac:dyDescent="0.25">
      <c r="A73" s="2" t="s">
        <v>242</v>
      </c>
      <c r="B73" s="2" t="s">
        <v>243</v>
      </c>
      <c r="C73" t="b">
        <f t="shared" si="17"/>
        <v>0</v>
      </c>
      <c r="D73" t="b">
        <f t="shared" si="18"/>
        <v>1</v>
      </c>
      <c r="E73" t="b">
        <f t="shared" si="19"/>
        <v>0</v>
      </c>
      <c r="F73" t="b">
        <f t="shared" si="20"/>
        <v>0</v>
      </c>
      <c r="G73" t="b">
        <f t="shared" si="21"/>
        <v>0</v>
      </c>
      <c r="H73" t="b">
        <f t="shared" si="22"/>
        <v>1</v>
      </c>
      <c r="I73" t="b">
        <f t="shared" si="23"/>
        <v>0</v>
      </c>
      <c r="J73" t="b">
        <f t="shared" si="32"/>
        <v>0</v>
      </c>
      <c r="K73" t="b">
        <f t="shared" si="24"/>
        <v>0</v>
      </c>
      <c r="L73" t="b">
        <f t="shared" si="25"/>
        <v>0</v>
      </c>
      <c r="M73" t="b">
        <f t="shared" si="26"/>
        <v>1</v>
      </c>
      <c r="N73" t="b">
        <f t="shared" si="27"/>
        <v>0</v>
      </c>
      <c r="O73" t="b">
        <f t="shared" si="28"/>
        <v>0</v>
      </c>
      <c r="P73" t="b">
        <f t="shared" si="29"/>
        <v>0</v>
      </c>
      <c r="Q73" t="b">
        <f t="shared" si="30"/>
        <v>0</v>
      </c>
      <c r="R73" t="b">
        <f t="shared" si="31"/>
        <v>0</v>
      </c>
      <c r="S73" t="b">
        <v>1</v>
      </c>
      <c r="T73" t="str">
        <f t="shared" si="33"/>
        <v>Cores</v>
      </c>
      <c r="V73" s="2" t="s">
        <v>15</v>
      </c>
      <c r="X73" s="2">
        <v>931</v>
      </c>
      <c r="Y73" s="2">
        <v>2515.0500000000002</v>
      </c>
      <c r="Z73" s="2" t="s">
        <v>240</v>
      </c>
      <c r="AB73" s="2" t="s">
        <v>17</v>
      </c>
      <c r="AC73" s="2"/>
      <c r="AD73" s="2" t="s">
        <v>24</v>
      </c>
      <c r="AE73" s="2" t="s">
        <v>19</v>
      </c>
      <c r="AF73" s="2" t="s">
        <v>20</v>
      </c>
      <c r="AG73" s="2" t="s">
        <v>244</v>
      </c>
    </row>
    <row r="74" spans="1:33" hidden="1" x14ac:dyDescent="0.25">
      <c r="A74" s="2" t="s">
        <v>245</v>
      </c>
      <c r="B74" s="2" t="s">
        <v>246</v>
      </c>
      <c r="C74" t="b">
        <f t="shared" si="17"/>
        <v>1</v>
      </c>
      <c r="D74" t="b">
        <f t="shared" si="18"/>
        <v>0</v>
      </c>
      <c r="E74" t="b">
        <f t="shared" si="19"/>
        <v>0</v>
      </c>
      <c r="F74" t="b">
        <f t="shared" si="20"/>
        <v>0</v>
      </c>
      <c r="G74" t="b">
        <f t="shared" si="21"/>
        <v>0</v>
      </c>
      <c r="H74" t="b">
        <f t="shared" si="22"/>
        <v>1</v>
      </c>
      <c r="I74" t="b">
        <f t="shared" si="23"/>
        <v>0</v>
      </c>
      <c r="J74" t="b">
        <f t="shared" si="32"/>
        <v>0</v>
      </c>
      <c r="K74" t="b">
        <f t="shared" si="24"/>
        <v>0</v>
      </c>
      <c r="L74" t="b">
        <f t="shared" si="25"/>
        <v>0</v>
      </c>
      <c r="M74" t="b">
        <f t="shared" si="26"/>
        <v>0</v>
      </c>
      <c r="N74" t="b">
        <f t="shared" si="27"/>
        <v>0</v>
      </c>
      <c r="O74" t="b">
        <f t="shared" si="28"/>
        <v>0</v>
      </c>
      <c r="P74" t="b">
        <f t="shared" si="29"/>
        <v>0</v>
      </c>
      <c r="Q74" t="b">
        <f t="shared" si="30"/>
        <v>0</v>
      </c>
      <c r="R74" t="b">
        <f t="shared" si="31"/>
        <v>0</v>
      </c>
      <c r="S74" t="b">
        <v>1</v>
      </c>
      <c r="T74" t="str">
        <f t="shared" si="33"/>
        <v>Socket Pairs</v>
      </c>
      <c r="V74" s="2" t="s">
        <v>15</v>
      </c>
      <c r="X74" s="2">
        <v>4140</v>
      </c>
      <c r="Y74" s="2">
        <v>11178</v>
      </c>
      <c r="Z74" s="2" t="s">
        <v>240</v>
      </c>
      <c r="AA74" s="2" t="s">
        <v>17</v>
      </c>
      <c r="AD74" s="2" t="s">
        <v>18</v>
      </c>
      <c r="AE74" s="2" t="s">
        <v>19</v>
      </c>
      <c r="AF74" s="2" t="s">
        <v>247</v>
      </c>
      <c r="AG74" s="2" t="s">
        <v>248</v>
      </c>
    </row>
    <row r="75" spans="1:33" hidden="1" x14ac:dyDescent="0.25">
      <c r="A75" s="2" t="s">
        <v>249</v>
      </c>
      <c r="B75" s="2" t="s">
        <v>250</v>
      </c>
      <c r="C75" t="b">
        <f t="shared" si="17"/>
        <v>0</v>
      </c>
      <c r="D75" t="b">
        <f t="shared" si="18"/>
        <v>1</v>
      </c>
      <c r="E75" t="b">
        <f t="shared" si="19"/>
        <v>0</v>
      </c>
      <c r="F75" t="b">
        <f t="shared" si="20"/>
        <v>0</v>
      </c>
      <c r="G75" t="b">
        <f t="shared" si="21"/>
        <v>0</v>
      </c>
      <c r="H75" t="b">
        <f t="shared" si="22"/>
        <v>1</v>
      </c>
      <c r="I75" t="b">
        <f t="shared" si="23"/>
        <v>0</v>
      </c>
      <c r="J75" t="b">
        <f t="shared" si="32"/>
        <v>0</v>
      </c>
      <c r="K75" t="b">
        <f t="shared" si="24"/>
        <v>0</v>
      </c>
      <c r="L75" t="b">
        <f t="shared" si="25"/>
        <v>0</v>
      </c>
      <c r="M75" t="b">
        <f t="shared" si="26"/>
        <v>0</v>
      </c>
      <c r="N75" t="b">
        <f t="shared" si="27"/>
        <v>0</v>
      </c>
      <c r="O75" t="b">
        <f t="shared" si="28"/>
        <v>0</v>
      </c>
      <c r="P75" t="b">
        <f t="shared" si="29"/>
        <v>0</v>
      </c>
      <c r="Q75" t="b">
        <f t="shared" si="30"/>
        <v>0</v>
      </c>
      <c r="R75" t="b">
        <f t="shared" si="31"/>
        <v>0</v>
      </c>
      <c r="S75" t="b">
        <v>1</v>
      </c>
      <c r="T75" t="str">
        <f t="shared" si="33"/>
        <v>Socket Pairs</v>
      </c>
      <c r="V75" s="2" t="s">
        <v>15</v>
      </c>
      <c r="X75" s="2">
        <v>2760</v>
      </c>
      <c r="Y75" s="2">
        <v>7452</v>
      </c>
      <c r="Z75" s="2" t="s">
        <v>240</v>
      </c>
      <c r="AA75" s="2" t="s">
        <v>17</v>
      </c>
      <c r="AD75" s="2" t="s">
        <v>24</v>
      </c>
      <c r="AE75" s="2" t="s">
        <v>19</v>
      </c>
      <c r="AF75" s="2" t="s">
        <v>247</v>
      </c>
      <c r="AG75" s="2" t="s">
        <v>251</v>
      </c>
    </row>
    <row r="76" spans="1:33" hidden="1" x14ac:dyDescent="0.25">
      <c r="A76" s="2" t="s">
        <v>252</v>
      </c>
      <c r="B76" s="2" t="s">
        <v>253</v>
      </c>
      <c r="C76" t="b">
        <f t="shared" si="17"/>
        <v>0</v>
      </c>
      <c r="D76" t="b">
        <f t="shared" si="18"/>
        <v>0</v>
      </c>
      <c r="E76" t="b">
        <f t="shared" si="19"/>
        <v>0</v>
      </c>
      <c r="F76" t="b">
        <f t="shared" si="20"/>
        <v>0</v>
      </c>
      <c r="G76" t="b">
        <f t="shared" si="21"/>
        <v>0</v>
      </c>
      <c r="H76" t="b">
        <f t="shared" si="22"/>
        <v>1</v>
      </c>
      <c r="I76" t="b">
        <f t="shared" si="23"/>
        <v>0</v>
      </c>
      <c r="J76" t="b">
        <f t="shared" si="32"/>
        <v>0</v>
      </c>
      <c r="K76" t="b">
        <f t="shared" si="24"/>
        <v>0</v>
      </c>
      <c r="L76" t="b">
        <f t="shared" si="25"/>
        <v>0</v>
      </c>
      <c r="M76" t="b">
        <f t="shared" si="26"/>
        <v>0</v>
      </c>
      <c r="N76" t="b">
        <f t="shared" si="27"/>
        <v>0</v>
      </c>
      <c r="O76" t="b">
        <f t="shared" si="28"/>
        <v>0</v>
      </c>
      <c r="P76" t="b">
        <f t="shared" si="29"/>
        <v>0</v>
      </c>
      <c r="Q76" t="b">
        <f t="shared" si="30"/>
        <v>0</v>
      </c>
      <c r="R76" t="b">
        <f t="shared" si="31"/>
        <v>0</v>
      </c>
      <c r="S76" t="b">
        <v>1</v>
      </c>
      <c r="T76" t="str">
        <f t="shared" si="33"/>
        <v/>
      </c>
      <c r="V76" s="2" t="s">
        <v>15</v>
      </c>
      <c r="X76" s="2">
        <v>994</v>
      </c>
      <c r="Z76" s="2" t="s">
        <v>254</v>
      </c>
      <c r="AD76" s="2" t="s">
        <v>18</v>
      </c>
      <c r="AF76" s="2" t="s">
        <v>255</v>
      </c>
    </row>
    <row r="77" spans="1:33" hidden="1" x14ac:dyDescent="0.25">
      <c r="A77" s="2" t="s">
        <v>256</v>
      </c>
      <c r="B77" s="2" t="s">
        <v>257</v>
      </c>
      <c r="C77" t="b">
        <f t="shared" si="17"/>
        <v>0</v>
      </c>
      <c r="D77" t="b">
        <f t="shared" si="18"/>
        <v>0</v>
      </c>
      <c r="E77" t="b">
        <f t="shared" si="19"/>
        <v>0</v>
      </c>
      <c r="F77" t="b">
        <f t="shared" si="20"/>
        <v>0</v>
      </c>
      <c r="G77" t="b">
        <f t="shared" si="21"/>
        <v>0</v>
      </c>
      <c r="H77" t="b">
        <f t="shared" si="22"/>
        <v>1</v>
      </c>
      <c r="I77" t="b">
        <f t="shared" si="23"/>
        <v>0</v>
      </c>
      <c r="J77" t="b">
        <f t="shared" si="32"/>
        <v>0</v>
      </c>
      <c r="K77" t="b">
        <f t="shared" si="24"/>
        <v>0</v>
      </c>
      <c r="L77" t="b">
        <f t="shared" si="25"/>
        <v>0</v>
      </c>
      <c r="M77" t="b">
        <f t="shared" si="26"/>
        <v>0</v>
      </c>
      <c r="N77" t="b">
        <f t="shared" si="27"/>
        <v>0</v>
      </c>
      <c r="O77" t="b">
        <f t="shared" si="28"/>
        <v>0</v>
      </c>
      <c r="P77" t="b">
        <f t="shared" si="29"/>
        <v>0</v>
      </c>
      <c r="Q77" t="b">
        <f t="shared" si="30"/>
        <v>0</v>
      </c>
      <c r="R77" t="b">
        <f t="shared" si="31"/>
        <v>0</v>
      </c>
      <c r="S77" t="b">
        <v>1</v>
      </c>
      <c r="T77" t="str">
        <f t="shared" si="33"/>
        <v/>
      </c>
      <c r="V77" s="2" t="s">
        <v>15</v>
      </c>
      <c r="W77" s="2">
        <v>108</v>
      </c>
      <c r="Z77" s="2" t="s">
        <v>254</v>
      </c>
      <c r="AD77" s="2" t="s">
        <v>18</v>
      </c>
      <c r="AF77" s="2" t="s">
        <v>255</v>
      </c>
    </row>
    <row r="78" spans="1:33" hidden="1" x14ac:dyDescent="0.25">
      <c r="A78" s="2" t="s">
        <v>258</v>
      </c>
      <c r="B78" s="2" t="s">
        <v>259</v>
      </c>
      <c r="C78" t="b">
        <f t="shared" si="17"/>
        <v>0</v>
      </c>
      <c r="D78" t="b">
        <f t="shared" si="18"/>
        <v>1</v>
      </c>
      <c r="E78" t="b">
        <f t="shared" si="19"/>
        <v>0</v>
      </c>
      <c r="F78" t="b">
        <f t="shared" si="20"/>
        <v>0</v>
      </c>
      <c r="G78" t="b">
        <f t="shared" si="21"/>
        <v>0</v>
      </c>
      <c r="H78" t="b">
        <f t="shared" si="22"/>
        <v>1</v>
      </c>
      <c r="I78" t="b">
        <f t="shared" si="23"/>
        <v>0</v>
      </c>
      <c r="J78" t="b">
        <f t="shared" si="32"/>
        <v>0</v>
      </c>
      <c r="K78" t="b">
        <f t="shared" si="24"/>
        <v>0</v>
      </c>
      <c r="L78" t="b">
        <f t="shared" si="25"/>
        <v>0</v>
      </c>
      <c r="M78" t="b">
        <f t="shared" si="26"/>
        <v>1</v>
      </c>
      <c r="N78" t="b">
        <f t="shared" si="27"/>
        <v>0</v>
      </c>
      <c r="O78" t="b">
        <f t="shared" si="28"/>
        <v>0</v>
      </c>
      <c r="P78" t="b">
        <f t="shared" si="29"/>
        <v>0</v>
      </c>
      <c r="Q78" t="b">
        <f t="shared" si="30"/>
        <v>0</v>
      </c>
      <c r="R78" t="b">
        <f t="shared" si="31"/>
        <v>0</v>
      </c>
      <c r="S78" t="b">
        <v>1</v>
      </c>
      <c r="T78" t="str">
        <f t="shared" si="33"/>
        <v>Cores</v>
      </c>
      <c r="V78" s="2" t="s">
        <v>15</v>
      </c>
      <c r="X78" s="2">
        <v>448</v>
      </c>
      <c r="Z78" s="2" t="s">
        <v>141</v>
      </c>
      <c r="AB78" s="2" t="s">
        <v>17</v>
      </c>
      <c r="AC78" s="2"/>
      <c r="AD78" s="2" t="s">
        <v>24</v>
      </c>
      <c r="AE78" s="2" t="s">
        <v>19</v>
      </c>
      <c r="AF78" s="2" t="s">
        <v>20</v>
      </c>
    </row>
    <row r="79" spans="1:33" hidden="1" x14ac:dyDescent="0.25">
      <c r="A79" s="2" t="s">
        <v>260</v>
      </c>
      <c r="B79" s="2" t="s">
        <v>261</v>
      </c>
      <c r="C79" t="b">
        <f t="shared" si="17"/>
        <v>1</v>
      </c>
      <c r="D79" t="b">
        <f t="shared" si="18"/>
        <v>0</v>
      </c>
      <c r="E79" t="b">
        <f t="shared" si="19"/>
        <v>0</v>
      </c>
      <c r="F79" t="b">
        <f t="shared" si="20"/>
        <v>0</v>
      </c>
      <c r="G79" t="b">
        <f t="shared" si="21"/>
        <v>0</v>
      </c>
      <c r="H79" t="b">
        <f t="shared" si="22"/>
        <v>1</v>
      </c>
      <c r="I79" t="b">
        <f t="shared" si="23"/>
        <v>0</v>
      </c>
      <c r="J79" t="b">
        <f t="shared" si="32"/>
        <v>0</v>
      </c>
      <c r="K79" t="b">
        <f t="shared" si="24"/>
        <v>1</v>
      </c>
      <c r="L79" t="b">
        <f t="shared" si="25"/>
        <v>0</v>
      </c>
      <c r="M79" t="b">
        <f t="shared" si="26"/>
        <v>1</v>
      </c>
      <c r="N79" t="b">
        <f t="shared" si="27"/>
        <v>0</v>
      </c>
      <c r="O79" t="b">
        <f t="shared" si="28"/>
        <v>0</v>
      </c>
      <c r="P79" t="b">
        <f t="shared" si="29"/>
        <v>0</v>
      </c>
      <c r="Q79" t="b">
        <f t="shared" si="30"/>
        <v>0</v>
      </c>
      <c r="R79" t="b">
        <f t="shared" si="31"/>
        <v>0</v>
      </c>
      <c r="S79" t="b">
        <v>1</v>
      </c>
      <c r="T79" t="str">
        <f t="shared" si="33"/>
        <v>Cores</v>
      </c>
      <c r="V79" s="2" t="s">
        <v>15</v>
      </c>
      <c r="X79" s="2">
        <v>689</v>
      </c>
      <c r="Y79" s="2">
        <v>1861.14</v>
      </c>
      <c r="Z79" s="2" t="s">
        <v>141</v>
      </c>
      <c r="AB79" s="2" t="s">
        <v>17</v>
      </c>
      <c r="AC79" s="2"/>
      <c r="AD79" s="2" t="s">
        <v>18</v>
      </c>
      <c r="AE79" s="2" t="s">
        <v>19</v>
      </c>
      <c r="AF79" s="2" t="s">
        <v>20</v>
      </c>
      <c r="AG79" s="2" t="s">
        <v>262</v>
      </c>
    </row>
    <row r="80" spans="1:33" hidden="1" x14ac:dyDescent="0.25">
      <c r="A80" s="2" t="s">
        <v>263</v>
      </c>
      <c r="B80" s="2" t="s">
        <v>264</v>
      </c>
      <c r="C80" t="b">
        <f t="shared" si="17"/>
        <v>0</v>
      </c>
      <c r="D80" t="b">
        <f t="shared" si="18"/>
        <v>1</v>
      </c>
      <c r="E80" t="b">
        <f t="shared" si="19"/>
        <v>0</v>
      </c>
      <c r="F80" t="b">
        <f t="shared" si="20"/>
        <v>0</v>
      </c>
      <c r="G80" t="b">
        <f t="shared" si="21"/>
        <v>0</v>
      </c>
      <c r="H80" t="b">
        <f t="shared" si="22"/>
        <v>1</v>
      </c>
      <c r="I80" t="b">
        <f t="shared" si="23"/>
        <v>0</v>
      </c>
      <c r="J80" t="b">
        <f t="shared" si="32"/>
        <v>0</v>
      </c>
      <c r="K80" t="b">
        <f t="shared" si="24"/>
        <v>1</v>
      </c>
      <c r="L80" t="b">
        <f t="shared" si="25"/>
        <v>0</v>
      </c>
      <c r="M80" t="b">
        <f t="shared" si="26"/>
        <v>1</v>
      </c>
      <c r="N80" t="b">
        <f t="shared" si="27"/>
        <v>0</v>
      </c>
      <c r="O80" t="b">
        <f t="shared" si="28"/>
        <v>0</v>
      </c>
      <c r="P80" t="b">
        <f t="shared" si="29"/>
        <v>0</v>
      </c>
      <c r="Q80" t="b">
        <f t="shared" si="30"/>
        <v>0</v>
      </c>
      <c r="R80" t="b">
        <f t="shared" si="31"/>
        <v>0</v>
      </c>
      <c r="S80" t="b">
        <v>1</v>
      </c>
      <c r="T80" t="str">
        <f t="shared" si="33"/>
        <v>Cores</v>
      </c>
      <c r="V80" s="2" t="s">
        <v>15</v>
      </c>
      <c r="X80" s="2">
        <v>455</v>
      </c>
      <c r="Y80" s="2">
        <v>1229.58</v>
      </c>
      <c r="Z80" s="2" t="s">
        <v>141</v>
      </c>
      <c r="AB80" s="2" t="s">
        <v>17</v>
      </c>
      <c r="AC80" s="2"/>
      <c r="AD80" s="2" t="s">
        <v>24</v>
      </c>
      <c r="AE80" s="2" t="s">
        <v>19</v>
      </c>
      <c r="AF80" s="2" t="s">
        <v>20</v>
      </c>
      <c r="AG80" s="2" t="s">
        <v>265</v>
      </c>
    </row>
    <row r="81" spans="1:33" hidden="1" x14ac:dyDescent="0.25">
      <c r="A81" s="2" t="s">
        <v>266</v>
      </c>
      <c r="B81" s="2" t="s">
        <v>267</v>
      </c>
      <c r="C81" t="b">
        <f t="shared" si="17"/>
        <v>1</v>
      </c>
      <c r="D81" t="b">
        <f t="shared" si="18"/>
        <v>0</v>
      </c>
      <c r="E81" t="b">
        <f t="shared" si="19"/>
        <v>0</v>
      </c>
      <c r="F81" t="b">
        <f t="shared" si="20"/>
        <v>0</v>
      </c>
      <c r="G81" t="b">
        <f t="shared" si="21"/>
        <v>0</v>
      </c>
      <c r="H81" t="b">
        <f t="shared" si="22"/>
        <v>1</v>
      </c>
      <c r="I81" t="b">
        <f t="shared" si="23"/>
        <v>0</v>
      </c>
      <c r="J81" t="b">
        <f t="shared" si="32"/>
        <v>0</v>
      </c>
      <c r="K81" t="b">
        <f t="shared" si="24"/>
        <v>1</v>
      </c>
      <c r="L81" t="b">
        <f t="shared" si="25"/>
        <v>1</v>
      </c>
      <c r="M81" t="b">
        <f t="shared" si="26"/>
        <v>0</v>
      </c>
      <c r="N81" t="b">
        <f t="shared" si="27"/>
        <v>0</v>
      </c>
      <c r="O81" t="b">
        <f t="shared" si="28"/>
        <v>0</v>
      </c>
      <c r="P81" t="b">
        <f t="shared" si="29"/>
        <v>0</v>
      </c>
      <c r="Q81" t="b">
        <f t="shared" si="30"/>
        <v>0</v>
      </c>
      <c r="R81" t="b">
        <f t="shared" si="31"/>
        <v>0</v>
      </c>
      <c r="S81" t="b">
        <v>1</v>
      </c>
      <c r="T81" t="str">
        <f t="shared" si="33"/>
        <v>Socket Pairs</v>
      </c>
      <c r="V81" s="2" t="s">
        <v>15</v>
      </c>
      <c r="X81" s="2">
        <v>2760</v>
      </c>
      <c r="Y81" s="2">
        <v>7452</v>
      </c>
      <c r="Z81" s="2" t="s">
        <v>141</v>
      </c>
      <c r="AA81" s="2" t="s">
        <v>17</v>
      </c>
      <c r="AD81" s="2" t="s">
        <v>18</v>
      </c>
      <c r="AE81" s="2" t="s">
        <v>19</v>
      </c>
      <c r="AF81" s="2" t="s">
        <v>28</v>
      </c>
      <c r="AG81" s="2" t="s">
        <v>268</v>
      </c>
    </row>
    <row r="82" spans="1:33" hidden="1" x14ac:dyDescent="0.25">
      <c r="A82" s="2" t="s">
        <v>269</v>
      </c>
      <c r="B82" s="2" t="s">
        <v>270</v>
      </c>
      <c r="C82" t="b">
        <f t="shared" si="17"/>
        <v>0</v>
      </c>
      <c r="D82" t="b">
        <f t="shared" si="18"/>
        <v>1</v>
      </c>
      <c r="E82" t="b">
        <f t="shared" si="19"/>
        <v>0</v>
      </c>
      <c r="F82" t="b">
        <f t="shared" si="20"/>
        <v>0</v>
      </c>
      <c r="G82" t="b">
        <f t="shared" si="21"/>
        <v>0</v>
      </c>
      <c r="H82" t="b">
        <f t="shared" si="22"/>
        <v>1</v>
      </c>
      <c r="I82" t="b">
        <f t="shared" si="23"/>
        <v>0</v>
      </c>
      <c r="J82" t="b">
        <f t="shared" si="32"/>
        <v>0</v>
      </c>
      <c r="K82" t="b">
        <f t="shared" si="24"/>
        <v>1</v>
      </c>
      <c r="L82" t="b">
        <f t="shared" si="25"/>
        <v>1</v>
      </c>
      <c r="M82" t="b">
        <f t="shared" si="26"/>
        <v>0</v>
      </c>
      <c r="N82" t="b">
        <f t="shared" si="27"/>
        <v>0</v>
      </c>
      <c r="O82" t="b">
        <f t="shared" si="28"/>
        <v>0</v>
      </c>
      <c r="P82" t="b">
        <f t="shared" si="29"/>
        <v>0</v>
      </c>
      <c r="Q82" t="b">
        <f t="shared" si="30"/>
        <v>0</v>
      </c>
      <c r="R82" t="b">
        <f t="shared" si="31"/>
        <v>0</v>
      </c>
      <c r="S82" t="b">
        <v>1</v>
      </c>
      <c r="T82" t="str">
        <f t="shared" si="33"/>
        <v>Socket Pairs</v>
      </c>
      <c r="V82" s="2" t="s">
        <v>15</v>
      </c>
      <c r="X82" s="2">
        <v>1822</v>
      </c>
      <c r="Y82" s="2">
        <v>4918.32</v>
      </c>
      <c r="Z82" s="2" t="s">
        <v>141</v>
      </c>
      <c r="AA82" s="2" t="s">
        <v>17</v>
      </c>
      <c r="AD82" s="2" t="s">
        <v>24</v>
      </c>
      <c r="AE82" s="2" t="s">
        <v>19</v>
      </c>
      <c r="AF82" s="2" t="s">
        <v>28</v>
      </c>
      <c r="AG82" s="2" t="s">
        <v>271</v>
      </c>
    </row>
    <row r="83" spans="1:33" hidden="1" x14ac:dyDescent="0.25">
      <c r="A83" s="2" t="s">
        <v>272</v>
      </c>
      <c r="B83" s="2" t="s">
        <v>273</v>
      </c>
      <c r="C83" t="b">
        <f t="shared" si="17"/>
        <v>1</v>
      </c>
      <c r="D83" t="b">
        <f t="shared" si="18"/>
        <v>0</v>
      </c>
      <c r="E83" t="b">
        <f t="shared" si="19"/>
        <v>1</v>
      </c>
      <c r="F83" t="b">
        <f t="shared" si="20"/>
        <v>0</v>
      </c>
      <c r="G83" t="b">
        <f t="shared" si="21"/>
        <v>0</v>
      </c>
      <c r="H83" t="b">
        <f t="shared" si="22"/>
        <v>1</v>
      </c>
      <c r="I83" t="b">
        <f t="shared" si="23"/>
        <v>0</v>
      </c>
      <c r="J83" t="b">
        <f t="shared" si="32"/>
        <v>0</v>
      </c>
      <c r="K83" t="b">
        <f t="shared" si="24"/>
        <v>1</v>
      </c>
      <c r="L83" t="b">
        <f t="shared" si="25"/>
        <v>1</v>
      </c>
      <c r="M83" t="b">
        <f t="shared" si="26"/>
        <v>0</v>
      </c>
      <c r="N83" t="b">
        <f t="shared" si="27"/>
        <v>0</v>
      </c>
      <c r="O83" t="b">
        <f t="shared" si="28"/>
        <v>0</v>
      </c>
      <c r="P83" t="b">
        <f t="shared" si="29"/>
        <v>0</v>
      </c>
      <c r="Q83" t="b">
        <f t="shared" si="30"/>
        <v>1</v>
      </c>
      <c r="R83" t="b">
        <f t="shared" si="31"/>
        <v>0</v>
      </c>
      <c r="S83" t="b">
        <v>1</v>
      </c>
      <c r="T83" t="str">
        <f t="shared" si="33"/>
        <v>Socket Pairs</v>
      </c>
      <c r="V83" s="2" t="s">
        <v>15</v>
      </c>
      <c r="X83" s="2">
        <v>552</v>
      </c>
      <c r="Y83" s="2">
        <v>1490.4</v>
      </c>
      <c r="Z83" s="2" t="s">
        <v>35</v>
      </c>
      <c r="AA83" s="2" t="s">
        <v>17</v>
      </c>
      <c r="AD83" s="2" t="s">
        <v>18</v>
      </c>
      <c r="AE83" s="2" t="s">
        <v>19</v>
      </c>
      <c r="AF83" s="2" t="s">
        <v>28</v>
      </c>
      <c r="AG83" s="2" t="s">
        <v>274</v>
      </c>
    </row>
    <row r="84" spans="1:33" hidden="1" x14ac:dyDescent="0.25">
      <c r="A84" s="2" t="s">
        <v>275</v>
      </c>
      <c r="B84" s="2" t="s">
        <v>276</v>
      </c>
      <c r="C84" t="b">
        <f t="shared" si="17"/>
        <v>0</v>
      </c>
      <c r="D84" t="b">
        <f t="shared" si="18"/>
        <v>1</v>
      </c>
      <c r="E84" t="b">
        <f t="shared" si="19"/>
        <v>1</v>
      </c>
      <c r="F84" t="b">
        <f t="shared" si="20"/>
        <v>0</v>
      </c>
      <c r="G84" t="b">
        <f t="shared" si="21"/>
        <v>0</v>
      </c>
      <c r="H84" t="b">
        <f t="shared" si="22"/>
        <v>1</v>
      </c>
      <c r="I84" t="b">
        <f t="shared" si="23"/>
        <v>0</v>
      </c>
      <c r="J84" t="b">
        <f t="shared" si="32"/>
        <v>0</v>
      </c>
      <c r="K84" t="b">
        <f t="shared" si="24"/>
        <v>1</v>
      </c>
      <c r="L84" t="b">
        <f t="shared" si="25"/>
        <v>1</v>
      </c>
      <c r="M84" t="b">
        <f t="shared" si="26"/>
        <v>0</v>
      </c>
      <c r="N84" t="b">
        <f t="shared" si="27"/>
        <v>0</v>
      </c>
      <c r="O84" t="b">
        <f t="shared" si="28"/>
        <v>0</v>
      </c>
      <c r="P84" t="b">
        <f t="shared" si="29"/>
        <v>0</v>
      </c>
      <c r="Q84" t="b">
        <f t="shared" si="30"/>
        <v>1</v>
      </c>
      <c r="R84" t="b">
        <f t="shared" si="31"/>
        <v>0</v>
      </c>
      <c r="S84" t="b">
        <v>1</v>
      </c>
      <c r="T84" t="str">
        <f t="shared" si="33"/>
        <v>Socket Pairs</v>
      </c>
      <c r="V84" s="2" t="s">
        <v>15</v>
      </c>
      <c r="X84" s="2">
        <v>364</v>
      </c>
      <c r="Y84" s="2">
        <v>983.66</v>
      </c>
      <c r="Z84" s="2" t="s">
        <v>35</v>
      </c>
      <c r="AA84" s="2" t="s">
        <v>17</v>
      </c>
      <c r="AD84" s="2" t="s">
        <v>24</v>
      </c>
      <c r="AE84" s="2" t="s">
        <v>19</v>
      </c>
      <c r="AF84" s="2" t="s">
        <v>28</v>
      </c>
      <c r="AG84" s="2" t="s">
        <v>277</v>
      </c>
    </row>
    <row r="85" spans="1:33" hidden="1" x14ac:dyDescent="0.25">
      <c r="A85" s="2" t="s">
        <v>278</v>
      </c>
      <c r="B85" s="2" t="s">
        <v>279</v>
      </c>
      <c r="C85" t="b">
        <f t="shared" si="17"/>
        <v>1</v>
      </c>
      <c r="D85" t="b">
        <f t="shared" si="18"/>
        <v>0</v>
      </c>
      <c r="E85" t="b">
        <f t="shared" si="19"/>
        <v>1</v>
      </c>
      <c r="F85" t="b">
        <f t="shared" si="20"/>
        <v>0</v>
      </c>
      <c r="G85" t="b">
        <f t="shared" si="21"/>
        <v>0</v>
      </c>
      <c r="H85" t="b">
        <f t="shared" si="22"/>
        <v>1</v>
      </c>
      <c r="I85" t="b">
        <f t="shared" si="23"/>
        <v>0</v>
      </c>
      <c r="J85" t="b">
        <f t="shared" si="32"/>
        <v>0</v>
      </c>
      <c r="K85" t="b">
        <f t="shared" si="24"/>
        <v>1</v>
      </c>
      <c r="L85" t="b">
        <f t="shared" si="25"/>
        <v>1</v>
      </c>
      <c r="M85" t="b">
        <f t="shared" si="26"/>
        <v>0</v>
      </c>
      <c r="N85" t="b">
        <f t="shared" si="27"/>
        <v>0</v>
      </c>
      <c r="O85" t="b">
        <f t="shared" si="28"/>
        <v>0</v>
      </c>
      <c r="P85" t="b">
        <f t="shared" si="29"/>
        <v>0</v>
      </c>
      <c r="Q85" t="b">
        <f t="shared" si="30"/>
        <v>1</v>
      </c>
      <c r="R85" t="b">
        <f t="shared" si="31"/>
        <v>0</v>
      </c>
      <c r="S85" t="b">
        <v>1</v>
      </c>
      <c r="T85" t="str">
        <f t="shared" si="33"/>
        <v>Socket Pairs</v>
      </c>
      <c r="V85" s="2" t="s">
        <v>15</v>
      </c>
      <c r="X85" s="2">
        <v>828</v>
      </c>
      <c r="Y85" s="2">
        <v>2235.6</v>
      </c>
      <c r="Z85" s="2" t="s">
        <v>35</v>
      </c>
      <c r="AA85" s="2" t="s">
        <v>17</v>
      </c>
      <c r="AD85" s="2" t="s">
        <v>18</v>
      </c>
      <c r="AE85" s="2" t="s">
        <v>19</v>
      </c>
      <c r="AF85" s="2" t="s">
        <v>28</v>
      </c>
      <c r="AG85" s="2" t="s">
        <v>280</v>
      </c>
    </row>
    <row r="86" spans="1:33" hidden="1" x14ac:dyDescent="0.25">
      <c r="A86" s="2" t="s">
        <v>281</v>
      </c>
      <c r="B86" s="2" t="s">
        <v>282</v>
      </c>
      <c r="C86" t="b">
        <f t="shared" si="17"/>
        <v>0</v>
      </c>
      <c r="D86" t="b">
        <f t="shared" si="18"/>
        <v>1</v>
      </c>
      <c r="E86" t="b">
        <f t="shared" si="19"/>
        <v>1</v>
      </c>
      <c r="F86" t="b">
        <f t="shared" si="20"/>
        <v>0</v>
      </c>
      <c r="G86" t="b">
        <f t="shared" si="21"/>
        <v>0</v>
      </c>
      <c r="H86" t="b">
        <f t="shared" si="22"/>
        <v>1</v>
      </c>
      <c r="I86" t="b">
        <f t="shared" si="23"/>
        <v>0</v>
      </c>
      <c r="J86" t="b">
        <f t="shared" si="32"/>
        <v>0</v>
      </c>
      <c r="K86" t="b">
        <f t="shared" si="24"/>
        <v>1</v>
      </c>
      <c r="L86" t="b">
        <f t="shared" si="25"/>
        <v>1</v>
      </c>
      <c r="M86" t="b">
        <f t="shared" si="26"/>
        <v>0</v>
      </c>
      <c r="N86" t="b">
        <f t="shared" si="27"/>
        <v>0</v>
      </c>
      <c r="O86" t="b">
        <f t="shared" si="28"/>
        <v>0</v>
      </c>
      <c r="P86" t="b">
        <f t="shared" si="29"/>
        <v>0</v>
      </c>
      <c r="Q86" t="b">
        <f t="shared" si="30"/>
        <v>1</v>
      </c>
      <c r="R86" t="b">
        <f t="shared" si="31"/>
        <v>0</v>
      </c>
      <c r="S86" t="b">
        <v>1</v>
      </c>
      <c r="T86" t="str">
        <f t="shared" si="33"/>
        <v>Socket Pairs</v>
      </c>
      <c r="V86" s="2" t="s">
        <v>15</v>
      </c>
      <c r="X86" s="2">
        <v>546</v>
      </c>
      <c r="Y86" s="2">
        <v>1475.5</v>
      </c>
      <c r="Z86" s="2" t="s">
        <v>35</v>
      </c>
      <c r="AA86" s="2" t="s">
        <v>17</v>
      </c>
      <c r="AD86" s="2" t="s">
        <v>24</v>
      </c>
      <c r="AE86" s="2" t="s">
        <v>19</v>
      </c>
      <c r="AF86" s="2" t="s">
        <v>28</v>
      </c>
      <c r="AG86" s="2" t="s">
        <v>283</v>
      </c>
    </row>
    <row r="87" spans="1:33" hidden="1" x14ac:dyDescent="0.25">
      <c r="A87" s="2" t="s">
        <v>284</v>
      </c>
      <c r="B87" s="2" t="s">
        <v>285</v>
      </c>
      <c r="C87" t="b">
        <f t="shared" si="17"/>
        <v>1</v>
      </c>
      <c r="D87" t="b">
        <f t="shared" si="18"/>
        <v>0</v>
      </c>
      <c r="E87" t="b">
        <f t="shared" si="19"/>
        <v>1</v>
      </c>
      <c r="F87" t="b">
        <f t="shared" si="20"/>
        <v>0</v>
      </c>
      <c r="G87" t="b">
        <f t="shared" si="21"/>
        <v>0</v>
      </c>
      <c r="H87" t="b">
        <f t="shared" si="22"/>
        <v>1</v>
      </c>
      <c r="I87" t="b">
        <f t="shared" si="23"/>
        <v>0</v>
      </c>
      <c r="J87" t="b">
        <f t="shared" si="32"/>
        <v>0</v>
      </c>
      <c r="K87" t="b">
        <f t="shared" si="24"/>
        <v>1</v>
      </c>
      <c r="L87" t="b">
        <f t="shared" si="25"/>
        <v>0</v>
      </c>
      <c r="M87" t="b">
        <f t="shared" si="26"/>
        <v>1</v>
      </c>
      <c r="N87" t="b">
        <f t="shared" si="27"/>
        <v>0</v>
      </c>
      <c r="O87" t="b">
        <f t="shared" si="28"/>
        <v>0</v>
      </c>
      <c r="P87" t="b">
        <f t="shared" si="29"/>
        <v>0</v>
      </c>
      <c r="Q87" t="b">
        <f t="shared" si="30"/>
        <v>1</v>
      </c>
      <c r="R87" t="b">
        <f t="shared" si="31"/>
        <v>0</v>
      </c>
      <c r="S87" t="b">
        <v>1</v>
      </c>
      <c r="T87" t="str">
        <f t="shared" si="33"/>
        <v>Cores</v>
      </c>
      <c r="V87" s="2" t="s">
        <v>15</v>
      </c>
      <c r="X87" s="2">
        <v>138</v>
      </c>
      <c r="Y87" s="2">
        <v>372.6</v>
      </c>
      <c r="Z87" s="2" t="s">
        <v>35</v>
      </c>
      <c r="AB87" s="2" t="s">
        <v>17</v>
      </c>
      <c r="AC87" s="2"/>
      <c r="AD87" s="2" t="s">
        <v>18</v>
      </c>
      <c r="AE87" s="2" t="s">
        <v>19</v>
      </c>
      <c r="AF87" s="2" t="s">
        <v>20</v>
      </c>
      <c r="AG87" s="2" t="s">
        <v>286</v>
      </c>
    </row>
    <row r="88" spans="1:33" hidden="1" x14ac:dyDescent="0.25">
      <c r="A88" s="2" t="s">
        <v>287</v>
      </c>
      <c r="B88" s="2" t="s">
        <v>288</v>
      </c>
      <c r="C88" t="b">
        <f t="shared" si="17"/>
        <v>0</v>
      </c>
      <c r="D88" t="b">
        <f t="shared" si="18"/>
        <v>1</v>
      </c>
      <c r="E88" t="b">
        <f t="shared" si="19"/>
        <v>1</v>
      </c>
      <c r="F88" t="b">
        <f t="shared" si="20"/>
        <v>0</v>
      </c>
      <c r="G88" t="b">
        <f t="shared" si="21"/>
        <v>0</v>
      </c>
      <c r="H88" t="b">
        <f t="shared" si="22"/>
        <v>1</v>
      </c>
      <c r="I88" t="b">
        <f t="shared" si="23"/>
        <v>0</v>
      </c>
      <c r="J88" t="b">
        <f t="shared" si="32"/>
        <v>0</v>
      </c>
      <c r="K88" t="b">
        <f t="shared" si="24"/>
        <v>1</v>
      </c>
      <c r="L88" t="b">
        <f t="shared" si="25"/>
        <v>0</v>
      </c>
      <c r="M88" t="b">
        <f t="shared" si="26"/>
        <v>1</v>
      </c>
      <c r="N88" t="b">
        <f t="shared" si="27"/>
        <v>0</v>
      </c>
      <c r="O88" t="b">
        <f t="shared" si="28"/>
        <v>0</v>
      </c>
      <c r="P88" t="b">
        <f t="shared" si="29"/>
        <v>0</v>
      </c>
      <c r="Q88" t="b">
        <f t="shared" si="30"/>
        <v>1</v>
      </c>
      <c r="R88" t="b">
        <f t="shared" si="31"/>
        <v>0</v>
      </c>
      <c r="S88" t="b">
        <v>1</v>
      </c>
      <c r="T88" t="str">
        <f t="shared" si="33"/>
        <v>Cores</v>
      </c>
      <c r="V88" s="2" t="s">
        <v>15</v>
      </c>
      <c r="X88" s="2">
        <v>91</v>
      </c>
      <c r="Y88" s="2">
        <v>245.92</v>
      </c>
      <c r="Z88" s="2" t="s">
        <v>35</v>
      </c>
      <c r="AB88" s="2" t="s">
        <v>17</v>
      </c>
      <c r="AC88" s="2"/>
      <c r="AD88" s="2" t="s">
        <v>24</v>
      </c>
      <c r="AE88" s="2" t="s">
        <v>19</v>
      </c>
      <c r="AF88" s="2" t="s">
        <v>20</v>
      </c>
      <c r="AG88" s="2" t="s">
        <v>289</v>
      </c>
    </row>
    <row r="89" spans="1:33" hidden="1" x14ac:dyDescent="0.25">
      <c r="A89" s="2" t="s">
        <v>290</v>
      </c>
      <c r="B89" s="2" t="s">
        <v>291</v>
      </c>
      <c r="C89" t="b">
        <f t="shared" si="17"/>
        <v>1</v>
      </c>
      <c r="D89" t="b">
        <f t="shared" si="18"/>
        <v>0</v>
      </c>
      <c r="E89" t="b">
        <f t="shared" si="19"/>
        <v>1</v>
      </c>
      <c r="F89" t="b">
        <f t="shared" si="20"/>
        <v>0</v>
      </c>
      <c r="G89" t="b">
        <f t="shared" si="21"/>
        <v>0</v>
      </c>
      <c r="H89" t="b">
        <f t="shared" si="22"/>
        <v>1</v>
      </c>
      <c r="I89" t="b">
        <f t="shared" si="23"/>
        <v>0</v>
      </c>
      <c r="J89" t="b">
        <f t="shared" si="32"/>
        <v>0</v>
      </c>
      <c r="K89" t="b">
        <f t="shared" si="24"/>
        <v>1</v>
      </c>
      <c r="L89" t="b">
        <f t="shared" si="25"/>
        <v>0</v>
      </c>
      <c r="M89" t="b">
        <f t="shared" si="26"/>
        <v>1</v>
      </c>
      <c r="N89" t="b">
        <f t="shared" si="27"/>
        <v>0</v>
      </c>
      <c r="O89" t="b">
        <f t="shared" si="28"/>
        <v>0</v>
      </c>
      <c r="P89" t="b">
        <f t="shared" si="29"/>
        <v>0</v>
      </c>
      <c r="Q89" t="b">
        <f t="shared" si="30"/>
        <v>1</v>
      </c>
      <c r="R89" t="b">
        <f t="shared" si="31"/>
        <v>0</v>
      </c>
      <c r="S89" t="b">
        <v>1</v>
      </c>
      <c r="T89" t="str">
        <f t="shared" si="33"/>
        <v>Cores</v>
      </c>
      <c r="V89" s="2" t="s">
        <v>15</v>
      </c>
      <c r="X89" s="2">
        <v>207</v>
      </c>
      <c r="Y89" s="2">
        <v>558.9</v>
      </c>
      <c r="Z89" s="2" t="s">
        <v>35</v>
      </c>
      <c r="AB89" s="2" t="s">
        <v>17</v>
      </c>
      <c r="AC89" s="2"/>
      <c r="AD89" s="2" t="s">
        <v>18</v>
      </c>
      <c r="AE89" s="2" t="s">
        <v>19</v>
      </c>
      <c r="AF89" s="2" t="s">
        <v>20</v>
      </c>
      <c r="AG89" s="2" t="s">
        <v>292</v>
      </c>
    </row>
    <row r="90" spans="1:33" hidden="1" x14ac:dyDescent="0.25">
      <c r="A90" s="2" t="s">
        <v>293</v>
      </c>
      <c r="B90" s="2" t="s">
        <v>294</v>
      </c>
      <c r="C90" t="b">
        <f t="shared" si="17"/>
        <v>0</v>
      </c>
      <c r="D90" t="b">
        <f t="shared" si="18"/>
        <v>1</v>
      </c>
      <c r="E90" t="b">
        <f t="shared" si="19"/>
        <v>1</v>
      </c>
      <c r="F90" t="b">
        <f t="shared" si="20"/>
        <v>0</v>
      </c>
      <c r="G90" t="b">
        <f t="shared" si="21"/>
        <v>0</v>
      </c>
      <c r="H90" t="b">
        <f t="shared" si="22"/>
        <v>1</v>
      </c>
      <c r="I90" t="b">
        <f t="shared" si="23"/>
        <v>0</v>
      </c>
      <c r="J90" t="b">
        <f t="shared" si="32"/>
        <v>0</v>
      </c>
      <c r="K90" t="b">
        <f t="shared" si="24"/>
        <v>1</v>
      </c>
      <c r="L90" t="b">
        <f t="shared" si="25"/>
        <v>0</v>
      </c>
      <c r="M90" t="b">
        <f t="shared" si="26"/>
        <v>1</v>
      </c>
      <c r="N90" t="b">
        <f t="shared" si="27"/>
        <v>0</v>
      </c>
      <c r="O90" t="b">
        <f t="shared" si="28"/>
        <v>0</v>
      </c>
      <c r="P90" t="b">
        <f t="shared" si="29"/>
        <v>0</v>
      </c>
      <c r="Q90" t="b">
        <f t="shared" si="30"/>
        <v>1</v>
      </c>
      <c r="R90" t="b">
        <f t="shared" si="31"/>
        <v>0</v>
      </c>
      <c r="S90" t="b">
        <v>1</v>
      </c>
      <c r="T90" t="str">
        <f t="shared" si="33"/>
        <v>Cores</v>
      </c>
      <c r="V90" s="2" t="s">
        <v>15</v>
      </c>
      <c r="X90" s="2">
        <v>137</v>
      </c>
      <c r="Y90" s="2">
        <v>368.87</v>
      </c>
      <c r="Z90" s="2" t="s">
        <v>35</v>
      </c>
      <c r="AB90" s="2" t="s">
        <v>17</v>
      </c>
      <c r="AC90" s="2"/>
      <c r="AD90" s="2" t="s">
        <v>24</v>
      </c>
      <c r="AE90" s="2" t="s">
        <v>19</v>
      </c>
      <c r="AF90" s="2" t="s">
        <v>20</v>
      </c>
      <c r="AG90" s="2" t="s">
        <v>295</v>
      </c>
    </row>
    <row r="91" spans="1:33" x14ac:dyDescent="0.25">
      <c r="A91" s="2" t="s">
        <v>296</v>
      </c>
      <c r="B91" s="2" t="s">
        <v>297</v>
      </c>
      <c r="C91" t="b">
        <f t="shared" si="17"/>
        <v>1</v>
      </c>
      <c r="D91" t="b">
        <f t="shared" si="18"/>
        <v>0</v>
      </c>
      <c r="E91" t="b">
        <f t="shared" si="19"/>
        <v>0</v>
      </c>
      <c r="F91" t="b">
        <f t="shared" si="20"/>
        <v>0</v>
      </c>
      <c r="G91" t="b">
        <f t="shared" si="21"/>
        <v>0</v>
      </c>
      <c r="H91" t="b">
        <f t="shared" si="22"/>
        <v>1</v>
      </c>
      <c r="I91" t="b">
        <f t="shared" si="23"/>
        <v>0</v>
      </c>
      <c r="J91" t="b">
        <f t="shared" si="32"/>
        <v>1</v>
      </c>
      <c r="K91" t="b">
        <f t="shared" si="24"/>
        <v>0</v>
      </c>
      <c r="L91" t="b">
        <f t="shared" si="25"/>
        <v>1</v>
      </c>
      <c r="M91" t="b">
        <f t="shared" si="26"/>
        <v>0</v>
      </c>
      <c r="N91" t="b">
        <f t="shared" si="27"/>
        <v>0</v>
      </c>
      <c r="O91" t="b">
        <f t="shared" si="28"/>
        <v>0</v>
      </c>
      <c r="P91" t="b">
        <f t="shared" si="29"/>
        <v>0</v>
      </c>
      <c r="Q91" t="b">
        <f t="shared" si="30"/>
        <v>0</v>
      </c>
      <c r="R91" t="b">
        <f t="shared" si="31"/>
        <v>0</v>
      </c>
      <c r="S91" t="b">
        <v>0</v>
      </c>
      <c r="T91" t="str">
        <f t="shared" si="33"/>
        <v>Socket Pairs</v>
      </c>
      <c r="V91" s="2" t="s">
        <v>15</v>
      </c>
      <c r="X91" s="2">
        <v>2070</v>
      </c>
      <c r="Y91" s="2">
        <v>5589</v>
      </c>
      <c r="Z91" s="2" t="s">
        <v>141</v>
      </c>
      <c r="AA91" s="2" t="s">
        <v>17</v>
      </c>
      <c r="AD91" s="2" t="s">
        <v>18</v>
      </c>
      <c r="AE91" s="2" t="s">
        <v>19</v>
      </c>
      <c r="AF91" s="2" t="s">
        <v>28</v>
      </c>
      <c r="AG91" s="2" t="s">
        <v>298</v>
      </c>
    </row>
    <row r="92" spans="1:33" x14ac:dyDescent="0.25">
      <c r="A92" s="2" t="s">
        <v>299</v>
      </c>
      <c r="B92" s="2" t="s">
        <v>300</v>
      </c>
      <c r="C92" t="b">
        <f t="shared" si="17"/>
        <v>0</v>
      </c>
      <c r="D92" t="b">
        <f t="shared" si="18"/>
        <v>1</v>
      </c>
      <c r="E92" t="b">
        <f t="shared" si="19"/>
        <v>0</v>
      </c>
      <c r="F92" t="b">
        <f t="shared" si="20"/>
        <v>0</v>
      </c>
      <c r="G92" t="b">
        <f t="shared" si="21"/>
        <v>0</v>
      </c>
      <c r="H92" t="b">
        <f t="shared" si="22"/>
        <v>1</v>
      </c>
      <c r="I92" t="b">
        <f t="shared" si="23"/>
        <v>0</v>
      </c>
      <c r="J92" t="b">
        <f t="shared" si="32"/>
        <v>1</v>
      </c>
      <c r="K92" t="b">
        <f t="shared" si="24"/>
        <v>0</v>
      </c>
      <c r="L92" t="b">
        <f t="shared" si="25"/>
        <v>1</v>
      </c>
      <c r="M92" t="b">
        <f t="shared" si="26"/>
        <v>0</v>
      </c>
      <c r="N92" t="b">
        <f t="shared" si="27"/>
        <v>0</v>
      </c>
      <c r="O92" t="b">
        <f t="shared" si="28"/>
        <v>0</v>
      </c>
      <c r="P92" t="b">
        <f t="shared" si="29"/>
        <v>0</v>
      </c>
      <c r="Q92" t="b">
        <f t="shared" si="30"/>
        <v>0</v>
      </c>
      <c r="R92" t="b">
        <f t="shared" si="31"/>
        <v>0</v>
      </c>
      <c r="S92" t="b">
        <v>0</v>
      </c>
      <c r="T92" t="str">
        <f t="shared" si="33"/>
        <v>Socket Pairs</v>
      </c>
      <c r="V92" s="2" t="s">
        <v>15</v>
      </c>
      <c r="X92" s="2">
        <v>1415</v>
      </c>
      <c r="Y92" s="2">
        <v>3819.15</v>
      </c>
      <c r="Z92" s="2" t="s">
        <v>141</v>
      </c>
      <c r="AA92" s="2" t="s">
        <v>17</v>
      </c>
      <c r="AD92" s="2" t="s">
        <v>24</v>
      </c>
      <c r="AE92" s="2" t="s">
        <v>19</v>
      </c>
      <c r="AF92" s="2" t="s">
        <v>28</v>
      </c>
      <c r="AG92" s="2" t="s">
        <v>301</v>
      </c>
    </row>
    <row r="93" spans="1:33" x14ac:dyDescent="0.25">
      <c r="A93" s="2" t="s">
        <v>302</v>
      </c>
      <c r="B93" s="2" t="s">
        <v>303</v>
      </c>
      <c r="C93" t="b">
        <f t="shared" si="17"/>
        <v>1</v>
      </c>
      <c r="D93" t="b">
        <f t="shared" si="18"/>
        <v>0</v>
      </c>
      <c r="E93" t="b">
        <f t="shared" si="19"/>
        <v>0</v>
      </c>
      <c r="F93" t="b">
        <f t="shared" si="20"/>
        <v>0</v>
      </c>
      <c r="G93" t="b">
        <f t="shared" si="21"/>
        <v>0</v>
      </c>
      <c r="H93" t="b">
        <f t="shared" si="22"/>
        <v>1</v>
      </c>
      <c r="I93" t="b">
        <f t="shared" si="23"/>
        <v>0</v>
      </c>
      <c r="J93" t="b">
        <f t="shared" si="32"/>
        <v>1</v>
      </c>
      <c r="K93" t="b">
        <f t="shared" si="24"/>
        <v>0</v>
      </c>
      <c r="L93" t="b">
        <f t="shared" si="25"/>
        <v>1</v>
      </c>
      <c r="M93" t="b">
        <f t="shared" si="26"/>
        <v>0</v>
      </c>
      <c r="N93" t="b">
        <f t="shared" si="27"/>
        <v>0</v>
      </c>
      <c r="O93" t="b">
        <f t="shared" si="28"/>
        <v>0</v>
      </c>
      <c r="P93" t="b">
        <f t="shared" si="29"/>
        <v>1</v>
      </c>
      <c r="Q93" t="b">
        <f t="shared" si="30"/>
        <v>0</v>
      </c>
      <c r="R93" t="b">
        <f t="shared" si="31"/>
        <v>0</v>
      </c>
      <c r="S93" t="b">
        <v>0</v>
      </c>
      <c r="T93" t="str">
        <f t="shared" si="33"/>
        <v>Socket Pairs</v>
      </c>
      <c r="V93" s="2" t="s">
        <v>15</v>
      </c>
      <c r="X93" s="2">
        <v>5175</v>
      </c>
      <c r="Z93" s="2" t="s">
        <v>141</v>
      </c>
      <c r="AA93" s="2" t="s">
        <v>17</v>
      </c>
      <c r="AD93" s="2" t="s">
        <v>18</v>
      </c>
      <c r="AF93" s="2" t="s">
        <v>28</v>
      </c>
    </row>
    <row r="94" spans="1:33" x14ac:dyDescent="0.25">
      <c r="A94" s="2" t="s">
        <v>304</v>
      </c>
      <c r="B94" s="2" t="s">
        <v>305</v>
      </c>
      <c r="C94" t="b">
        <f t="shared" si="17"/>
        <v>0</v>
      </c>
      <c r="D94" t="b">
        <f t="shared" si="18"/>
        <v>1</v>
      </c>
      <c r="E94" t="b">
        <f t="shared" si="19"/>
        <v>0</v>
      </c>
      <c r="F94" t="b">
        <f t="shared" si="20"/>
        <v>0</v>
      </c>
      <c r="G94" t="b">
        <f t="shared" si="21"/>
        <v>0</v>
      </c>
      <c r="H94" t="b">
        <f t="shared" si="22"/>
        <v>1</v>
      </c>
      <c r="I94" t="b">
        <f t="shared" si="23"/>
        <v>0</v>
      </c>
      <c r="J94" t="b">
        <f t="shared" si="32"/>
        <v>1</v>
      </c>
      <c r="K94" t="b">
        <f t="shared" si="24"/>
        <v>0</v>
      </c>
      <c r="L94" t="b">
        <f t="shared" si="25"/>
        <v>1</v>
      </c>
      <c r="M94" t="b">
        <f t="shared" si="26"/>
        <v>0</v>
      </c>
      <c r="N94" t="b">
        <f t="shared" si="27"/>
        <v>0</v>
      </c>
      <c r="O94" t="b">
        <f t="shared" si="28"/>
        <v>0</v>
      </c>
      <c r="P94" t="b">
        <f t="shared" si="29"/>
        <v>1</v>
      </c>
      <c r="Q94" t="b">
        <f t="shared" si="30"/>
        <v>0</v>
      </c>
      <c r="R94" t="b">
        <f t="shared" si="31"/>
        <v>0</v>
      </c>
      <c r="S94" t="b">
        <v>0</v>
      </c>
      <c r="T94" t="str">
        <f t="shared" si="33"/>
        <v>Socket Pairs</v>
      </c>
      <c r="V94" s="2" t="s">
        <v>15</v>
      </c>
      <c r="X94" s="2">
        <v>3450</v>
      </c>
      <c r="Z94" s="2" t="s">
        <v>141</v>
      </c>
      <c r="AA94" s="2" t="s">
        <v>17</v>
      </c>
      <c r="AD94" s="2" t="s">
        <v>24</v>
      </c>
      <c r="AF94" s="2" t="s">
        <v>28</v>
      </c>
    </row>
    <row r="95" spans="1:33" x14ac:dyDescent="0.25">
      <c r="A95" s="2" t="s">
        <v>306</v>
      </c>
      <c r="B95" s="2" t="s">
        <v>307</v>
      </c>
      <c r="C95" t="b">
        <f t="shared" si="17"/>
        <v>1</v>
      </c>
      <c r="D95" t="b">
        <f t="shared" si="18"/>
        <v>0</v>
      </c>
      <c r="E95" t="b">
        <f t="shared" si="19"/>
        <v>0</v>
      </c>
      <c r="F95" t="b">
        <f t="shared" si="20"/>
        <v>0</v>
      </c>
      <c r="G95" t="b">
        <f t="shared" si="21"/>
        <v>0</v>
      </c>
      <c r="H95" t="b">
        <f t="shared" si="22"/>
        <v>1</v>
      </c>
      <c r="I95" t="b">
        <f t="shared" si="23"/>
        <v>0</v>
      </c>
      <c r="J95" t="b">
        <f t="shared" si="32"/>
        <v>1</v>
      </c>
      <c r="K95" t="b">
        <f t="shared" si="24"/>
        <v>0</v>
      </c>
      <c r="L95" t="b">
        <f t="shared" si="25"/>
        <v>0</v>
      </c>
      <c r="M95" t="b">
        <f t="shared" si="26"/>
        <v>1</v>
      </c>
      <c r="N95" t="b">
        <f t="shared" si="27"/>
        <v>0</v>
      </c>
      <c r="O95" t="b">
        <f t="shared" si="28"/>
        <v>0</v>
      </c>
      <c r="P95" t="b">
        <f t="shared" si="29"/>
        <v>0</v>
      </c>
      <c r="Q95" t="b">
        <f t="shared" si="30"/>
        <v>0</v>
      </c>
      <c r="R95" t="b">
        <f t="shared" si="31"/>
        <v>0</v>
      </c>
      <c r="S95" t="b">
        <v>0</v>
      </c>
      <c r="T95" t="str">
        <f t="shared" si="33"/>
        <v>Cores</v>
      </c>
      <c r="V95" s="2" t="s">
        <v>15</v>
      </c>
      <c r="X95" s="2">
        <v>690</v>
      </c>
      <c r="Y95" s="2">
        <v>1863</v>
      </c>
      <c r="Z95" s="2" t="s">
        <v>141</v>
      </c>
      <c r="AB95" s="2" t="s">
        <v>17</v>
      </c>
      <c r="AC95" s="2"/>
      <c r="AD95" s="2" t="s">
        <v>18</v>
      </c>
      <c r="AE95" s="2" t="s">
        <v>19</v>
      </c>
      <c r="AF95" s="2" t="s">
        <v>20</v>
      </c>
      <c r="AG95" s="2" t="s">
        <v>308</v>
      </c>
    </row>
    <row r="96" spans="1:33" x14ac:dyDescent="0.25">
      <c r="A96" s="2" t="s">
        <v>309</v>
      </c>
      <c r="B96" s="2" t="s">
        <v>310</v>
      </c>
      <c r="C96" t="b">
        <f t="shared" si="17"/>
        <v>0</v>
      </c>
      <c r="D96" t="b">
        <f t="shared" si="18"/>
        <v>1</v>
      </c>
      <c r="E96" t="b">
        <f t="shared" si="19"/>
        <v>0</v>
      </c>
      <c r="F96" t="b">
        <f t="shared" si="20"/>
        <v>0</v>
      </c>
      <c r="G96" t="b">
        <f t="shared" si="21"/>
        <v>0</v>
      </c>
      <c r="H96" t="b">
        <f t="shared" si="22"/>
        <v>1</v>
      </c>
      <c r="I96" t="b">
        <f t="shared" si="23"/>
        <v>0</v>
      </c>
      <c r="J96" t="b">
        <f t="shared" si="32"/>
        <v>1</v>
      </c>
      <c r="K96" t="b">
        <f t="shared" si="24"/>
        <v>0</v>
      </c>
      <c r="L96" t="b">
        <f t="shared" si="25"/>
        <v>0</v>
      </c>
      <c r="M96" t="b">
        <f t="shared" si="26"/>
        <v>1</v>
      </c>
      <c r="N96" t="b">
        <f t="shared" si="27"/>
        <v>0</v>
      </c>
      <c r="O96" t="b">
        <f t="shared" si="28"/>
        <v>0</v>
      </c>
      <c r="P96" t="b">
        <f t="shared" si="29"/>
        <v>0</v>
      </c>
      <c r="Q96" t="b">
        <f t="shared" si="30"/>
        <v>0</v>
      </c>
      <c r="R96" t="b">
        <f t="shared" si="31"/>
        <v>0</v>
      </c>
      <c r="S96" t="b">
        <v>0</v>
      </c>
      <c r="T96" t="str">
        <f t="shared" si="33"/>
        <v>Cores</v>
      </c>
      <c r="V96" s="2" t="s">
        <v>15</v>
      </c>
      <c r="X96" s="2">
        <v>448</v>
      </c>
      <c r="Y96" s="2">
        <v>1210.95</v>
      </c>
      <c r="Z96" s="2" t="s">
        <v>141</v>
      </c>
      <c r="AB96" s="2" t="s">
        <v>17</v>
      </c>
      <c r="AC96" s="2"/>
      <c r="AD96" s="2" t="s">
        <v>24</v>
      </c>
      <c r="AE96" s="2" t="s">
        <v>19</v>
      </c>
      <c r="AF96" s="2" t="s">
        <v>20</v>
      </c>
      <c r="AG96" s="2" t="s">
        <v>311</v>
      </c>
    </row>
    <row r="97" spans="1:33" x14ac:dyDescent="0.25">
      <c r="A97" s="2" t="s">
        <v>312</v>
      </c>
      <c r="B97" s="2" t="s">
        <v>313</v>
      </c>
      <c r="C97" t="b">
        <f t="shared" si="17"/>
        <v>1</v>
      </c>
      <c r="D97" t="b">
        <f t="shared" si="18"/>
        <v>0</v>
      </c>
      <c r="E97" t="b">
        <f t="shared" si="19"/>
        <v>0</v>
      </c>
      <c r="F97" t="b">
        <f t="shared" si="20"/>
        <v>0</v>
      </c>
      <c r="G97" t="b">
        <f t="shared" si="21"/>
        <v>0</v>
      </c>
      <c r="H97" t="b">
        <f t="shared" si="22"/>
        <v>1</v>
      </c>
      <c r="I97" t="b">
        <f t="shared" si="23"/>
        <v>0</v>
      </c>
      <c r="J97" t="b">
        <f t="shared" si="32"/>
        <v>1</v>
      </c>
      <c r="K97" t="b">
        <f t="shared" si="24"/>
        <v>0</v>
      </c>
      <c r="L97" t="b">
        <f t="shared" si="25"/>
        <v>0</v>
      </c>
      <c r="M97" t="b">
        <f t="shared" si="26"/>
        <v>1</v>
      </c>
      <c r="N97" t="b">
        <f t="shared" si="27"/>
        <v>0</v>
      </c>
      <c r="O97" t="b">
        <f t="shared" si="28"/>
        <v>0</v>
      </c>
      <c r="P97" t="b">
        <f t="shared" si="29"/>
        <v>1</v>
      </c>
      <c r="Q97" t="b">
        <f t="shared" si="30"/>
        <v>0</v>
      </c>
      <c r="R97" t="b">
        <f t="shared" si="31"/>
        <v>0</v>
      </c>
      <c r="S97" t="b">
        <v>0</v>
      </c>
      <c r="T97" t="str">
        <f t="shared" si="33"/>
        <v>Cores</v>
      </c>
      <c r="V97" s="2" t="s">
        <v>15</v>
      </c>
      <c r="X97" s="2">
        <v>1725</v>
      </c>
      <c r="Y97" s="2">
        <v>4657.5</v>
      </c>
      <c r="Z97" s="2" t="s">
        <v>141</v>
      </c>
      <c r="AB97" s="2" t="s">
        <v>17</v>
      </c>
      <c r="AC97" s="2"/>
      <c r="AD97" s="2" t="s">
        <v>18</v>
      </c>
      <c r="AE97" s="2" t="s">
        <v>19</v>
      </c>
      <c r="AF97" s="2" t="s">
        <v>20</v>
      </c>
      <c r="AG97" s="2" t="s">
        <v>314</v>
      </c>
    </row>
    <row r="98" spans="1:33" x14ac:dyDescent="0.25">
      <c r="A98" s="2" t="s">
        <v>315</v>
      </c>
      <c r="B98" s="2" t="s">
        <v>316</v>
      </c>
      <c r="C98" t="b">
        <f t="shared" si="17"/>
        <v>0</v>
      </c>
      <c r="D98" t="b">
        <f t="shared" si="18"/>
        <v>1</v>
      </c>
      <c r="E98" t="b">
        <f t="shared" si="19"/>
        <v>0</v>
      </c>
      <c r="F98" t="b">
        <f t="shared" si="20"/>
        <v>0</v>
      </c>
      <c r="G98" t="b">
        <f t="shared" si="21"/>
        <v>0</v>
      </c>
      <c r="H98" t="b">
        <f t="shared" si="22"/>
        <v>1</v>
      </c>
      <c r="I98" t="b">
        <f t="shared" si="23"/>
        <v>0</v>
      </c>
      <c r="J98" t="b">
        <f t="shared" si="32"/>
        <v>1</v>
      </c>
      <c r="K98" t="b">
        <f t="shared" si="24"/>
        <v>0</v>
      </c>
      <c r="L98" t="b">
        <f t="shared" si="25"/>
        <v>0</v>
      </c>
      <c r="M98" t="b">
        <f t="shared" si="26"/>
        <v>1</v>
      </c>
      <c r="N98" t="b">
        <f t="shared" si="27"/>
        <v>0</v>
      </c>
      <c r="O98" t="b">
        <f t="shared" si="28"/>
        <v>0</v>
      </c>
      <c r="P98" t="b">
        <f t="shared" si="29"/>
        <v>1</v>
      </c>
      <c r="Q98" t="b">
        <f t="shared" si="30"/>
        <v>0</v>
      </c>
      <c r="R98" t="b">
        <f t="shared" si="31"/>
        <v>0</v>
      </c>
      <c r="S98" t="b">
        <v>0</v>
      </c>
      <c r="T98" t="str">
        <f t="shared" si="33"/>
        <v>Cores</v>
      </c>
      <c r="V98" s="2" t="s">
        <v>15</v>
      </c>
      <c r="X98" s="2">
        <v>1139</v>
      </c>
      <c r="Y98" s="2">
        <v>3073.95</v>
      </c>
      <c r="Z98" s="2" t="s">
        <v>141</v>
      </c>
      <c r="AB98" s="2" t="s">
        <v>17</v>
      </c>
      <c r="AC98" s="2"/>
      <c r="AD98" s="2" t="s">
        <v>24</v>
      </c>
      <c r="AE98" s="2" t="s">
        <v>19</v>
      </c>
      <c r="AF98" s="2" t="s">
        <v>20</v>
      </c>
      <c r="AG98" s="2" t="s">
        <v>317</v>
      </c>
    </row>
    <row r="99" spans="1:33" hidden="1" x14ac:dyDescent="0.25">
      <c r="A99" s="2" t="s">
        <v>318</v>
      </c>
      <c r="B99" s="2" t="s">
        <v>319</v>
      </c>
      <c r="C99" t="b">
        <f t="shared" si="17"/>
        <v>1</v>
      </c>
      <c r="D99" t="b">
        <f t="shared" si="18"/>
        <v>0</v>
      </c>
      <c r="E99" t="b">
        <f t="shared" si="19"/>
        <v>0</v>
      </c>
      <c r="F99" t="b">
        <f t="shared" si="20"/>
        <v>0</v>
      </c>
      <c r="G99" t="b">
        <f t="shared" si="21"/>
        <v>0</v>
      </c>
      <c r="H99" t="b">
        <f t="shared" si="22"/>
        <v>1</v>
      </c>
      <c r="I99" t="b">
        <f t="shared" si="23"/>
        <v>1</v>
      </c>
      <c r="J99" t="b">
        <f t="shared" si="32"/>
        <v>0</v>
      </c>
      <c r="K99" t="b">
        <f t="shared" si="24"/>
        <v>0</v>
      </c>
      <c r="L99" t="b">
        <f t="shared" si="25"/>
        <v>0</v>
      </c>
      <c r="M99" t="b">
        <f t="shared" si="26"/>
        <v>1</v>
      </c>
      <c r="N99" t="b">
        <f t="shared" si="27"/>
        <v>0</v>
      </c>
      <c r="O99" t="b">
        <f t="shared" si="28"/>
        <v>0</v>
      </c>
      <c r="P99" t="b">
        <f t="shared" si="29"/>
        <v>0</v>
      </c>
      <c r="Q99" t="b">
        <f t="shared" si="30"/>
        <v>0</v>
      </c>
      <c r="R99" t="b">
        <f t="shared" si="31"/>
        <v>0</v>
      </c>
      <c r="S99" t="b">
        <v>1</v>
      </c>
      <c r="T99" t="str">
        <f t="shared" si="33"/>
        <v>Cores</v>
      </c>
      <c r="V99" s="2" t="s">
        <v>15</v>
      </c>
      <c r="X99" s="2">
        <v>3450</v>
      </c>
      <c r="Y99" s="2">
        <v>9315</v>
      </c>
      <c r="Z99" s="2" t="s">
        <v>141</v>
      </c>
      <c r="AB99" s="2" t="s">
        <v>17</v>
      </c>
      <c r="AC99" s="2"/>
      <c r="AD99" s="2" t="s">
        <v>18</v>
      </c>
      <c r="AE99" s="2" t="s">
        <v>19</v>
      </c>
      <c r="AF99" s="2" t="s">
        <v>20</v>
      </c>
      <c r="AG99" s="2" t="s">
        <v>320</v>
      </c>
    </row>
    <row r="100" spans="1:33" hidden="1" x14ac:dyDescent="0.25">
      <c r="A100" s="2" t="s">
        <v>321</v>
      </c>
      <c r="B100" s="2" t="s">
        <v>322</v>
      </c>
      <c r="C100" t="b">
        <f t="shared" si="17"/>
        <v>0</v>
      </c>
      <c r="D100" t="b">
        <f t="shared" si="18"/>
        <v>1</v>
      </c>
      <c r="E100" t="b">
        <f t="shared" si="19"/>
        <v>0</v>
      </c>
      <c r="F100" t="b">
        <f t="shared" si="20"/>
        <v>0</v>
      </c>
      <c r="G100" t="b">
        <f t="shared" si="21"/>
        <v>0</v>
      </c>
      <c r="H100" t="b">
        <f t="shared" si="22"/>
        <v>1</v>
      </c>
      <c r="I100" t="b">
        <f t="shared" si="23"/>
        <v>1</v>
      </c>
      <c r="J100" t="b">
        <f t="shared" si="32"/>
        <v>0</v>
      </c>
      <c r="K100" t="b">
        <f t="shared" si="24"/>
        <v>0</v>
      </c>
      <c r="L100" t="b">
        <f t="shared" si="25"/>
        <v>0</v>
      </c>
      <c r="M100" t="b">
        <f t="shared" si="26"/>
        <v>1</v>
      </c>
      <c r="N100" t="b">
        <f t="shared" si="27"/>
        <v>0</v>
      </c>
      <c r="O100" t="b">
        <f t="shared" si="28"/>
        <v>0</v>
      </c>
      <c r="P100" t="b">
        <f t="shared" si="29"/>
        <v>0</v>
      </c>
      <c r="Q100" t="b">
        <f t="shared" si="30"/>
        <v>0</v>
      </c>
      <c r="R100" t="b">
        <f t="shared" si="31"/>
        <v>0</v>
      </c>
      <c r="S100" t="b">
        <v>1</v>
      </c>
      <c r="T100" t="str">
        <f t="shared" si="33"/>
        <v>Cores</v>
      </c>
      <c r="V100" s="2" t="s">
        <v>15</v>
      </c>
      <c r="X100" s="2">
        <v>2312</v>
      </c>
      <c r="Y100" s="2">
        <v>6241.05</v>
      </c>
      <c r="Z100" s="2" t="s">
        <v>141</v>
      </c>
      <c r="AB100" s="2" t="s">
        <v>17</v>
      </c>
      <c r="AC100" s="2"/>
      <c r="AD100" s="2" t="s">
        <v>24</v>
      </c>
      <c r="AE100" s="2" t="s">
        <v>19</v>
      </c>
      <c r="AF100" s="2" t="s">
        <v>20</v>
      </c>
      <c r="AG100" s="2" t="s">
        <v>323</v>
      </c>
    </row>
    <row r="101" spans="1:33" hidden="1" x14ac:dyDescent="0.25">
      <c r="A101" s="2" t="s">
        <v>324</v>
      </c>
      <c r="B101" s="2" t="s">
        <v>325</v>
      </c>
      <c r="C101" t="b">
        <f t="shared" si="17"/>
        <v>1</v>
      </c>
      <c r="D101" t="b">
        <f t="shared" si="18"/>
        <v>0</v>
      </c>
      <c r="E101" t="b">
        <f t="shared" si="19"/>
        <v>0</v>
      </c>
      <c r="F101" t="b">
        <f t="shared" si="20"/>
        <v>0</v>
      </c>
      <c r="G101" t="b">
        <f t="shared" si="21"/>
        <v>0</v>
      </c>
      <c r="H101" t="b">
        <f t="shared" si="22"/>
        <v>1</v>
      </c>
      <c r="I101" t="b">
        <f t="shared" si="23"/>
        <v>1</v>
      </c>
      <c r="J101" t="b">
        <f t="shared" si="32"/>
        <v>0</v>
      </c>
      <c r="K101" t="b">
        <f t="shared" si="24"/>
        <v>0</v>
      </c>
      <c r="L101" t="b">
        <f t="shared" si="25"/>
        <v>1</v>
      </c>
      <c r="M101" t="b">
        <f t="shared" si="26"/>
        <v>0</v>
      </c>
      <c r="N101" t="b">
        <f t="shared" si="27"/>
        <v>0</v>
      </c>
      <c r="O101" t="b">
        <f t="shared" si="28"/>
        <v>0</v>
      </c>
      <c r="P101" t="b">
        <f t="shared" si="29"/>
        <v>0</v>
      </c>
      <c r="Q101" t="b">
        <f t="shared" si="30"/>
        <v>0</v>
      </c>
      <c r="R101" t="b">
        <f t="shared" si="31"/>
        <v>0</v>
      </c>
      <c r="S101" t="b">
        <v>1</v>
      </c>
      <c r="T101" t="str">
        <f t="shared" si="33"/>
        <v>Socket Pairs</v>
      </c>
      <c r="V101" s="2" t="s">
        <v>15</v>
      </c>
      <c r="X101" s="2">
        <v>10350</v>
      </c>
      <c r="Y101" s="2">
        <v>27945</v>
      </c>
      <c r="Z101" s="2" t="s">
        <v>141</v>
      </c>
      <c r="AA101" s="2" t="s">
        <v>17</v>
      </c>
      <c r="AD101" s="2" t="s">
        <v>18</v>
      </c>
      <c r="AE101" s="2" t="s">
        <v>19</v>
      </c>
      <c r="AF101" s="2" t="s">
        <v>28</v>
      </c>
      <c r="AG101" s="2" t="s">
        <v>326</v>
      </c>
    </row>
    <row r="102" spans="1:33" hidden="1" x14ac:dyDescent="0.25">
      <c r="A102" s="2" t="s">
        <v>327</v>
      </c>
      <c r="B102" s="2" t="s">
        <v>328</v>
      </c>
      <c r="C102" t="b">
        <f t="shared" si="17"/>
        <v>0</v>
      </c>
      <c r="D102" t="b">
        <f t="shared" si="18"/>
        <v>1</v>
      </c>
      <c r="E102" t="b">
        <f t="shared" si="19"/>
        <v>0</v>
      </c>
      <c r="F102" t="b">
        <f t="shared" si="20"/>
        <v>0</v>
      </c>
      <c r="G102" t="b">
        <f t="shared" si="21"/>
        <v>0</v>
      </c>
      <c r="H102" t="b">
        <f t="shared" si="22"/>
        <v>1</v>
      </c>
      <c r="I102" t="b">
        <f t="shared" si="23"/>
        <v>1</v>
      </c>
      <c r="J102" t="b">
        <f t="shared" si="32"/>
        <v>0</v>
      </c>
      <c r="K102" t="b">
        <f t="shared" si="24"/>
        <v>0</v>
      </c>
      <c r="L102" t="b">
        <f t="shared" si="25"/>
        <v>1</v>
      </c>
      <c r="M102" t="b">
        <f t="shared" si="26"/>
        <v>0</v>
      </c>
      <c r="N102" t="b">
        <f t="shared" si="27"/>
        <v>0</v>
      </c>
      <c r="O102" t="b">
        <f t="shared" si="28"/>
        <v>0</v>
      </c>
      <c r="P102" t="b">
        <f t="shared" si="29"/>
        <v>0</v>
      </c>
      <c r="Q102" t="b">
        <f t="shared" si="30"/>
        <v>0</v>
      </c>
      <c r="R102" t="b">
        <f t="shared" si="31"/>
        <v>0</v>
      </c>
      <c r="S102" t="b">
        <v>1</v>
      </c>
      <c r="T102" t="str">
        <f t="shared" si="33"/>
        <v>Socket Pairs</v>
      </c>
      <c r="V102" s="2" t="s">
        <v>15</v>
      </c>
      <c r="X102" s="2">
        <v>6934</v>
      </c>
      <c r="Y102" s="2">
        <v>18723.150000000001</v>
      </c>
      <c r="Z102" s="2" t="s">
        <v>141</v>
      </c>
      <c r="AA102" s="2" t="s">
        <v>17</v>
      </c>
      <c r="AD102" s="2" t="s">
        <v>24</v>
      </c>
      <c r="AE102" s="2" t="s">
        <v>19</v>
      </c>
      <c r="AF102" s="2" t="s">
        <v>28</v>
      </c>
      <c r="AG102" s="2" t="s">
        <v>329</v>
      </c>
    </row>
    <row r="103" spans="1:33" hidden="1" x14ac:dyDescent="0.25">
      <c r="A103" s="2" t="s">
        <v>330</v>
      </c>
      <c r="B103" s="2" t="s">
        <v>331</v>
      </c>
      <c r="C103" t="b">
        <f t="shared" si="17"/>
        <v>0</v>
      </c>
      <c r="D103" t="b">
        <f t="shared" si="18"/>
        <v>1</v>
      </c>
      <c r="E103" t="b">
        <f t="shared" si="19"/>
        <v>1</v>
      </c>
      <c r="F103" t="b">
        <f t="shared" si="20"/>
        <v>0</v>
      </c>
      <c r="G103" t="b">
        <f t="shared" si="21"/>
        <v>0</v>
      </c>
      <c r="H103" t="b">
        <f t="shared" si="22"/>
        <v>1</v>
      </c>
      <c r="I103" t="b">
        <f t="shared" si="23"/>
        <v>1</v>
      </c>
      <c r="J103" t="b">
        <f t="shared" si="32"/>
        <v>0</v>
      </c>
      <c r="K103" t="b">
        <f t="shared" si="24"/>
        <v>0</v>
      </c>
      <c r="L103" t="b">
        <f t="shared" si="25"/>
        <v>1</v>
      </c>
      <c r="M103" t="b">
        <f t="shared" si="26"/>
        <v>0</v>
      </c>
      <c r="N103" t="b">
        <f t="shared" si="27"/>
        <v>0</v>
      </c>
      <c r="O103" t="b">
        <f t="shared" si="28"/>
        <v>0</v>
      </c>
      <c r="P103" t="b">
        <f t="shared" si="29"/>
        <v>0</v>
      </c>
      <c r="Q103" t="b">
        <f t="shared" si="30"/>
        <v>1</v>
      </c>
      <c r="R103" t="b">
        <f t="shared" si="31"/>
        <v>0</v>
      </c>
      <c r="S103" t="b">
        <v>1</v>
      </c>
      <c r="T103" t="str">
        <f t="shared" si="33"/>
        <v>Socket Pairs</v>
      </c>
      <c r="V103" s="2" t="s">
        <v>15</v>
      </c>
      <c r="X103" s="2">
        <v>2080</v>
      </c>
      <c r="Y103" s="2">
        <v>5616.95</v>
      </c>
      <c r="Z103" s="2" t="s">
        <v>35</v>
      </c>
      <c r="AA103" s="2" t="s">
        <v>17</v>
      </c>
      <c r="AD103" s="2" t="s">
        <v>24</v>
      </c>
      <c r="AE103" s="2" t="s">
        <v>19</v>
      </c>
      <c r="AF103" s="2" t="s">
        <v>28</v>
      </c>
      <c r="AG103" s="2" t="s">
        <v>332</v>
      </c>
    </row>
    <row r="104" spans="1:33" hidden="1" x14ac:dyDescent="0.25">
      <c r="A104" s="2" t="s">
        <v>333</v>
      </c>
      <c r="B104" s="2" t="s">
        <v>334</v>
      </c>
      <c r="C104" t="b">
        <f t="shared" si="17"/>
        <v>1</v>
      </c>
      <c r="D104" t="b">
        <f t="shared" si="18"/>
        <v>0</v>
      </c>
      <c r="E104" t="b">
        <f t="shared" si="19"/>
        <v>1</v>
      </c>
      <c r="F104" t="b">
        <f t="shared" si="20"/>
        <v>0</v>
      </c>
      <c r="G104" t="b">
        <f t="shared" si="21"/>
        <v>0</v>
      </c>
      <c r="H104" t="b">
        <f t="shared" si="22"/>
        <v>1</v>
      </c>
      <c r="I104" t="b">
        <f t="shared" si="23"/>
        <v>1</v>
      </c>
      <c r="J104" t="b">
        <f t="shared" si="32"/>
        <v>0</v>
      </c>
      <c r="K104" t="b">
        <f t="shared" si="24"/>
        <v>0</v>
      </c>
      <c r="L104" t="b">
        <f t="shared" si="25"/>
        <v>1</v>
      </c>
      <c r="M104" t="b">
        <f t="shared" si="26"/>
        <v>0</v>
      </c>
      <c r="N104" t="b">
        <f t="shared" si="27"/>
        <v>0</v>
      </c>
      <c r="O104" t="b">
        <f t="shared" si="28"/>
        <v>0</v>
      </c>
      <c r="P104" t="b">
        <f t="shared" si="29"/>
        <v>0</v>
      </c>
      <c r="Q104" t="b">
        <f t="shared" si="30"/>
        <v>1</v>
      </c>
      <c r="R104" t="b">
        <f t="shared" si="31"/>
        <v>0</v>
      </c>
      <c r="S104" t="b">
        <v>1</v>
      </c>
      <c r="T104" t="str">
        <f t="shared" si="33"/>
        <v>Socket Pairs</v>
      </c>
      <c r="V104" s="2" t="s">
        <v>15</v>
      </c>
      <c r="X104" s="2">
        <v>3105</v>
      </c>
      <c r="Y104" s="2">
        <v>8383.5</v>
      </c>
      <c r="Z104" s="2" t="s">
        <v>35</v>
      </c>
      <c r="AA104" s="2" t="s">
        <v>17</v>
      </c>
      <c r="AD104" s="2" t="s">
        <v>18</v>
      </c>
      <c r="AE104" s="2" t="s">
        <v>19</v>
      </c>
      <c r="AF104" s="2" t="s">
        <v>28</v>
      </c>
      <c r="AG104" s="2" t="s">
        <v>335</v>
      </c>
    </row>
    <row r="105" spans="1:33" hidden="1" x14ac:dyDescent="0.25">
      <c r="A105" s="2" t="s">
        <v>336</v>
      </c>
      <c r="B105" s="2" t="s">
        <v>337</v>
      </c>
      <c r="C105" t="b">
        <f t="shared" si="17"/>
        <v>0</v>
      </c>
      <c r="D105" t="b">
        <f t="shared" si="18"/>
        <v>1</v>
      </c>
      <c r="E105" t="b">
        <f t="shared" si="19"/>
        <v>1</v>
      </c>
      <c r="F105" t="b">
        <f t="shared" si="20"/>
        <v>0</v>
      </c>
      <c r="G105" t="b">
        <f t="shared" si="21"/>
        <v>0</v>
      </c>
      <c r="H105" t="b">
        <f t="shared" si="22"/>
        <v>1</v>
      </c>
      <c r="I105" t="b">
        <f t="shared" si="23"/>
        <v>0</v>
      </c>
      <c r="J105" t="b">
        <f t="shared" si="32"/>
        <v>0</v>
      </c>
      <c r="K105" t="b">
        <f t="shared" si="24"/>
        <v>0</v>
      </c>
      <c r="L105" t="b">
        <f t="shared" si="25"/>
        <v>0</v>
      </c>
      <c r="M105" t="b">
        <f t="shared" si="26"/>
        <v>1</v>
      </c>
      <c r="N105" t="b">
        <f t="shared" si="27"/>
        <v>0</v>
      </c>
      <c r="O105" t="b">
        <f t="shared" si="28"/>
        <v>0</v>
      </c>
      <c r="P105" t="b">
        <f t="shared" si="29"/>
        <v>0</v>
      </c>
      <c r="Q105" t="b">
        <f t="shared" si="30"/>
        <v>1</v>
      </c>
      <c r="R105" t="b">
        <f t="shared" si="31"/>
        <v>0</v>
      </c>
      <c r="S105" t="b">
        <v>1</v>
      </c>
      <c r="T105" t="str">
        <f t="shared" si="33"/>
        <v>Cores</v>
      </c>
      <c r="V105" s="2" t="s">
        <v>15</v>
      </c>
      <c r="X105" s="2">
        <v>693</v>
      </c>
      <c r="Y105" s="2">
        <v>1872.32</v>
      </c>
      <c r="Z105" s="2" t="s">
        <v>35</v>
      </c>
      <c r="AB105" s="2" t="s">
        <v>17</v>
      </c>
      <c r="AC105" s="2"/>
      <c r="AD105" s="2" t="s">
        <v>24</v>
      </c>
      <c r="AE105" s="2" t="s">
        <v>19</v>
      </c>
      <c r="AF105" s="2" t="s">
        <v>20</v>
      </c>
      <c r="AG105" s="2" t="s">
        <v>338</v>
      </c>
    </row>
    <row r="106" spans="1:33" hidden="1" x14ac:dyDescent="0.25">
      <c r="A106" s="2" t="s">
        <v>339</v>
      </c>
      <c r="B106" s="2" t="s">
        <v>340</v>
      </c>
      <c r="C106" t="b">
        <f t="shared" si="17"/>
        <v>1</v>
      </c>
      <c r="D106" t="b">
        <f t="shared" si="18"/>
        <v>0</v>
      </c>
      <c r="E106" t="b">
        <f t="shared" si="19"/>
        <v>1</v>
      </c>
      <c r="F106" t="b">
        <f t="shared" si="20"/>
        <v>0</v>
      </c>
      <c r="G106" t="b">
        <f t="shared" si="21"/>
        <v>0</v>
      </c>
      <c r="H106" t="b">
        <f t="shared" si="22"/>
        <v>1</v>
      </c>
      <c r="I106" t="b">
        <f t="shared" si="23"/>
        <v>0</v>
      </c>
      <c r="J106" t="b">
        <f t="shared" si="32"/>
        <v>0</v>
      </c>
      <c r="K106" t="b">
        <f t="shared" si="24"/>
        <v>0</v>
      </c>
      <c r="L106" t="b">
        <f t="shared" si="25"/>
        <v>0</v>
      </c>
      <c r="M106" t="b">
        <f t="shared" si="26"/>
        <v>1</v>
      </c>
      <c r="N106" t="b">
        <f t="shared" si="27"/>
        <v>0</v>
      </c>
      <c r="O106" t="b">
        <f t="shared" si="28"/>
        <v>0</v>
      </c>
      <c r="P106" t="b">
        <f t="shared" si="29"/>
        <v>0</v>
      </c>
      <c r="Q106" t="b">
        <f t="shared" si="30"/>
        <v>1</v>
      </c>
      <c r="R106" t="b">
        <f t="shared" si="31"/>
        <v>0</v>
      </c>
      <c r="S106" t="b">
        <v>1</v>
      </c>
      <c r="T106" t="str">
        <f t="shared" si="33"/>
        <v>Cores</v>
      </c>
      <c r="V106" s="2" t="s">
        <v>15</v>
      </c>
      <c r="X106" s="2">
        <v>1035</v>
      </c>
      <c r="Y106" s="2">
        <v>2794.5</v>
      </c>
      <c r="Z106" s="2" t="s">
        <v>35</v>
      </c>
      <c r="AB106" s="2" t="s">
        <v>17</v>
      </c>
      <c r="AC106" s="2"/>
      <c r="AD106" s="2" t="s">
        <v>18</v>
      </c>
      <c r="AE106" s="2" t="s">
        <v>19</v>
      </c>
      <c r="AF106" s="2" t="s">
        <v>20</v>
      </c>
      <c r="AG106" s="2" t="s">
        <v>341</v>
      </c>
    </row>
    <row r="107" spans="1:33" hidden="1" x14ac:dyDescent="0.25">
      <c r="A107" s="2" t="s">
        <v>342</v>
      </c>
      <c r="B107" s="2" t="s">
        <v>343</v>
      </c>
      <c r="C107" t="b">
        <f t="shared" si="17"/>
        <v>1</v>
      </c>
      <c r="D107" t="b">
        <f t="shared" si="18"/>
        <v>0</v>
      </c>
      <c r="E107" t="b">
        <f t="shared" si="19"/>
        <v>0</v>
      </c>
      <c r="F107" t="b">
        <f t="shared" si="20"/>
        <v>0</v>
      </c>
      <c r="G107" t="b">
        <f t="shared" si="21"/>
        <v>0</v>
      </c>
      <c r="H107" t="b">
        <f t="shared" si="22"/>
        <v>1</v>
      </c>
      <c r="I107" t="b">
        <f t="shared" si="23"/>
        <v>1</v>
      </c>
      <c r="J107" t="b">
        <f t="shared" si="32"/>
        <v>0</v>
      </c>
      <c r="K107" t="b">
        <f t="shared" si="24"/>
        <v>0</v>
      </c>
      <c r="L107" t="b">
        <f t="shared" si="25"/>
        <v>0</v>
      </c>
      <c r="M107" t="b">
        <f t="shared" si="26"/>
        <v>1</v>
      </c>
      <c r="N107" t="b">
        <f t="shared" si="27"/>
        <v>0</v>
      </c>
      <c r="O107" t="b">
        <f t="shared" si="28"/>
        <v>1</v>
      </c>
      <c r="P107" t="b">
        <f t="shared" si="29"/>
        <v>0</v>
      </c>
      <c r="Q107" t="b">
        <f t="shared" si="30"/>
        <v>0</v>
      </c>
      <c r="R107" t="b">
        <f t="shared" si="31"/>
        <v>0</v>
      </c>
      <c r="S107" t="b">
        <v>1</v>
      </c>
      <c r="T107" t="str">
        <f t="shared" si="33"/>
        <v>Cores</v>
      </c>
      <c r="V107" s="2" t="s">
        <v>15</v>
      </c>
      <c r="X107" s="2">
        <v>7176</v>
      </c>
      <c r="Y107" s="2">
        <v>19375.2</v>
      </c>
      <c r="Z107" s="2" t="s">
        <v>141</v>
      </c>
      <c r="AB107" s="2" t="s">
        <v>17</v>
      </c>
      <c r="AC107" s="2"/>
      <c r="AD107" s="2" t="s">
        <v>18</v>
      </c>
      <c r="AE107" s="2" t="s">
        <v>19</v>
      </c>
      <c r="AF107" s="2" t="s">
        <v>20</v>
      </c>
      <c r="AG107" s="2" t="s">
        <v>344</v>
      </c>
    </row>
    <row r="108" spans="1:33" hidden="1" x14ac:dyDescent="0.25">
      <c r="A108" s="2" t="s">
        <v>345</v>
      </c>
      <c r="B108" s="2" t="s">
        <v>346</v>
      </c>
      <c r="C108" t="b">
        <f t="shared" si="17"/>
        <v>0</v>
      </c>
      <c r="D108" t="b">
        <f t="shared" si="18"/>
        <v>1</v>
      </c>
      <c r="E108" t="b">
        <f t="shared" si="19"/>
        <v>0</v>
      </c>
      <c r="F108" t="b">
        <f t="shared" si="20"/>
        <v>0</v>
      </c>
      <c r="G108" t="b">
        <f t="shared" si="21"/>
        <v>0</v>
      </c>
      <c r="H108" t="b">
        <f t="shared" si="22"/>
        <v>1</v>
      </c>
      <c r="I108" t="b">
        <f t="shared" si="23"/>
        <v>1</v>
      </c>
      <c r="J108" t="b">
        <f t="shared" si="32"/>
        <v>0</v>
      </c>
      <c r="K108" t="b">
        <f t="shared" si="24"/>
        <v>0</v>
      </c>
      <c r="L108" t="b">
        <f t="shared" si="25"/>
        <v>0</v>
      </c>
      <c r="M108" t="b">
        <f t="shared" si="26"/>
        <v>1</v>
      </c>
      <c r="N108" t="b">
        <f t="shared" si="27"/>
        <v>0</v>
      </c>
      <c r="O108" t="b">
        <f t="shared" si="28"/>
        <v>1</v>
      </c>
      <c r="P108" t="b">
        <f t="shared" si="29"/>
        <v>0</v>
      </c>
      <c r="Q108" t="b">
        <f t="shared" si="30"/>
        <v>0</v>
      </c>
      <c r="R108" t="b">
        <f t="shared" si="31"/>
        <v>0</v>
      </c>
      <c r="S108" t="b">
        <v>1</v>
      </c>
      <c r="T108" t="str">
        <f t="shared" si="33"/>
        <v>Cores</v>
      </c>
      <c r="V108" s="2" t="s">
        <v>15</v>
      </c>
      <c r="X108" s="2">
        <v>4796</v>
      </c>
      <c r="Y108" s="2">
        <v>12947.85</v>
      </c>
      <c r="Z108" s="2" t="s">
        <v>141</v>
      </c>
      <c r="AB108" s="2" t="s">
        <v>17</v>
      </c>
      <c r="AC108" s="2"/>
      <c r="AD108" s="2" t="s">
        <v>24</v>
      </c>
      <c r="AE108" s="2" t="s">
        <v>19</v>
      </c>
      <c r="AF108" s="2" t="s">
        <v>20</v>
      </c>
      <c r="AG108" s="2" t="s">
        <v>347</v>
      </c>
    </row>
    <row r="109" spans="1:33" hidden="1" x14ac:dyDescent="0.25">
      <c r="A109" s="2" t="s">
        <v>348</v>
      </c>
      <c r="B109" s="2" t="s">
        <v>349</v>
      </c>
      <c r="C109" t="b">
        <f t="shared" si="17"/>
        <v>1</v>
      </c>
      <c r="D109" t="b">
        <f t="shared" si="18"/>
        <v>0</v>
      </c>
      <c r="E109" t="b">
        <f t="shared" si="19"/>
        <v>0</v>
      </c>
      <c r="F109" t="b">
        <f t="shared" si="20"/>
        <v>0</v>
      </c>
      <c r="G109" t="b">
        <f t="shared" si="21"/>
        <v>0</v>
      </c>
      <c r="H109" t="b">
        <f t="shared" si="22"/>
        <v>1</v>
      </c>
      <c r="I109" t="b">
        <f t="shared" si="23"/>
        <v>1</v>
      </c>
      <c r="J109" t="b">
        <f t="shared" si="32"/>
        <v>0</v>
      </c>
      <c r="K109" t="b">
        <f t="shared" si="24"/>
        <v>0</v>
      </c>
      <c r="L109" t="b">
        <f t="shared" si="25"/>
        <v>0</v>
      </c>
      <c r="M109" t="b">
        <f t="shared" si="26"/>
        <v>1</v>
      </c>
      <c r="N109" t="b">
        <f t="shared" si="27"/>
        <v>0</v>
      </c>
      <c r="O109" t="b">
        <f t="shared" si="28"/>
        <v>1</v>
      </c>
      <c r="P109" t="b">
        <f t="shared" si="29"/>
        <v>1</v>
      </c>
      <c r="Q109" t="b">
        <f t="shared" si="30"/>
        <v>0</v>
      </c>
      <c r="R109" t="b">
        <f t="shared" si="31"/>
        <v>0</v>
      </c>
      <c r="S109" t="b">
        <v>1</v>
      </c>
      <c r="T109" t="str">
        <f t="shared" si="33"/>
        <v>Cores</v>
      </c>
      <c r="V109" s="2" t="s">
        <v>15</v>
      </c>
      <c r="X109" s="2">
        <v>8211</v>
      </c>
      <c r="Y109" s="2">
        <v>22169.7</v>
      </c>
      <c r="Z109" s="2" t="s">
        <v>141</v>
      </c>
      <c r="AB109" s="2" t="s">
        <v>17</v>
      </c>
      <c r="AC109" s="2"/>
      <c r="AD109" s="2" t="s">
        <v>18</v>
      </c>
      <c r="AE109" s="2" t="s">
        <v>19</v>
      </c>
      <c r="AF109" s="2" t="s">
        <v>20</v>
      </c>
      <c r="AG109" s="2" t="s">
        <v>350</v>
      </c>
    </row>
    <row r="110" spans="1:33" hidden="1" x14ac:dyDescent="0.25">
      <c r="A110" s="2" t="s">
        <v>351</v>
      </c>
      <c r="B110" s="2" t="s">
        <v>352</v>
      </c>
      <c r="C110" t="b">
        <f t="shared" si="17"/>
        <v>0</v>
      </c>
      <c r="D110" t="b">
        <f t="shared" si="18"/>
        <v>1</v>
      </c>
      <c r="E110" t="b">
        <f t="shared" si="19"/>
        <v>0</v>
      </c>
      <c r="F110" t="b">
        <f t="shared" si="20"/>
        <v>0</v>
      </c>
      <c r="G110" t="b">
        <f t="shared" si="21"/>
        <v>0</v>
      </c>
      <c r="H110" t="b">
        <f t="shared" si="22"/>
        <v>1</v>
      </c>
      <c r="I110" t="b">
        <f t="shared" si="23"/>
        <v>1</v>
      </c>
      <c r="J110" t="b">
        <f t="shared" si="32"/>
        <v>0</v>
      </c>
      <c r="K110" t="b">
        <f t="shared" si="24"/>
        <v>0</v>
      </c>
      <c r="L110" t="b">
        <f t="shared" si="25"/>
        <v>0</v>
      </c>
      <c r="M110" t="b">
        <f t="shared" si="26"/>
        <v>1</v>
      </c>
      <c r="N110" t="b">
        <f t="shared" si="27"/>
        <v>0</v>
      </c>
      <c r="O110" t="b">
        <f t="shared" si="28"/>
        <v>1</v>
      </c>
      <c r="P110" t="b">
        <f t="shared" si="29"/>
        <v>1</v>
      </c>
      <c r="Q110" t="b">
        <f t="shared" si="30"/>
        <v>0</v>
      </c>
      <c r="R110" t="b">
        <f t="shared" si="31"/>
        <v>0</v>
      </c>
      <c r="S110" t="b">
        <v>1</v>
      </c>
      <c r="T110" t="str">
        <f t="shared" si="33"/>
        <v>Cores</v>
      </c>
      <c r="V110" s="2" t="s">
        <v>15</v>
      </c>
      <c r="X110" s="2">
        <v>5486</v>
      </c>
      <c r="Y110" s="2">
        <v>14810.85</v>
      </c>
      <c r="Z110" s="2" t="s">
        <v>141</v>
      </c>
      <c r="AB110" s="2" t="s">
        <v>17</v>
      </c>
      <c r="AC110" s="2"/>
      <c r="AD110" s="2" t="s">
        <v>24</v>
      </c>
      <c r="AE110" s="2" t="s">
        <v>19</v>
      </c>
      <c r="AF110" s="2" t="s">
        <v>20</v>
      </c>
      <c r="AG110" s="2" t="s">
        <v>353</v>
      </c>
    </row>
    <row r="111" spans="1:33" hidden="1" x14ac:dyDescent="0.25">
      <c r="A111" s="2" t="s">
        <v>354</v>
      </c>
      <c r="B111" s="2" t="s">
        <v>355</v>
      </c>
      <c r="C111" t="b">
        <f t="shared" si="17"/>
        <v>1</v>
      </c>
      <c r="D111" t="b">
        <f t="shared" si="18"/>
        <v>0</v>
      </c>
      <c r="E111" t="b">
        <f t="shared" si="19"/>
        <v>0</v>
      </c>
      <c r="F111" t="b">
        <f t="shared" si="20"/>
        <v>0</v>
      </c>
      <c r="G111" t="b">
        <f t="shared" si="21"/>
        <v>0</v>
      </c>
      <c r="H111" t="b">
        <f t="shared" si="22"/>
        <v>1</v>
      </c>
      <c r="I111" t="b">
        <f t="shared" si="23"/>
        <v>1</v>
      </c>
      <c r="J111" t="b">
        <f t="shared" si="32"/>
        <v>0</v>
      </c>
      <c r="K111" t="b">
        <f t="shared" si="24"/>
        <v>0</v>
      </c>
      <c r="L111" t="b">
        <f t="shared" si="25"/>
        <v>0</v>
      </c>
      <c r="M111" t="b">
        <f t="shared" si="26"/>
        <v>1</v>
      </c>
      <c r="N111" t="b">
        <f t="shared" si="27"/>
        <v>0</v>
      </c>
      <c r="O111" t="b">
        <f t="shared" si="28"/>
        <v>0</v>
      </c>
      <c r="P111" t="b">
        <f t="shared" si="29"/>
        <v>1</v>
      </c>
      <c r="Q111" t="b">
        <f t="shared" si="30"/>
        <v>0</v>
      </c>
      <c r="R111" t="b">
        <f t="shared" si="31"/>
        <v>0</v>
      </c>
      <c r="S111" t="b">
        <v>1</v>
      </c>
      <c r="T111" t="str">
        <f t="shared" si="33"/>
        <v>Cores</v>
      </c>
      <c r="V111" s="2" t="s">
        <v>15</v>
      </c>
      <c r="X111" s="2">
        <v>4485</v>
      </c>
      <c r="Y111" s="2">
        <v>12109.5</v>
      </c>
      <c r="Z111" s="2" t="s">
        <v>141</v>
      </c>
      <c r="AB111" s="2" t="s">
        <v>17</v>
      </c>
      <c r="AC111" s="2"/>
      <c r="AD111" s="2" t="s">
        <v>18</v>
      </c>
      <c r="AE111" s="2" t="s">
        <v>19</v>
      </c>
      <c r="AF111" s="2" t="s">
        <v>20</v>
      </c>
      <c r="AG111" s="2" t="s">
        <v>356</v>
      </c>
    </row>
    <row r="112" spans="1:33" hidden="1" x14ac:dyDescent="0.25">
      <c r="A112" s="2" t="s">
        <v>357</v>
      </c>
      <c r="B112" s="2" t="s">
        <v>358</v>
      </c>
      <c r="C112" t="b">
        <f t="shared" si="17"/>
        <v>0</v>
      </c>
      <c r="D112" t="b">
        <f t="shared" si="18"/>
        <v>1</v>
      </c>
      <c r="E112" t="b">
        <f t="shared" si="19"/>
        <v>0</v>
      </c>
      <c r="F112" t="b">
        <f t="shared" si="20"/>
        <v>0</v>
      </c>
      <c r="G112" t="b">
        <f t="shared" si="21"/>
        <v>0</v>
      </c>
      <c r="H112" t="b">
        <f t="shared" si="22"/>
        <v>1</v>
      </c>
      <c r="I112" t="b">
        <f t="shared" si="23"/>
        <v>1</v>
      </c>
      <c r="J112" t="b">
        <f t="shared" si="32"/>
        <v>0</v>
      </c>
      <c r="K112" t="b">
        <f t="shared" si="24"/>
        <v>0</v>
      </c>
      <c r="L112" t="b">
        <f t="shared" si="25"/>
        <v>0</v>
      </c>
      <c r="M112" t="b">
        <f t="shared" si="26"/>
        <v>1</v>
      </c>
      <c r="N112" t="b">
        <f t="shared" si="27"/>
        <v>0</v>
      </c>
      <c r="O112" t="b">
        <f t="shared" si="28"/>
        <v>0</v>
      </c>
      <c r="P112" t="b">
        <f t="shared" si="29"/>
        <v>1</v>
      </c>
      <c r="Q112" t="b">
        <f t="shared" si="30"/>
        <v>0</v>
      </c>
      <c r="R112" t="b">
        <f t="shared" si="31"/>
        <v>0</v>
      </c>
      <c r="S112" t="b">
        <v>1</v>
      </c>
      <c r="T112" t="str">
        <f t="shared" si="33"/>
        <v>Cores</v>
      </c>
      <c r="V112" s="2" t="s">
        <v>15</v>
      </c>
      <c r="X112" s="2">
        <v>3001</v>
      </c>
      <c r="Y112" s="2">
        <v>8104.05</v>
      </c>
      <c r="Z112" s="2" t="s">
        <v>141</v>
      </c>
      <c r="AB112" s="2" t="s">
        <v>17</v>
      </c>
      <c r="AC112" s="2"/>
      <c r="AD112" s="2" t="s">
        <v>24</v>
      </c>
      <c r="AE112" s="2" t="s">
        <v>19</v>
      </c>
      <c r="AF112" s="2" t="s">
        <v>20</v>
      </c>
      <c r="AG112" s="2" t="s">
        <v>359</v>
      </c>
    </row>
    <row r="113" spans="1:33" hidden="1" x14ac:dyDescent="0.25">
      <c r="A113" s="2" t="s">
        <v>360</v>
      </c>
      <c r="B113" s="2" t="s">
        <v>361</v>
      </c>
      <c r="C113" t="b">
        <f t="shared" si="17"/>
        <v>1</v>
      </c>
      <c r="D113" t="b">
        <f t="shared" si="18"/>
        <v>0</v>
      </c>
      <c r="E113" t="b">
        <f t="shared" si="19"/>
        <v>0</v>
      </c>
      <c r="F113" t="b">
        <f t="shared" si="20"/>
        <v>0</v>
      </c>
      <c r="G113" t="b">
        <f t="shared" si="21"/>
        <v>0</v>
      </c>
      <c r="H113" t="b">
        <f t="shared" si="22"/>
        <v>1</v>
      </c>
      <c r="I113" t="b">
        <f t="shared" si="23"/>
        <v>1</v>
      </c>
      <c r="J113" t="b">
        <f t="shared" si="32"/>
        <v>0</v>
      </c>
      <c r="K113" t="b">
        <f t="shared" si="24"/>
        <v>0</v>
      </c>
      <c r="L113" t="b">
        <f t="shared" si="25"/>
        <v>1</v>
      </c>
      <c r="M113" t="b">
        <f t="shared" si="26"/>
        <v>0</v>
      </c>
      <c r="N113" t="b">
        <f t="shared" si="27"/>
        <v>0</v>
      </c>
      <c r="O113" t="b">
        <f t="shared" si="28"/>
        <v>0</v>
      </c>
      <c r="P113" t="b">
        <f t="shared" si="29"/>
        <v>1</v>
      </c>
      <c r="Q113" t="b">
        <f t="shared" si="30"/>
        <v>0</v>
      </c>
      <c r="R113" t="b">
        <f t="shared" si="31"/>
        <v>0</v>
      </c>
      <c r="S113" t="b">
        <v>1</v>
      </c>
      <c r="T113" t="str">
        <f t="shared" si="33"/>
        <v>Socket Pairs</v>
      </c>
      <c r="V113" s="2" t="s">
        <v>15</v>
      </c>
      <c r="X113" s="2">
        <v>13800</v>
      </c>
      <c r="Y113" s="2">
        <v>37260</v>
      </c>
      <c r="Z113" s="2" t="s">
        <v>141</v>
      </c>
      <c r="AA113" s="2" t="s">
        <v>17</v>
      </c>
      <c r="AD113" s="2" t="s">
        <v>18</v>
      </c>
      <c r="AE113" s="2" t="s">
        <v>19</v>
      </c>
      <c r="AF113" s="2" t="s">
        <v>28</v>
      </c>
      <c r="AG113" s="2" t="s">
        <v>362</v>
      </c>
    </row>
    <row r="114" spans="1:33" hidden="1" x14ac:dyDescent="0.25">
      <c r="A114" s="2" t="s">
        <v>363</v>
      </c>
      <c r="B114" s="2" t="s">
        <v>364</v>
      </c>
      <c r="C114" t="b">
        <f t="shared" si="17"/>
        <v>0</v>
      </c>
      <c r="D114" t="b">
        <f t="shared" si="18"/>
        <v>1</v>
      </c>
      <c r="E114" t="b">
        <f t="shared" si="19"/>
        <v>0</v>
      </c>
      <c r="F114" t="b">
        <f t="shared" si="20"/>
        <v>0</v>
      </c>
      <c r="G114" t="b">
        <f t="shared" si="21"/>
        <v>0</v>
      </c>
      <c r="H114" t="b">
        <f t="shared" si="22"/>
        <v>1</v>
      </c>
      <c r="I114" t="b">
        <f t="shared" si="23"/>
        <v>1</v>
      </c>
      <c r="J114" t="b">
        <f t="shared" si="32"/>
        <v>0</v>
      </c>
      <c r="K114" t="b">
        <f t="shared" si="24"/>
        <v>0</v>
      </c>
      <c r="L114" t="b">
        <f t="shared" si="25"/>
        <v>1</v>
      </c>
      <c r="M114" t="b">
        <f t="shared" si="26"/>
        <v>0</v>
      </c>
      <c r="N114" t="b">
        <f t="shared" si="27"/>
        <v>0</v>
      </c>
      <c r="O114" t="b">
        <f t="shared" si="28"/>
        <v>0</v>
      </c>
      <c r="P114" t="b">
        <f t="shared" si="29"/>
        <v>1</v>
      </c>
      <c r="Q114" t="b">
        <f t="shared" si="30"/>
        <v>0</v>
      </c>
      <c r="R114" t="b">
        <f t="shared" si="31"/>
        <v>0</v>
      </c>
      <c r="S114" t="b">
        <v>1</v>
      </c>
      <c r="T114" t="str">
        <f t="shared" si="33"/>
        <v>Socket Pairs</v>
      </c>
      <c r="V114" s="2" t="s">
        <v>15</v>
      </c>
      <c r="X114" s="2">
        <v>9015</v>
      </c>
      <c r="Y114" s="2">
        <v>24340.1</v>
      </c>
      <c r="Z114" s="2" t="s">
        <v>141</v>
      </c>
      <c r="AA114" s="2" t="s">
        <v>17</v>
      </c>
      <c r="AB114" s="2" t="s">
        <v>200</v>
      </c>
      <c r="AC114" s="2"/>
      <c r="AD114" s="2" t="s">
        <v>24</v>
      </c>
      <c r="AE114" s="2" t="s">
        <v>19</v>
      </c>
      <c r="AF114" s="2" t="s">
        <v>28</v>
      </c>
      <c r="AG114" s="2" t="s">
        <v>365</v>
      </c>
    </row>
    <row r="115" spans="1:33" hidden="1" x14ac:dyDescent="0.25">
      <c r="A115" s="2" t="s">
        <v>366</v>
      </c>
      <c r="B115" s="2" t="s">
        <v>367</v>
      </c>
      <c r="C115" t="b">
        <f t="shared" si="17"/>
        <v>1</v>
      </c>
      <c r="D115" t="b">
        <f t="shared" si="18"/>
        <v>0</v>
      </c>
      <c r="E115" t="b">
        <f t="shared" si="19"/>
        <v>1</v>
      </c>
      <c r="F115" t="b">
        <f t="shared" si="20"/>
        <v>0</v>
      </c>
      <c r="G115" t="b">
        <f t="shared" si="21"/>
        <v>0</v>
      </c>
      <c r="H115" t="b">
        <f t="shared" si="22"/>
        <v>1</v>
      </c>
      <c r="I115" t="b">
        <f t="shared" si="23"/>
        <v>1</v>
      </c>
      <c r="J115" t="b">
        <f t="shared" si="32"/>
        <v>0</v>
      </c>
      <c r="K115" t="b">
        <f t="shared" si="24"/>
        <v>0</v>
      </c>
      <c r="L115" t="b">
        <f t="shared" si="25"/>
        <v>0</v>
      </c>
      <c r="M115" t="b">
        <f t="shared" si="26"/>
        <v>1</v>
      </c>
      <c r="N115" t="b">
        <f t="shared" si="27"/>
        <v>0</v>
      </c>
      <c r="O115" t="b">
        <f t="shared" si="28"/>
        <v>0</v>
      </c>
      <c r="P115" t="b">
        <f t="shared" si="29"/>
        <v>1</v>
      </c>
      <c r="Q115" t="b">
        <f t="shared" si="30"/>
        <v>1</v>
      </c>
      <c r="R115" t="b">
        <f t="shared" si="31"/>
        <v>0</v>
      </c>
      <c r="S115" t="b">
        <v>1</v>
      </c>
      <c r="T115" t="str">
        <f t="shared" si="33"/>
        <v>Cores</v>
      </c>
      <c r="V115" s="2" t="s">
        <v>15</v>
      </c>
      <c r="X115" s="2">
        <v>1408</v>
      </c>
      <c r="Z115" s="2" t="s">
        <v>35</v>
      </c>
      <c r="AB115" s="2" t="s">
        <v>17</v>
      </c>
      <c r="AC115" s="2"/>
      <c r="AD115" s="2" t="s">
        <v>18</v>
      </c>
      <c r="AF115" s="2" t="s">
        <v>20</v>
      </c>
    </row>
    <row r="116" spans="1:33" hidden="1" x14ac:dyDescent="0.25">
      <c r="A116" s="2" t="s">
        <v>368</v>
      </c>
      <c r="B116" s="2" t="s">
        <v>369</v>
      </c>
      <c r="C116" t="b">
        <f t="shared" si="17"/>
        <v>0</v>
      </c>
      <c r="D116" t="b">
        <f t="shared" si="18"/>
        <v>1</v>
      </c>
      <c r="E116" t="b">
        <f t="shared" si="19"/>
        <v>1</v>
      </c>
      <c r="F116" t="b">
        <f t="shared" si="20"/>
        <v>0</v>
      </c>
      <c r="G116" t="b">
        <f t="shared" si="21"/>
        <v>0</v>
      </c>
      <c r="H116" t="b">
        <f t="shared" si="22"/>
        <v>1</v>
      </c>
      <c r="I116" t="b">
        <f t="shared" si="23"/>
        <v>1</v>
      </c>
      <c r="J116" t="b">
        <f t="shared" si="32"/>
        <v>0</v>
      </c>
      <c r="K116" t="b">
        <f t="shared" si="24"/>
        <v>0</v>
      </c>
      <c r="L116" t="b">
        <f t="shared" si="25"/>
        <v>0</v>
      </c>
      <c r="M116" t="b">
        <f t="shared" si="26"/>
        <v>1</v>
      </c>
      <c r="N116" t="b">
        <f t="shared" si="27"/>
        <v>0</v>
      </c>
      <c r="O116" t="b">
        <f t="shared" si="28"/>
        <v>0</v>
      </c>
      <c r="P116" t="b">
        <f t="shared" si="29"/>
        <v>1</v>
      </c>
      <c r="Q116" t="b">
        <f t="shared" si="30"/>
        <v>1</v>
      </c>
      <c r="R116" t="b">
        <f t="shared" si="31"/>
        <v>0</v>
      </c>
      <c r="S116" t="b">
        <v>1</v>
      </c>
      <c r="T116" t="str">
        <f t="shared" si="33"/>
        <v>Cores</v>
      </c>
      <c r="V116" s="2" t="s">
        <v>15</v>
      </c>
      <c r="X116" s="2">
        <v>942</v>
      </c>
      <c r="Z116" s="2" t="s">
        <v>35</v>
      </c>
      <c r="AB116" s="2" t="s">
        <v>17</v>
      </c>
      <c r="AC116" s="2"/>
      <c r="AD116" s="2" t="s">
        <v>24</v>
      </c>
      <c r="AF116" s="2" t="s">
        <v>20</v>
      </c>
    </row>
    <row r="117" spans="1:33" hidden="1" x14ac:dyDescent="0.25">
      <c r="A117" s="2" t="s">
        <v>370</v>
      </c>
      <c r="B117" s="2" t="s">
        <v>371</v>
      </c>
      <c r="C117" t="b">
        <f t="shared" si="17"/>
        <v>0</v>
      </c>
      <c r="D117" t="b">
        <f t="shared" si="18"/>
        <v>1</v>
      </c>
      <c r="E117" t="b">
        <f t="shared" si="19"/>
        <v>1</v>
      </c>
      <c r="F117" t="b">
        <f t="shared" si="20"/>
        <v>0</v>
      </c>
      <c r="G117" t="b">
        <f t="shared" si="21"/>
        <v>0</v>
      </c>
      <c r="H117" t="b">
        <f t="shared" si="22"/>
        <v>1</v>
      </c>
      <c r="I117" t="b">
        <f t="shared" si="23"/>
        <v>1</v>
      </c>
      <c r="J117" t="b">
        <f t="shared" si="32"/>
        <v>0</v>
      </c>
      <c r="K117" t="b">
        <f t="shared" si="24"/>
        <v>0</v>
      </c>
      <c r="L117" t="b">
        <f t="shared" si="25"/>
        <v>1</v>
      </c>
      <c r="M117" t="b">
        <f t="shared" si="26"/>
        <v>0</v>
      </c>
      <c r="N117" t="b">
        <f t="shared" si="27"/>
        <v>0</v>
      </c>
      <c r="O117" t="b">
        <f t="shared" si="28"/>
        <v>0</v>
      </c>
      <c r="P117" t="b">
        <f t="shared" si="29"/>
        <v>1</v>
      </c>
      <c r="Q117" t="b">
        <f t="shared" si="30"/>
        <v>1</v>
      </c>
      <c r="R117" t="b">
        <f t="shared" si="31"/>
        <v>0</v>
      </c>
      <c r="S117" t="b">
        <v>1</v>
      </c>
      <c r="T117" t="str">
        <f t="shared" si="33"/>
        <v>Socket Pairs</v>
      </c>
      <c r="V117" s="2" t="s">
        <v>15</v>
      </c>
      <c r="X117" s="2">
        <v>3322</v>
      </c>
      <c r="Z117" s="2" t="s">
        <v>35</v>
      </c>
      <c r="AA117" s="2" t="s">
        <v>17</v>
      </c>
      <c r="AD117" s="2" t="s">
        <v>24</v>
      </c>
      <c r="AF117" s="2" t="s">
        <v>28</v>
      </c>
    </row>
    <row r="118" spans="1:33" hidden="1" x14ac:dyDescent="0.25">
      <c r="A118" s="2" t="s">
        <v>372</v>
      </c>
      <c r="B118" s="2" t="s">
        <v>373</v>
      </c>
      <c r="C118" t="b">
        <f t="shared" si="17"/>
        <v>1</v>
      </c>
      <c r="D118" t="b">
        <f t="shared" si="18"/>
        <v>0</v>
      </c>
      <c r="E118" t="b">
        <f t="shared" si="19"/>
        <v>1</v>
      </c>
      <c r="F118" t="b">
        <f t="shared" si="20"/>
        <v>0</v>
      </c>
      <c r="G118" t="b">
        <f t="shared" si="21"/>
        <v>0</v>
      </c>
      <c r="H118" t="b">
        <f t="shared" si="22"/>
        <v>1</v>
      </c>
      <c r="I118" t="b">
        <f t="shared" si="23"/>
        <v>1</v>
      </c>
      <c r="J118" t="b">
        <f t="shared" si="32"/>
        <v>0</v>
      </c>
      <c r="K118" t="b">
        <f t="shared" si="24"/>
        <v>0</v>
      </c>
      <c r="L118" t="b">
        <f t="shared" si="25"/>
        <v>1</v>
      </c>
      <c r="M118" t="b">
        <f t="shared" si="26"/>
        <v>0</v>
      </c>
      <c r="N118" t="b">
        <f t="shared" si="27"/>
        <v>0</v>
      </c>
      <c r="O118" t="b">
        <f t="shared" si="28"/>
        <v>0</v>
      </c>
      <c r="P118" t="b">
        <f t="shared" si="29"/>
        <v>1</v>
      </c>
      <c r="Q118" t="b">
        <f t="shared" si="30"/>
        <v>1</v>
      </c>
      <c r="R118" t="b">
        <f t="shared" si="31"/>
        <v>0</v>
      </c>
      <c r="S118" t="b">
        <v>1</v>
      </c>
      <c r="T118" t="str">
        <f t="shared" si="33"/>
        <v>Socket Pairs</v>
      </c>
      <c r="V118" s="2" t="s">
        <v>15</v>
      </c>
      <c r="X118" s="2">
        <v>4968</v>
      </c>
      <c r="Z118" s="2" t="s">
        <v>35</v>
      </c>
      <c r="AA118" s="2" t="s">
        <v>17</v>
      </c>
      <c r="AD118" s="2" t="s">
        <v>18</v>
      </c>
      <c r="AF118" s="2" t="s">
        <v>28</v>
      </c>
    </row>
    <row r="119" spans="1:33" hidden="1" x14ac:dyDescent="0.25">
      <c r="A119" s="2" t="s">
        <v>374</v>
      </c>
      <c r="B119" s="2" t="s">
        <v>375</v>
      </c>
      <c r="C119" t="b">
        <f t="shared" si="17"/>
        <v>1</v>
      </c>
      <c r="D119" t="b">
        <f t="shared" si="18"/>
        <v>0</v>
      </c>
      <c r="E119" t="b">
        <f t="shared" si="19"/>
        <v>0</v>
      </c>
      <c r="F119" t="b">
        <f t="shared" si="20"/>
        <v>0</v>
      </c>
      <c r="G119" t="b">
        <f t="shared" si="21"/>
        <v>0</v>
      </c>
      <c r="H119" t="b">
        <f t="shared" si="22"/>
        <v>1</v>
      </c>
      <c r="I119" t="b">
        <f t="shared" si="23"/>
        <v>1</v>
      </c>
      <c r="J119" t="b">
        <f t="shared" si="32"/>
        <v>0</v>
      </c>
      <c r="K119" t="b">
        <f t="shared" si="24"/>
        <v>0</v>
      </c>
      <c r="L119" t="b">
        <f t="shared" si="25"/>
        <v>0</v>
      </c>
      <c r="M119" t="b">
        <f t="shared" si="26"/>
        <v>0</v>
      </c>
      <c r="N119" t="b">
        <f t="shared" si="27"/>
        <v>0</v>
      </c>
      <c r="O119" t="b">
        <f t="shared" si="28"/>
        <v>0</v>
      </c>
      <c r="P119" t="b">
        <f t="shared" si="29"/>
        <v>1</v>
      </c>
      <c r="Q119" t="b">
        <f t="shared" si="30"/>
        <v>0</v>
      </c>
      <c r="R119" t="b">
        <f t="shared" si="31"/>
        <v>0</v>
      </c>
      <c r="S119" t="b">
        <v>1</v>
      </c>
      <c r="T119" t="str">
        <f t="shared" si="33"/>
        <v/>
      </c>
      <c r="V119" s="2" t="s">
        <v>15</v>
      </c>
      <c r="X119" s="2">
        <v>3105</v>
      </c>
      <c r="Z119" s="2" t="s">
        <v>141</v>
      </c>
      <c r="AA119" s="2" t="s">
        <v>17</v>
      </c>
      <c r="AD119" s="2" t="s">
        <v>18</v>
      </c>
      <c r="AF119" s="2" t="s">
        <v>376</v>
      </c>
    </row>
    <row r="120" spans="1:33" hidden="1" x14ac:dyDescent="0.25">
      <c r="A120" s="2" t="s">
        <v>377</v>
      </c>
      <c r="B120" s="2" t="s">
        <v>378</v>
      </c>
      <c r="C120" t="b">
        <f t="shared" si="17"/>
        <v>0</v>
      </c>
      <c r="D120" t="b">
        <f t="shared" si="18"/>
        <v>1</v>
      </c>
      <c r="E120" t="b">
        <f t="shared" si="19"/>
        <v>0</v>
      </c>
      <c r="F120" t="b">
        <f t="shared" si="20"/>
        <v>0</v>
      </c>
      <c r="G120" t="b">
        <f t="shared" si="21"/>
        <v>0</v>
      </c>
      <c r="H120" t="b">
        <f t="shared" si="22"/>
        <v>1</v>
      </c>
      <c r="I120" t="b">
        <f t="shared" si="23"/>
        <v>1</v>
      </c>
      <c r="J120" t="b">
        <f t="shared" si="32"/>
        <v>0</v>
      </c>
      <c r="K120" t="b">
        <f t="shared" si="24"/>
        <v>0</v>
      </c>
      <c r="L120" t="b">
        <f t="shared" si="25"/>
        <v>0</v>
      </c>
      <c r="M120" t="b">
        <f t="shared" si="26"/>
        <v>0</v>
      </c>
      <c r="N120" t="b">
        <f t="shared" si="27"/>
        <v>0</v>
      </c>
      <c r="O120" t="b">
        <f t="shared" si="28"/>
        <v>0</v>
      </c>
      <c r="P120" t="b">
        <f t="shared" si="29"/>
        <v>1</v>
      </c>
      <c r="Q120" t="b">
        <f t="shared" si="30"/>
        <v>0</v>
      </c>
      <c r="R120" t="b">
        <f t="shared" si="31"/>
        <v>0</v>
      </c>
      <c r="S120" t="b">
        <v>1</v>
      </c>
      <c r="T120" t="str">
        <f t="shared" si="33"/>
        <v/>
      </c>
      <c r="V120" s="2" t="s">
        <v>15</v>
      </c>
      <c r="X120" s="2">
        <v>2070</v>
      </c>
      <c r="Z120" s="2" t="s">
        <v>141</v>
      </c>
      <c r="AA120" s="2" t="s">
        <v>17</v>
      </c>
      <c r="AD120" s="2" t="s">
        <v>24</v>
      </c>
      <c r="AF120" s="2" t="s">
        <v>376</v>
      </c>
    </row>
    <row r="121" spans="1:33" hidden="1" x14ac:dyDescent="0.25">
      <c r="A121" s="2" t="s">
        <v>379</v>
      </c>
      <c r="B121" s="2" t="s">
        <v>380</v>
      </c>
      <c r="C121" t="b">
        <f t="shared" si="17"/>
        <v>1</v>
      </c>
      <c r="D121" t="b">
        <f t="shared" si="18"/>
        <v>0</v>
      </c>
      <c r="E121" t="b">
        <f t="shared" si="19"/>
        <v>0</v>
      </c>
      <c r="F121" t="b">
        <f t="shared" si="20"/>
        <v>0</v>
      </c>
      <c r="G121" t="b">
        <f t="shared" si="21"/>
        <v>0</v>
      </c>
      <c r="H121" t="b">
        <f t="shared" si="22"/>
        <v>1</v>
      </c>
      <c r="I121" t="b">
        <f t="shared" si="23"/>
        <v>1</v>
      </c>
      <c r="J121" t="b">
        <f t="shared" si="32"/>
        <v>0</v>
      </c>
      <c r="K121" t="b">
        <f t="shared" si="24"/>
        <v>0</v>
      </c>
      <c r="L121" t="b">
        <f t="shared" si="25"/>
        <v>0</v>
      </c>
      <c r="M121" t="b">
        <f t="shared" si="26"/>
        <v>1</v>
      </c>
      <c r="N121" t="b">
        <f t="shared" si="27"/>
        <v>1</v>
      </c>
      <c r="O121" t="b">
        <f t="shared" si="28"/>
        <v>0</v>
      </c>
      <c r="P121" t="b">
        <f t="shared" si="29"/>
        <v>0</v>
      </c>
      <c r="Q121" t="b">
        <f t="shared" si="30"/>
        <v>0</v>
      </c>
      <c r="R121" t="b">
        <f t="shared" si="31"/>
        <v>0</v>
      </c>
      <c r="S121" t="b">
        <v>1</v>
      </c>
      <c r="T121" t="str">
        <f t="shared" si="33"/>
        <v>Cores</v>
      </c>
      <c r="V121" s="2" t="s">
        <v>15</v>
      </c>
      <c r="X121" s="2">
        <v>4485</v>
      </c>
      <c r="Y121" s="2">
        <v>12109.5</v>
      </c>
      <c r="Z121" s="2" t="s">
        <v>141</v>
      </c>
      <c r="AB121" s="2" t="s">
        <v>17</v>
      </c>
      <c r="AC121" s="2"/>
      <c r="AD121" s="2" t="s">
        <v>18</v>
      </c>
      <c r="AE121" s="2" t="s">
        <v>19</v>
      </c>
      <c r="AF121" s="2" t="s">
        <v>20</v>
      </c>
      <c r="AG121" s="2" t="s">
        <v>381</v>
      </c>
    </row>
    <row r="122" spans="1:33" hidden="1" x14ac:dyDescent="0.25">
      <c r="A122" s="2" t="s">
        <v>382</v>
      </c>
      <c r="B122" s="2" t="s">
        <v>383</v>
      </c>
      <c r="C122" t="b">
        <f t="shared" si="17"/>
        <v>0</v>
      </c>
      <c r="D122" t="b">
        <f t="shared" si="18"/>
        <v>1</v>
      </c>
      <c r="E122" t="b">
        <f t="shared" si="19"/>
        <v>0</v>
      </c>
      <c r="F122" t="b">
        <f t="shared" si="20"/>
        <v>0</v>
      </c>
      <c r="G122" t="b">
        <f t="shared" si="21"/>
        <v>0</v>
      </c>
      <c r="H122" t="b">
        <f t="shared" si="22"/>
        <v>1</v>
      </c>
      <c r="I122" t="b">
        <f t="shared" si="23"/>
        <v>1</v>
      </c>
      <c r="J122" t="b">
        <f t="shared" si="32"/>
        <v>0</v>
      </c>
      <c r="K122" t="b">
        <f t="shared" si="24"/>
        <v>0</v>
      </c>
      <c r="L122" t="b">
        <f t="shared" si="25"/>
        <v>0</v>
      </c>
      <c r="M122" t="b">
        <f t="shared" si="26"/>
        <v>1</v>
      </c>
      <c r="N122" t="b">
        <f t="shared" si="27"/>
        <v>1</v>
      </c>
      <c r="O122" t="b">
        <f t="shared" si="28"/>
        <v>0</v>
      </c>
      <c r="P122" t="b">
        <f t="shared" si="29"/>
        <v>0</v>
      </c>
      <c r="Q122" t="b">
        <f t="shared" si="30"/>
        <v>0</v>
      </c>
      <c r="R122" t="b">
        <f t="shared" si="31"/>
        <v>0</v>
      </c>
      <c r="S122" t="b">
        <v>1</v>
      </c>
      <c r="T122" t="str">
        <f t="shared" si="33"/>
        <v>Cores</v>
      </c>
      <c r="V122" s="2" t="s">
        <v>15</v>
      </c>
      <c r="X122" s="2">
        <v>3001</v>
      </c>
      <c r="Y122" s="2">
        <v>8104.05</v>
      </c>
      <c r="Z122" s="2" t="s">
        <v>141</v>
      </c>
      <c r="AB122" s="2" t="s">
        <v>17</v>
      </c>
      <c r="AC122" s="2"/>
      <c r="AD122" s="2" t="s">
        <v>24</v>
      </c>
      <c r="AE122" s="2" t="s">
        <v>19</v>
      </c>
      <c r="AF122" s="2" t="s">
        <v>20</v>
      </c>
      <c r="AG122" s="2" t="s">
        <v>384</v>
      </c>
    </row>
    <row r="123" spans="1:33" hidden="1" x14ac:dyDescent="0.25">
      <c r="A123" s="2" t="s">
        <v>385</v>
      </c>
      <c r="B123" s="2" t="s">
        <v>386</v>
      </c>
      <c r="C123" t="b">
        <f t="shared" si="17"/>
        <v>1</v>
      </c>
      <c r="D123" t="b">
        <f t="shared" si="18"/>
        <v>0</v>
      </c>
      <c r="E123" t="b">
        <f t="shared" si="19"/>
        <v>0</v>
      </c>
      <c r="F123" t="b">
        <f t="shared" si="20"/>
        <v>0</v>
      </c>
      <c r="G123" t="b">
        <f t="shared" si="21"/>
        <v>0</v>
      </c>
      <c r="H123" t="b">
        <f t="shared" si="22"/>
        <v>1</v>
      </c>
      <c r="I123" t="b">
        <f t="shared" si="23"/>
        <v>1</v>
      </c>
      <c r="J123" t="b">
        <f t="shared" si="32"/>
        <v>0</v>
      </c>
      <c r="K123" t="b">
        <f t="shared" si="24"/>
        <v>0</v>
      </c>
      <c r="L123" t="b">
        <f t="shared" si="25"/>
        <v>0</v>
      </c>
      <c r="M123" t="b">
        <f t="shared" si="26"/>
        <v>1</v>
      </c>
      <c r="N123" t="b">
        <f t="shared" si="27"/>
        <v>1</v>
      </c>
      <c r="O123" t="b">
        <f t="shared" si="28"/>
        <v>0</v>
      </c>
      <c r="P123" t="b">
        <f t="shared" si="29"/>
        <v>1</v>
      </c>
      <c r="Q123" t="b">
        <f t="shared" si="30"/>
        <v>0</v>
      </c>
      <c r="R123" t="b">
        <f t="shared" si="31"/>
        <v>0</v>
      </c>
      <c r="S123" t="b">
        <v>1</v>
      </c>
      <c r="T123" t="str">
        <f t="shared" si="33"/>
        <v>Cores</v>
      </c>
      <c r="V123" s="2" t="s">
        <v>15</v>
      </c>
      <c r="X123" s="2">
        <v>5520</v>
      </c>
      <c r="Y123" s="2">
        <v>14904</v>
      </c>
      <c r="Z123" s="2" t="s">
        <v>141</v>
      </c>
      <c r="AB123" s="2" t="s">
        <v>17</v>
      </c>
      <c r="AC123" s="2"/>
      <c r="AD123" s="2" t="s">
        <v>18</v>
      </c>
      <c r="AE123" s="2" t="s">
        <v>19</v>
      </c>
      <c r="AF123" s="2" t="s">
        <v>20</v>
      </c>
      <c r="AG123" s="2" t="s">
        <v>387</v>
      </c>
    </row>
    <row r="124" spans="1:33" hidden="1" x14ac:dyDescent="0.25">
      <c r="A124" s="2" t="s">
        <v>388</v>
      </c>
      <c r="B124" s="2" t="s">
        <v>389</v>
      </c>
      <c r="V124" s="2" t="s">
        <v>15</v>
      </c>
      <c r="X124" s="2">
        <v>3691</v>
      </c>
      <c r="Y124" s="2">
        <v>9967.0499999999993</v>
      </c>
      <c r="Z124" s="2" t="s">
        <v>141</v>
      </c>
      <c r="AB124" s="2" t="s">
        <v>17</v>
      </c>
      <c r="AC124" s="2"/>
      <c r="AD124" s="2" t="s">
        <v>24</v>
      </c>
      <c r="AE124" s="2" t="s">
        <v>19</v>
      </c>
      <c r="AF124" s="2" t="s">
        <v>20</v>
      </c>
      <c r="AG124" s="2" t="s">
        <v>390</v>
      </c>
    </row>
    <row r="125" spans="1:33" hidden="1" x14ac:dyDescent="0.25">
      <c r="A125" s="2" t="s">
        <v>391</v>
      </c>
      <c r="B125" s="2" t="s">
        <v>392</v>
      </c>
      <c r="V125" s="2" t="s">
        <v>15</v>
      </c>
      <c r="X125" s="2">
        <v>1380</v>
      </c>
      <c r="Y125" s="2">
        <v>3726</v>
      </c>
      <c r="Z125" s="2" t="s">
        <v>141</v>
      </c>
      <c r="AA125" s="2" t="s">
        <v>17</v>
      </c>
      <c r="AD125" s="2" t="s">
        <v>24</v>
      </c>
      <c r="AE125" s="2" t="s">
        <v>19</v>
      </c>
      <c r="AF125" s="2" t="s">
        <v>28</v>
      </c>
      <c r="AG125" s="2" t="s">
        <v>393</v>
      </c>
    </row>
    <row r="126" spans="1:33" hidden="1" x14ac:dyDescent="0.25">
      <c r="A126" s="2" t="s">
        <v>394</v>
      </c>
      <c r="B126" s="2" t="s">
        <v>395</v>
      </c>
      <c r="V126" s="2" t="s">
        <v>15</v>
      </c>
      <c r="X126" s="2">
        <v>31050</v>
      </c>
      <c r="Y126" s="2">
        <v>83835</v>
      </c>
      <c r="Z126" s="2" t="s">
        <v>396</v>
      </c>
      <c r="AA126" s="2" t="s">
        <v>19</v>
      </c>
      <c r="AD126" s="2" t="s">
        <v>18</v>
      </c>
      <c r="AF126" s="2" t="s">
        <v>397</v>
      </c>
      <c r="AG126" s="2" t="s">
        <v>398</v>
      </c>
    </row>
    <row r="127" spans="1:33" hidden="1" x14ac:dyDescent="0.25">
      <c r="A127" s="2" t="s">
        <v>399</v>
      </c>
      <c r="B127" s="2" t="s">
        <v>400</v>
      </c>
      <c r="V127" s="2" t="s">
        <v>15</v>
      </c>
      <c r="X127" s="2">
        <v>20700</v>
      </c>
      <c r="Y127" s="2">
        <v>55890</v>
      </c>
      <c r="Z127" s="2" t="s">
        <v>396</v>
      </c>
      <c r="AA127" s="2" t="s">
        <v>19</v>
      </c>
      <c r="AD127" s="2" t="s">
        <v>24</v>
      </c>
      <c r="AF127" s="2" t="s">
        <v>397</v>
      </c>
      <c r="AG127" s="2" t="s">
        <v>401</v>
      </c>
    </row>
  </sheetData>
  <autoFilter ref="A1:AG127" xr:uid="{00000000-0001-0000-0000-000000000000}">
    <filterColumn colId="1">
      <filters>
        <filter val="Red Hat Advanced Cluster Management for Kubernetes (Bare Metal Node), Premium (1-2 sockets up to 64 cores)"/>
        <filter val="Red Hat Advanced Cluster Management for Kubernetes (Bare Metal Node), Standard (1-2 sockets up to 64 cores)"/>
        <filter val="Red Hat Advanced Cluster Management for Kubernetes (Bare Metal Nodes) for Distributed Computing (Device), Premium (1-2 sockets)"/>
        <filter val="Red Hat Advanced Cluster Management for Kubernetes (Bare Metal Nodes) for Distributed Computing (Device), Standard (1-2 sockets)"/>
        <filter val="Red Hat Advanced Cluster Management for Kubernetes (Bare Metal Nodes) for Distributed Computing (Edge Server), Premium (1-2 sockets)"/>
        <filter val="Red Hat Advanced Cluster Management for Kubernetes (Bare Metal Nodes) for Distributed Computing (Edge Server), Standard (1-2 sockets)"/>
        <filter val="Red Hat Advanced Cluster Management for Kubernetes for Distributed Computing (Device), Premium (2 Core or 4 vCPU)"/>
        <filter val="Red Hat Advanced Cluster Management for Kubernetes for Distributed Computing (Device), Standard (2 Core or 4 vCPU)"/>
        <filter val="Red Hat Advanced Cluster Management for Kubernetes for Distributed Computing (Edge Server), Premium  (2 Core or 4 vCPU)"/>
        <filter val="Red Hat Advanced Cluster Management for Kubernetes for Distributed Computing (Edge Server), Standard  (2 Core or 4 vCPU)"/>
        <filter val="Red Hat Advanced Cluster Management for Kubernetes for IBM Power LE, Premium (2 Cores)"/>
        <filter val="Red Hat Advanced Cluster Management for Kubernetes for IBM Power LE, Standard (2 Cores)"/>
        <filter val="Red Hat Advanced Cluster Management for Kubernetes for IBM zSystems and IBM LinuxONE, Premium (1 Core)"/>
        <filter val="Red Hat Advanced Cluster Management for Kubernetes for IBM zSystems and IBM LinuxONE, Standard (1 Core)"/>
        <filter val="Red Hat Advanced Cluster Management for Kubernetes, Premium  (2 Core or 4 vCPU)"/>
        <filter val="Red Hat Advanced Cluster Management for Kubernetes, Standard  (2 Core or 4 vCPU)"/>
        <filter val="Red Hat OpenShift Management Pack (OpenShift Container Platform) with OpenShift Data Foundation Advanced, Premium (2 Cores or 4 vCPUs)"/>
        <filter val="Red Hat OpenShift Management Pack (OpenShift Container Platform) with OpenShift Data Foundation Advanced, Standard (2 Cores or 4 vCPUs)"/>
        <filter val="Red Hat OpenShift Management Pack (OpenShift Container Platform), Premium (2 Cores or 4 vCPUs)"/>
        <filter val="Red Hat OpenShift Management Pack (OpenShift Container Platform), Standard (2 Cores or 4 vCPUs)"/>
        <filter val="Red Hat OpenShift Management Pack (OpenShift Container Platform, Bare Metal Node) with OpenShift Data Foundation Advanced, Premium (1-2 Sockets)"/>
        <filter val="Red Hat OpenShift Management Pack (OpenShift Container Platform, Bare Metal Node) with OpenShift Data Foundation Advanced, Standard (1-2 Sockets)"/>
        <filter val="Red Hat OpenShift Management Pack (OpenShift Container Platform, Bare Metal Node), Premium (1-2 Sockets up to 64 cores)"/>
        <filter val="Red Hat OpenShift Management Pack (OpenShift Container Platform, Bare Metal Node), Standard (1-2 Sockets up to 64 cores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Darryl</dc:creator>
  <cp:lastModifiedBy>Kelly, Darryl</cp:lastModifiedBy>
  <dcterms:created xsi:type="dcterms:W3CDTF">2015-06-05T18:19:34Z</dcterms:created>
  <dcterms:modified xsi:type="dcterms:W3CDTF">2024-01-09T16:04:43Z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2024-01-09T14:49:04Z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a4238c9f-e480-47dd-b572-d4ce7690249e</vt:lpwstr>
  </property>
  <property fmtid="{D5CDD505-2E9C-101B-9397-08002B2CF9AE}" pid="8" name="MSIP_Label_3a23c400-78e7-4d42-982d-273adef68ef9_ContentBits">
    <vt:lpwstr>0</vt:lpwstr>
  </property>
</Properties>
</file>