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elly\github\sku-calc\sku-maps\csv\xls\"/>
    </mc:Choice>
  </mc:AlternateContent>
  <xr:revisionPtr revIDLastSave="0" documentId="8_{00718F8A-90CE-4A55-B920-20492E0ABE5F}" xr6:coauthVersionLast="47" xr6:coauthVersionMax="47" xr10:uidLastSave="{00000000-0000-0000-0000-000000000000}"/>
  <bookViews>
    <workbookView xWindow="38400" yWindow="0" windowWidth="38400" windowHeight="21000"/>
  </bookViews>
  <sheets>
    <sheet name="OCP Data Breakdown" sheetId="1" r:id="rId1"/>
  </sheets>
  <calcPr calcId="0"/>
</workbook>
</file>

<file path=xl/calcChain.xml><?xml version="1.0" encoding="utf-8"?>
<calcChain xmlns="http://schemas.openxmlformats.org/spreadsheetml/2006/main">
  <c r="I92" i="1" l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2" i="1"/>
  <c r="T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2" i="1"/>
  <c r="Q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P2" i="1"/>
  <c r="P117" i="1"/>
  <c r="P118" i="1"/>
  <c r="P119" i="1"/>
  <c r="P120" i="1"/>
  <c r="P121" i="1"/>
  <c r="P122" i="1"/>
  <c r="P123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N2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M2" i="1"/>
  <c r="L2" i="1"/>
  <c r="M113" i="1"/>
  <c r="M114" i="1"/>
  <c r="M115" i="1"/>
  <c r="M116" i="1"/>
  <c r="M117" i="1"/>
  <c r="M118" i="1"/>
  <c r="M119" i="1"/>
  <c r="M120" i="1"/>
  <c r="M121" i="1"/>
  <c r="M122" i="1"/>
  <c r="M123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2" i="1"/>
  <c r="G2" i="1"/>
  <c r="H2" i="1" s="1"/>
  <c r="H3" i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4" i="1"/>
  <c r="H45" i="1"/>
  <c r="H46" i="1"/>
  <c r="H47" i="1"/>
  <c r="H48" i="1"/>
  <c r="H49" i="1"/>
  <c r="H50" i="1"/>
  <c r="H51" i="1"/>
  <c r="H52" i="1"/>
  <c r="H53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8" i="1"/>
  <c r="H119" i="1"/>
  <c r="H120" i="1"/>
  <c r="H121" i="1"/>
  <c r="H122" i="1"/>
  <c r="H12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H54" i="1" s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F3" i="1"/>
  <c r="F4" i="1"/>
  <c r="F5" i="1"/>
  <c r="F6" i="1"/>
  <c r="H6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H43" i="1" s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H73" i="1" s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H117" i="1" s="1"/>
  <c r="F118" i="1"/>
  <c r="F119" i="1"/>
  <c r="F120" i="1"/>
  <c r="F121" i="1"/>
  <c r="F122" i="1"/>
  <c r="F1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2" i="1"/>
</calcChain>
</file>

<file path=xl/sharedStrings.xml><?xml version="1.0" encoding="utf-8"?>
<sst xmlns="http://schemas.openxmlformats.org/spreadsheetml/2006/main" count="871" uniqueCount="403">
  <si>
    <t>SKU</t>
  </si>
  <si>
    <t>SKU Description</t>
  </si>
  <si>
    <t>Premium</t>
  </si>
  <si>
    <t>Standard</t>
  </si>
  <si>
    <t>Edge</t>
  </si>
  <si>
    <t>IBM z</t>
  </si>
  <si>
    <t>IBM POWER</t>
  </si>
  <si>
    <t>x86</t>
  </si>
  <si>
    <t>Platform Plus</t>
  </si>
  <si>
    <t>Container Platform</t>
  </si>
  <si>
    <t>Engine</t>
  </si>
  <si>
    <t>Physical</t>
  </si>
  <si>
    <t>Virtual</t>
  </si>
  <si>
    <t>Runtimes</t>
  </si>
  <si>
    <t>Application Foundations</t>
  </si>
  <si>
    <t>Data Foundation</t>
  </si>
  <si>
    <t>Distributed Computing</t>
  </si>
  <si>
    <t>Windows</t>
  </si>
  <si>
    <t>Include in Data</t>
  </si>
  <si>
    <t>Licensing Model</t>
  </si>
  <si>
    <t>Currency</t>
  </si>
  <si>
    <t>Monthly MSRP</t>
  </si>
  <si>
    <t>1-Year MSRP</t>
  </si>
  <si>
    <t>3-Year MSRP</t>
  </si>
  <si>
    <t>Product Line</t>
  </si>
  <si>
    <t># of Sockets</t>
  </si>
  <si>
    <t># of Cores</t>
  </si>
  <si>
    <t># of Nodes</t>
  </si>
  <si>
    <t>Support Type</t>
  </si>
  <si>
    <t>Virtual Guests</t>
  </si>
  <si>
    <t>System Unit of Measure</t>
  </si>
  <si>
    <t>Channel F3 SKU</t>
  </si>
  <si>
    <t>MCT3945</t>
  </si>
  <si>
    <t>Red Hat Advanced Cluster Management for Kubernetes, Premium  (2 Core or 4 vCPU)</t>
  </si>
  <si>
    <t>GBP</t>
  </si>
  <si>
    <t>RHACM</t>
  </si>
  <si>
    <t>PREMIUM</t>
  </si>
  <si>
    <t>CORE BAND</t>
  </si>
  <si>
    <t>MCT3945F3</t>
  </si>
  <si>
    <t>MCT3946</t>
  </si>
  <si>
    <t>Red Hat Advanced Cluster Management for Kubernetes, Standard  (2 Core or 4 vCPU)</t>
  </si>
  <si>
    <t>STANDARD</t>
  </si>
  <si>
    <t>MCT3946F3</t>
  </si>
  <si>
    <t>MCT4023</t>
  </si>
  <si>
    <t>Red Hat Advanced Cluster Management for Kubernetes (Bare Metal Node), Premium (1-2 sockets up to 64 cores)</t>
  </si>
  <si>
    <t>PHYSICAL NODE</t>
  </si>
  <si>
    <t>MCT4023F3</t>
  </si>
  <si>
    <t>MCT4024</t>
  </si>
  <si>
    <t>Red Hat Advanced Cluster Management for Kubernetes (Bare Metal Node), Standard (1-2 sockets up to 64 cores)</t>
  </si>
  <si>
    <t>MCT4024F3</t>
  </si>
  <si>
    <t>MCT4208</t>
  </si>
  <si>
    <t>Red Hat Advanced Cluster Management for Kubernetes (Bare Metal Nodes) for Distributed Computing (Device), Premium (1-2 sockets)</t>
  </si>
  <si>
    <t>Edge OpenShift</t>
  </si>
  <si>
    <t>MCT4208F3</t>
  </si>
  <si>
    <t>MCT4211</t>
  </si>
  <si>
    <t>Red Hat Advanced Cluster Management for Kubernetes (Bare Metal Nodes) for Distributed Computing (Device), Standard (1-2 sockets)</t>
  </si>
  <si>
    <t>MCT4211F3</t>
  </si>
  <si>
    <t>MCT4209</t>
  </si>
  <si>
    <t>Red Hat Advanced Cluster Management for Kubernetes (Bare Metal Nodes) for Distributed Computing (Edge Server), Premium (1-2 sockets)</t>
  </si>
  <si>
    <t>MCT4209F3</t>
  </si>
  <si>
    <t>MCT4210</t>
  </si>
  <si>
    <t>Red Hat Advanced Cluster Management for Kubernetes (Bare Metal Nodes) for Distributed Computing (Edge Server), Standard (1-2 sockets)</t>
  </si>
  <si>
    <t>MCT4210F3</t>
  </si>
  <si>
    <t>MCT3970</t>
  </si>
  <si>
    <t>Red Hat Advanced Cluster Management for Kubernetes for Distributed Computing (Device), Premium (2 Core or 4 vCPU)</t>
  </si>
  <si>
    <t>MCT3970F3</t>
  </si>
  <si>
    <t>MCT3971</t>
  </si>
  <si>
    <t>Red Hat Advanced Cluster Management for Kubernetes for Distributed Computing (Device), Standard (2 Core or 4 vCPU)</t>
  </si>
  <si>
    <t>MCT3971F3</t>
  </si>
  <si>
    <t>MCT3968</t>
  </si>
  <si>
    <t>Red Hat Advanced Cluster Management for Kubernetes for Distributed Computing (Edge Server), Premium  (2 Core or 4 vCPU)</t>
  </si>
  <si>
    <t>MCT3968F3</t>
  </si>
  <si>
    <t>MCT3969</t>
  </si>
  <si>
    <t>Red Hat Advanced Cluster Management for Kubernetes for Distributed Computing (Edge Server), Standard  (2 Core or 4 vCPU)</t>
  </si>
  <si>
    <t>MCT3969F3</t>
  </si>
  <si>
    <t>MW01659</t>
  </si>
  <si>
    <t>Red Hat Advanced Cluster Security for Kubernetes, Premium (2 Cores or 4 VCPUs)</t>
  </si>
  <si>
    <t>Advanced Cluster Security</t>
  </si>
  <si>
    <t>MW01659F3</t>
  </si>
  <si>
    <t>MW01660</t>
  </si>
  <si>
    <t>Red Hat Advanced Cluster Security for Kubernetes, Standard (2 Cores or 4 VCPUs)</t>
  </si>
  <si>
    <t>MW01660F3</t>
  </si>
  <si>
    <t>MW01661</t>
  </si>
  <si>
    <t>Red Hat Advanced Cluster Security for Kubernetes (Bare Metal Node), Premium (1-2 sockets up to 64 cores)</t>
  </si>
  <si>
    <t>MW01661F3</t>
  </si>
  <si>
    <t>MW01662</t>
  </si>
  <si>
    <t>Red Hat Advanced Cluster Security for Kubernetes (Bare Metal Node), Standard (1-2 sockets up to 64 cores)</t>
  </si>
  <si>
    <t>MW01662F3</t>
  </si>
  <si>
    <t>MW01865</t>
  </si>
  <si>
    <t>Red Hat Advanced Cluster Security for Kubernetes (Bare Metal Node) for Distributed Computing (Device), Premium (1-2 sockets up to 64 cores)</t>
  </si>
  <si>
    <t>MW01865F3</t>
  </si>
  <si>
    <t>MW01866</t>
  </si>
  <si>
    <t>Red Hat Advanced Cluster Security for Kubernetes (Bare Metal Node) for Distributed Computing (Device), Standard (1-2 sockets up to 64 cores)</t>
  </si>
  <si>
    <t>MW01866F3</t>
  </si>
  <si>
    <t>MW01863</t>
  </si>
  <si>
    <t>Red Hat Advanced Cluster Security for Kubernetes (Bare Metal Node) for Distributed Computing (Edge Server), Premium (1-2 sockets up to 64 cores)</t>
  </si>
  <si>
    <t>MW01863F3</t>
  </si>
  <si>
    <t>MW01864</t>
  </si>
  <si>
    <t>Red Hat Advanced Cluster Security for Kubernetes (Bare Metal Node) for Distributed Computing (Edge Server), Standard (1-2 sockets up to 64 cores)</t>
  </si>
  <si>
    <t>MW01864F3</t>
  </si>
  <si>
    <t>MW02404</t>
  </si>
  <si>
    <t>Red Hat Advanced Cluster Security for Kubernetes - Cloud Service Add-on, Premium (2 Cores or 4 vCPUs)</t>
  </si>
  <si>
    <t>MW02404F3</t>
  </si>
  <si>
    <t>MW02405</t>
  </si>
  <si>
    <t>Red Hat Advanced Cluster Security for Kubernetes - Cloud Service Add-on, Premium (1-2 Sockets)</t>
  </si>
  <si>
    <t>MW02405F3</t>
  </si>
  <si>
    <t>MW01862</t>
  </si>
  <si>
    <t>Red Hat Advanced Cluster Security for Kubernetes for Distributed Computing (Device), Standard (2 Cores or 4 VCPUs)</t>
  </si>
  <si>
    <t>MW01862F3</t>
  </si>
  <si>
    <t>MW01869</t>
  </si>
  <si>
    <t>Red Hat Advanced Cluster Security for Kubernetes for Distributed Computing (Device), Premium (2 Cores or 4 VCPUs)</t>
  </si>
  <si>
    <t>MW01869F3</t>
  </si>
  <si>
    <t>MW01867</t>
  </si>
  <si>
    <t>Red Hat Advanced Cluster Security for Kubernetes for Distributed Computing (Edge Server), Premium (2 Cores or 4 VCPUs)</t>
  </si>
  <si>
    <t>MW01867F3</t>
  </si>
  <si>
    <t>MW01868</t>
  </si>
  <si>
    <t>Red Hat Advanced Cluster Security for Kubernetes for Distributed Computing (Edge Server), Standard (2 Cores or 4 VCPUs)</t>
  </si>
  <si>
    <t>MW01868F3</t>
  </si>
  <si>
    <t>MW02306</t>
  </si>
  <si>
    <t>Red Hat Advanced Cluster Security for Kubernetes for IBM Power LE, Premium (2 Cores)</t>
  </si>
  <si>
    <t>MW02306F3</t>
  </si>
  <si>
    <t>MW02307</t>
  </si>
  <si>
    <t>Red Hat Advanced Cluster Security for Kubernetes for IBM Power LE, Standard (2 Cores)</t>
  </si>
  <si>
    <t>MW02307F3</t>
  </si>
  <si>
    <t>MW02308</t>
  </si>
  <si>
    <t>Red Hat Advanced Cluster Security for Kubernetes for IBM zSystems and IBM LinuxONE, Premium (1 Core)</t>
  </si>
  <si>
    <t>MW02308F3</t>
  </si>
  <si>
    <t>MW02309</t>
  </si>
  <si>
    <t>Red Hat Advanced Cluster Security for Kubernetes for IBM zSystems and IBM LinuxONE, Standard (1 Core)</t>
  </si>
  <si>
    <t>MW02309F3</t>
  </si>
  <si>
    <t>MW02577</t>
  </si>
  <si>
    <t>Red Hat Device Edge, Premium (1 socket up to 32 cores)</t>
  </si>
  <si>
    <t>MW02577F3</t>
  </si>
  <si>
    <t>MW02581</t>
  </si>
  <si>
    <t>Red Hat Device Edge, Standard (1 socket up to 32 cores)</t>
  </si>
  <si>
    <t>MW02581F3</t>
  </si>
  <si>
    <t>MW02240</t>
  </si>
  <si>
    <t>Red Hat Device Edge Essentials, Premium (1 socket up to 32 cores)</t>
  </si>
  <si>
    <t>MW02240F3</t>
  </si>
  <si>
    <t>MW02241</t>
  </si>
  <si>
    <t>Red Hat Device Edge Essentials, Standard (1 socket up to 32 cores)</t>
  </si>
  <si>
    <t>MW02241F3</t>
  </si>
  <si>
    <t>MW01465</t>
  </si>
  <si>
    <t>Red Hat OpenShift Container Platform, Standard (2 Cores or 4 vCPUs, for Windows)</t>
  </si>
  <si>
    <t>OPENSHIFT</t>
  </si>
  <si>
    <t>MW01465F3</t>
  </si>
  <si>
    <t>MW01615</t>
  </si>
  <si>
    <t>Red Hat OpenShift Container Platform, Premium (2 Cores or 4 vCPUs, for Windows)</t>
  </si>
  <si>
    <t>MW01615F3</t>
  </si>
  <si>
    <t>MW01501</t>
  </si>
  <si>
    <t>Red Hat OpenShift Container Platform (Bare Metal Node), Premium (1-2 sockets up to 64 cores)</t>
  </si>
  <si>
    <t>MW01501F3</t>
  </si>
  <si>
    <t>MW01502</t>
  </si>
  <si>
    <t>Red Hat OpenShift Container Platform (Bare Metal Node), Standard (1-2 sockets up to 64 cores)</t>
  </si>
  <si>
    <t>MW01502F3</t>
  </si>
  <si>
    <t>MW01870</t>
  </si>
  <si>
    <t>Red Hat OpenShift Container Platform (Bare Metal Node) for Distributed Computing (Device), Premium (1-2 sockets up to 64 cores)</t>
  </si>
  <si>
    <t>MW01870F3</t>
  </si>
  <si>
    <t>MW01872</t>
  </si>
  <si>
    <t>Red Hat OpenShift Container Platform (Bare Metal Node) for Distributed Computing (Device), Standard (1-2 sockets up to 64 cores)</t>
  </si>
  <si>
    <t>MW01872F3</t>
  </si>
  <si>
    <t>MW01871</t>
  </si>
  <si>
    <t>Red Hat OpenShift Container Platform (Bare Metal Node) for Distributed Computing (Edge Server), Standard (1-2 sockets up to 64 cores)</t>
  </si>
  <si>
    <t>MW01871F3</t>
  </si>
  <si>
    <t>MW01873</t>
  </si>
  <si>
    <t>Red Hat OpenShift Container Platform (Bare Metal Node) for Distributed Computing (Edge Server), Premium (1-2 sockets up to 64 cores)</t>
  </si>
  <si>
    <t>MW01873F3</t>
  </si>
  <si>
    <t>MCT2735</t>
  </si>
  <si>
    <t>Red Hat OpenShift Container Platform Premium (2 Cores or 4 vCPUs)</t>
  </si>
  <si>
    <t>MCT2735F3</t>
  </si>
  <si>
    <t>MCT2736</t>
  </si>
  <si>
    <t>Red Hat OpenShift Container Platform Standard (2 Cores or 4 vCPUs)</t>
  </si>
  <si>
    <t>MCT2736F3</t>
  </si>
  <si>
    <t>MW01384</t>
  </si>
  <si>
    <t>Red Hat OpenShift Container Platform for Distributed Computing (Device), Premium (2 Cores or 4 vCPUs)</t>
  </si>
  <si>
    <t>MW01384F3</t>
  </si>
  <si>
    <t>MW01385</t>
  </si>
  <si>
    <t>Red Hat OpenShift Container Platform for Distributed Computing (Device), Standard (2 Cores or 4 vCPUs)</t>
  </si>
  <si>
    <t>MW01385F3</t>
  </si>
  <si>
    <t>MW01382</t>
  </si>
  <si>
    <t>Red Hat OpenShift Container Platform for Distributed Computing (Edge Server), Premium (2 Cores or 4 vCPUs)</t>
  </si>
  <si>
    <t>MW01382F3</t>
  </si>
  <si>
    <t>MW01383</t>
  </si>
  <si>
    <t>Red Hat OpenShift Container Platform for Distributed Computing (Edge Server), Standard (2 Cores or 4 vCPUs)</t>
  </si>
  <si>
    <t>MW01383F3</t>
  </si>
  <si>
    <t>MW00421</t>
  </si>
  <si>
    <t>Red Hat OpenShift Container Platform for IBM Power, LE, Premium (2 Cores)</t>
  </si>
  <si>
    <t>MW00421F3</t>
  </si>
  <si>
    <t>MW00422</t>
  </si>
  <si>
    <t>Red Hat OpenShift Container Platform for IBM Power, LE, Standard (2 Cores)</t>
  </si>
  <si>
    <t>MW00422F3</t>
  </si>
  <si>
    <t>MW00782</t>
  </si>
  <si>
    <t>Red Hat OpenShift Container Platform for IBM zSystems and IBM LinuxONE, Premium (1 Core)</t>
  </si>
  <si>
    <t>IFL</t>
  </si>
  <si>
    <t>MW00782F3</t>
  </si>
  <si>
    <t>MW00783</t>
  </si>
  <si>
    <t>Red Hat OpenShift Container Platform for IBM zSystems and IBM LinuxONE, Standard (1 Core)</t>
  </si>
  <si>
    <t>MW00783F3</t>
  </si>
  <si>
    <t>MW00448</t>
  </si>
  <si>
    <t>Red Hat OpenShift Container Platform with Application Foundations, Premium, (2 Cores or 4 vCPUs)</t>
  </si>
  <si>
    <t>OCP &amp; MW INTEGRATION BUNDLE</t>
  </si>
  <si>
    <t>MW00448F3</t>
  </si>
  <si>
    <t>MW00449</t>
  </si>
  <si>
    <t>Red Hat OpenShift Container Platform with Application Foundations, Premium, (16 Cores or 32 vCPUs)</t>
  </si>
  <si>
    <t>MW00449F3</t>
  </si>
  <si>
    <t>MW00450</t>
  </si>
  <si>
    <t>Red Hat OpenShift Container Platform with Application Foundations, Premium, (64 Cores or 128 vCPUs)</t>
  </si>
  <si>
    <t>MW00450F3</t>
  </si>
  <si>
    <t>MW00451</t>
  </si>
  <si>
    <t>Red Hat OpenShift Container Platform with Application Foundations, Standard (2 Cores or 4 vCPUs)</t>
  </si>
  <si>
    <t>MW00451F3</t>
  </si>
  <si>
    <t>MW00452</t>
  </si>
  <si>
    <t>Red Hat OpenShift Container Platform with Application Foundations, Standard (16 Cores or 32 vCPUs)</t>
  </si>
  <si>
    <t>MW00452F3</t>
  </si>
  <si>
    <t>MW00453</t>
  </si>
  <si>
    <t>Red Hat OpenShift Container Platform with Application Foundations, Standard (64 Cores or 128 vCPUs)</t>
  </si>
  <si>
    <t>MW00453F3</t>
  </si>
  <si>
    <t>MW00361</t>
  </si>
  <si>
    <t>Red Hat OpenShift Container Platform with Runtimes, Premium, (2 Cores or 4 vCPUs)</t>
  </si>
  <si>
    <t>OCP &amp; MW RUNTIMES BUNDLE</t>
  </si>
  <si>
    <t>MW00361F3</t>
  </si>
  <si>
    <t>MW00362</t>
  </si>
  <si>
    <t>Red Hat OpenShift Container Platform with Runtimes, Premium, (16 Cores or 32 vCPUs)</t>
  </si>
  <si>
    <t>MW00362F3</t>
  </si>
  <si>
    <t>MW00363</t>
  </si>
  <si>
    <t>Red Hat OpenShift Container Platform with Runtimes, Premium, (64 Cores or 128 vCPUs)</t>
  </si>
  <si>
    <t>MW00363F3</t>
  </si>
  <si>
    <t>MW00364</t>
  </si>
  <si>
    <t>Red Hat OpenShift Container Platform with Runtimes, Standard (2 Cores or 4 vCPUs)</t>
  </si>
  <si>
    <t>MW00364F3</t>
  </si>
  <si>
    <t>MW00365</t>
  </si>
  <si>
    <t>Red Hat OpenShift Container Platform with Runtimes, Standard (16 Cores or 32 vCPUs)</t>
  </si>
  <si>
    <t>MW00365F3</t>
  </si>
  <si>
    <t>MW00366</t>
  </si>
  <si>
    <t>Red Hat OpenShift Container Platform with Runtimes, Standard (64 Cores or 128 vCPUs)</t>
  </si>
  <si>
    <t>MW00366F3</t>
  </si>
  <si>
    <t>MCT4546</t>
  </si>
  <si>
    <t>Red Hat OpenShift Data Science, Premium (2 Cores or 4 vCPUs)</t>
  </si>
  <si>
    <t>Managed Data Services</t>
  </si>
  <si>
    <t>MCT4546F3</t>
  </si>
  <si>
    <t>MCT4547</t>
  </si>
  <si>
    <t>Red Hat OpenShift Data Science, Standard (2 Cores or 4 vCPUs)</t>
  </si>
  <si>
    <t>MCT4547F3</t>
  </si>
  <si>
    <t>MCT4548</t>
  </si>
  <si>
    <t>Red Hat OpenShift Data Science (Bare Metal Node), Premium (1-2 sockets up to 64-Cores)</t>
  </si>
  <si>
    <t>SOCKET-PAIR</t>
  </si>
  <si>
    <t>MCT4548F3</t>
  </si>
  <si>
    <t>MCT4549</t>
  </si>
  <si>
    <t>Red Hat OpenShift Data Science (Bare Metal Node), Standard (1-2 sockets up to 64-Cores)</t>
  </si>
  <si>
    <t>MCT4549F3</t>
  </si>
  <si>
    <t>MW00529</t>
  </si>
  <si>
    <t>Red Hat OpenShift Dedicated Additional Network IO Europe Region Hosting (12TB, Yearly)</t>
  </si>
  <si>
    <t>Managed OpenShift Services</t>
  </si>
  <si>
    <t>TERABYTE</t>
  </si>
  <si>
    <t>MW00529MO</t>
  </si>
  <si>
    <t>Red Hat OpenShift Dedicated Additional Network IO Europe Region Hosting (1TB, Monthly)</t>
  </si>
  <si>
    <t>MW02450</t>
  </si>
  <si>
    <t>Red Hat OpenShift Extended Update Support Add-On, Standard (2 Cores or 4 vCPUs)</t>
  </si>
  <si>
    <t>MCT3822</t>
  </si>
  <si>
    <t>Red Hat OpenShift Kubernetes Engine, Premium (2 Cores or 4 vCPUs)</t>
  </si>
  <si>
    <t>MCT3822F3</t>
  </si>
  <si>
    <t>MCT3823</t>
  </si>
  <si>
    <t>Red Hat OpenShift Kubernetes Engine, Standard (2 Cores or 4 vCPUs)</t>
  </si>
  <si>
    <t>MCT3823F3</t>
  </si>
  <si>
    <t>MW01509</t>
  </si>
  <si>
    <t>Red Hat OpenShift Kubernetes Engine (Bare Metal Node), Premium (1-2 sockets up to 64 cores)</t>
  </si>
  <si>
    <t>MW01509F3</t>
  </si>
  <si>
    <t>MW01510</t>
  </si>
  <si>
    <t>Red Hat OpenShift Kubernetes Engine (Bare Metal Node), Standard (1-2 sockets up to 64 cores)</t>
  </si>
  <si>
    <t>MW01510F3</t>
  </si>
  <si>
    <t>MW01899</t>
  </si>
  <si>
    <t>Red Hat OpenShift Kubernetes Engine (Bare Metal) for Distributed Computing (Device), Premium (1-2 sockets)</t>
  </si>
  <si>
    <t>MW01899F3</t>
  </si>
  <si>
    <t>MW01900</t>
  </si>
  <si>
    <t>Red Hat OpenShift Kubernetes Engine (Bare Metal) for Distributed Computing (Device), Standard (1-2 sockets)</t>
  </si>
  <si>
    <t>MW01900F3</t>
  </si>
  <si>
    <t>MW01897</t>
  </si>
  <si>
    <t>Red Hat OpenShift Kubernetes Engine (Bare Metal) for Distributed Computing (Edge Server), Premium (1-2 sockets)</t>
  </si>
  <si>
    <t>MW01897F3</t>
  </si>
  <si>
    <t>MW01898</t>
  </si>
  <si>
    <t>Red Hat OpenShift Kubernetes Engine (Bare Metal) for Distributed Computing (Edge Server), Standard (1-2 sockets)</t>
  </si>
  <si>
    <t>MW01898F3</t>
  </si>
  <si>
    <t>MW01388</t>
  </si>
  <si>
    <t>Red Hat OpenShift Kubernetes Engine for Distributed Computing (Device), Premium (2 Cores or 4 vCPUs)</t>
  </si>
  <si>
    <t>MW01388F3</t>
  </si>
  <si>
    <t>MW01389</t>
  </si>
  <si>
    <t>Red Hat OpenShift Kubernetes Engine for Distributed Computing (Device), Standard (2 Cores or 4 vCPUs)</t>
  </si>
  <si>
    <t>MW01389F3</t>
  </si>
  <si>
    <t>MW01386</t>
  </si>
  <si>
    <t>Red Hat OpenShift Kubernetes Engine for Distributed Computing (Edge Server), Premium (2 Cores or 4 vCPUs)</t>
  </si>
  <si>
    <t>MW01386F3</t>
  </si>
  <si>
    <t>MW01387</t>
  </si>
  <si>
    <t>Red Hat OpenShift Kubernetes Engine for Distributed Computing (Edge Server), Standard (2 Cores or 4 vCPUs)</t>
  </si>
  <si>
    <t>MW01387F3</t>
  </si>
  <si>
    <t>MW01621</t>
  </si>
  <si>
    <t>Red Hat OpenShift Platform Plus, Premium (2 Cores or 4 vCPU)</t>
  </si>
  <si>
    <t>MW01621F3</t>
  </si>
  <si>
    <t>MW01622</t>
  </si>
  <si>
    <t>Red Hat OpenShift Platform Plus, Standard (2 Cores or 4 vCPU)</t>
  </si>
  <si>
    <t>MW01622F3</t>
  </si>
  <si>
    <t>MW01623</t>
  </si>
  <si>
    <t>Red Hat OpenShift Platform Plus (Bare Metal Node), Premium (1-2 sockets up to 64 cores)</t>
  </si>
  <si>
    <t>MW01623F3</t>
  </si>
  <si>
    <t>MW01624</t>
  </si>
  <si>
    <t>Red Hat OpenShift Platform Plus (Bare Metal Node), Standard (1-2 sockets up to 64 cores)</t>
  </si>
  <si>
    <t>MW01624F3</t>
  </si>
  <si>
    <t>MW01884</t>
  </si>
  <si>
    <t>Red Hat OpenShift Platform Plus (Bare Metal Nodes) for Distributed Computing (Edge Server), Standard (1-2 sockets)</t>
  </si>
  <si>
    <t>MW01884F3</t>
  </si>
  <si>
    <t>MW01889</t>
  </si>
  <si>
    <t>Red Hat OpenShift Platform Plus (Bare Metal Nodes) for Distributed Computing (Edge Server), Premium (1-2 sockets)</t>
  </si>
  <si>
    <t>MW01889F3</t>
  </si>
  <si>
    <t>MW01886</t>
  </si>
  <si>
    <t>Red Hat OpenShift Platform Plus for Distributed Computing (Edge Server), Standard (2 Cores or 4 vCPUs)</t>
  </si>
  <si>
    <t>MW01886F3</t>
  </si>
  <si>
    <t>MW01890</t>
  </si>
  <si>
    <t>Red Hat OpenShift Platform Plus for Distributed Computing (Edge Server), Premium (2 Cores or 4 vCPUs)</t>
  </si>
  <si>
    <t>MW01890F3</t>
  </si>
  <si>
    <t>MCT4135</t>
  </si>
  <si>
    <t>Red Hat OpenShift Platform Plus for OpenShift Container Platform, Premium (2 Cores or 4 vCPUs)</t>
  </si>
  <si>
    <t>MCT4135F3</t>
  </si>
  <si>
    <t>MCT4136</t>
  </si>
  <si>
    <t>Red Hat OpenShift Platform Plus for OpenShift Container Platform, Standard (2 Cores or 4 vCPUs)</t>
  </si>
  <si>
    <t>MCT4136F3</t>
  </si>
  <si>
    <t>MW02146</t>
  </si>
  <si>
    <t>Red Hat OpenShift Platform Plus for OpenShift Container Platform (Bare Metal Node), Premium (1-2 Sockets up to 64 cores)</t>
  </si>
  <si>
    <t>MW02146F3</t>
  </si>
  <si>
    <t>MW02147</t>
  </si>
  <si>
    <t>Red Hat OpenShift Platform Plus for OpenShift Container Platform (Bare Metal Node), Standard (1-2 Sockets up to 64 cores)</t>
  </si>
  <si>
    <t>MW02147F3</t>
  </si>
  <si>
    <t>MW01802</t>
  </si>
  <si>
    <t>Red Hat OpenShift Platform Plus with Application Foundations, Premium (2 Cores or 4 vCPUs)</t>
  </si>
  <si>
    <t>MW01802F3</t>
  </si>
  <si>
    <t>MW01803</t>
  </si>
  <si>
    <t>Red Hat OpenShift Platform Plus with Application Foundations, Standard (2 Cores or 4 vCPUs)</t>
  </si>
  <si>
    <t>MW01803F3</t>
  </si>
  <si>
    <t>MW01787</t>
  </si>
  <si>
    <t>Red Hat OpenShift Platform Plus with Application Foundations and Red Hat OpenShift Data Foundation Advanced, Premium (2 Cores or 4 vCPUs)</t>
  </si>
  <si>
    <t>MW01787F3</t>
  </si>
  <si>
    <t>MW01788</t>
  </si>
  <si>
    <t>Red Hat OpenShift Platform Plus with Application Foundations and Red Hat OpenShift Data Foundation Advanced, Standard (2 Cores or 4 vCPUs)</t>
  </si>
  <si>
    <t>MW01788F3</t>
  </si>
  <si>
    <t>MW01699</t>
  </si>
  <si>
    <t>Red Hat OpenShift Platform Plus with Red Hat OpenShift Data Foundation Advanced, Premium (2 Cores or 4 vCPUs)</t>
  </si>
  <si>
    <t>MW01699F3</t>
  </si>
  <si>
    <t>MW01700</t>
  </si>
  <si>
    <t>Red Hat OpenShift Platform Plus with Red Hat OpenShift Data Foundation Advanced, Standard (2 Cores or 4 vCPUs)</t>
  </si>
  <si>
    <t>MW01700F3</t>
  </si>
  <si>
    <t>MW01701</t>
  </si>
  <si>
    <t>Red Hat OpenShift Platform Plus with Red Hat OpenShift Data Foundation Advanced (Bare Metal Node), Premium (1-2 sockets up to 64 cores)</t>
  </si>
  <si>
    <t>MW01701F3</t>
  </si>
  <si>
    <t>MW01702</t>
  </si>
  <si>
    <t>Red Hat OpenShift Platform Plus with Red Hat OpenShift Data Foundation Advanced (Bare Metal Node), Standard (1-2 sockets up to 64 cores)</t>
  </si>
  <si>
    <t>MW01702F3</t>
  </si>
  <si>
    <t>MW01939</t>
  </si>
  <si>
    <t>Red Hat OpenShift Platform Plus with Red Hat OpenShift Data Foundation Advanced for Distributed Computing (Edge Server), Premium (2 Cores or 4 vCPUs)</t>
  </si>
  <si>
    <t>MW01940</t>
  </si>
  <si>
    <t>Red Hat OpenShift Platform Plus with Red Hat OpenShift Data Foundation Advanced for Distributed Computing (Edge Server), Standard (2 Cores or 4 vCPUs)</t>
  </si>
  <si>
    <t>MW01941</t>
  </si>
  <si>
    <t>Red Hat OpenShift Platform Plus with Red Hat OpenShift Data Foundation Advanced for Distributed Computing (Edge Server) (Bare Metal Node), Standard (1-2 sockets up to 64 cores)</t>
  </si>
  <si>
    <t>MW01942</t>
  </si>
  <si>
    <t>Red Hat OpenShift Platform Plus with Red Hat OpenShift Data Foundation Advanced for Distributed Computing (Edge Server) (Bare Metal Node), Premium (1-2 sockets up to 64 cores)</t>
  </si>
  <si>
    <t>MCT4142</t>
  </si>
  <si>
    <t>Red Hat OpenShift Platform Plus with Red Hat OpenShift Data Foundation Advanced for OpenShift Container Platform, Premium (2 Cores or 4 vCPUs)</t>
  </si>
  <si>
    <t>MCT4142F3</t>
  </si>
  <si>
    <t>MCT4143</t>
  </si>
  <si>
    <t>Red Hat OpenShift Platform Plus with Red Hat OpenShift Data Foundation Advanced for OpenShift Container Platform, Standard (2 Cores or 4 vCPUs)</t>
  </si>
  <si>
    <t>MCT4143F3</t>
  </si>
  <si>
    <t>MW02260</t>
  </si>
  <si>
    <t>Red Hat OpenShift Platform Plus with Red Hat OpenShift Data Foundation Advanced for OpenShift Container Platform (Bare Metal Node), Premium (1-2 Sockets)</t>
  </si>
  <si>
    <t>MW02261</t>
  </si>
  <si>
    <t>Red Hat OpenShift Platform Plus with Red Hat OpenShift Data Foundation Advanced for OpenShift Container Platform (Bare Metal Node), Standard (1-2 Sockets)</t>
  </si>
  <si>
    <t>MW02192</t>
  </si>
  <si>
    <t>Red Hat OpenShift Platform Plus with Red Hat OpenShift Data Foundation Advanced for OpenShift Platform Plus, Standard (2 Cores or 4 vCPUs)</t>
  </si>
  <si>
    <t>MW02193</t>
  </si>
  <si>
    <t>Red Hat OpenShift Platform Plus with Red Hat OpenShift Data Foundation Advanced for OpenShift Platform Plus, Premium (2 Cores or 4 vCPUs)</t>
  </si>
  <si>
    <t>MW02400</t>
  </si>
  <si>
    <t>Red Hat OpenShift Platform Plus with Red Hat OpenShift Data Foundation Advanced for OpenShift Platform Plus (Bare Metal Node), Premium (1-2 Sockets)</t>
  </si>
  <si>
    <t>MW02401</t>
  </si>
  <si>
    <t>Red Hat OpenShift Platform Plus with Red Hat OpenShift Data Foundation Advanced for OpenShift Platform Plus (Bare Metal Node), Standard (1-2 Sockets)</t>
  </si>
  <si>
    <t>MW01806</t>
  </si>
  <si>
    <t>Red Hat OpenShift Platform Plus with Runtimes, Premium (2 Cores or 4 vCPUs)</t>
  </si>
  <si>
    <t>MW01806F3</t>
  </si>
  <si>
    <t>MW01807</t>
  </si>
  <si>
    <t>Red Hat OpenShift Platform Plus with Runtimes, Standard (2 Cores or 4 vCPUs)</t>
  </si>
  <si>
    <t>MW01807F3</t>
  </si>
  <si>
    <t>MW01791</t>
  </si>
  <si>
    <t>Red Hat OpenShift Platform Plus with Runtimes and Red Hat OpenShift Data Foundation Advanced, Premium (2 Cores or 4 vCPUs)</t>
  </si>
  <si>
    <t>MW01791F3</t>
  </si>
  <si>
    <t>MW01792</t>
  </si>
  <si>
    <t>Red Hat OpenShift Platform Plus with Runtimes and Red Hat OpenShift Data Foundation Advanced, Standard (2 Cores or 4 vCPUs)</t>
  </si>
  <si>
    <t>MW01792F3</t>
  </si>
  <si>
    <t>MW02451</t>
  </si>
  <si>
    <t>Red Hat OpenShift Red Hat OpenShift Extended Update Support Add-On, Standard (Bare Metal Node) (1-2 sockets)</t>
  </si>
  <si>
    <t>MW02451F3</t>
  </si>
  <si>
    <t>MCT3791</t>
  </si>
  <si>
    <t>Red Hat Quay, Premium (1 Deployment)</t>
  </si>
  <si>
    <t>CoreOS</t>
  </si>
  <si>
    <t>DEPLOYMENT</t>
  </si>
  <si>
    <t>MCT3791F3</t>
  </si>
  <si>
    <t>MCT3792</t>
  </si>
  <si>
    <t>Red Hat Quay, Standard (1 Deployment)</t>
  </si>
  <si>
    <t>MCT3792F3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</si>
</sst>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3"/>
  <sheetViews>
    <sheetView tabSelected="1" zoomScale="70" zoomScaleNormal="70" workbookViewId="0">
      <selection activeCell="E9" sqref="E9"/>
    </sheetView>
  </sheetViews>
  <sheetFormatPr defaultRowHeight="15" x14ac:dyDescent="0.25"/>
  <cols>
    <col min="2" max="2" width="91.8554687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5">
      <c r="A2" t="s">
        <v>32</v>
      </c>
      <c r="B2" t="s">
        <v>33</v>
      </c>
      <c r="C2" t="b">
        <f>ISNUMBER(SEARCH("Premium", B2))</f>
        <v>1</v>
      </c>
      <c r="D2" t="b">
        <f>ISNUMBER(SEARCH("Standard", B2))</f>
        <v>0</v>
      </c>
      <c r="E2" t="b">
        <f>ISNUMBER( SEARCH("edge",Z2))</f>
        <v>0</v>
      </c>
      <c r="F2" t="b">
        <f>ISNUMBER(SEARCH("zSystems", B2))</f>
        <v>0</v>
      </c>
      <c r="G2" t="b">
        <f>ISNUMBER(SEARCH("IBM POWER", B2))</f>
        <v>0</v>
      </c>
      <c r="H2" t="b">
        <f>IF(OR(F2=TRUE,G2=TRUE),FALSE,TRUE)</f>
        <v>1</v>
      </c>
      <c r="I2" t="b">
        <f>IF(ISNUMBER(SEARCH("Platform Plus for",B2)),FALSE,ISNUMBER(SEARCH("Platform Plus",B2)))</f>
        <v>0</v>
      </c>
      <c r="J2" t="b">
        <f>IF(ISNUMBER(SEARCH("for OpenShift Container Platform", B2)),FALSE, ISNUMBER(SEARCH("OpenShift Container Platform", B2)))</f>
        <v>0</v>
      </c>
      <c r="K2" t="b">
        <f>ISNUMBER(SEARCH("OpenShift Kubernetes Engine", B2))</f>
        <v>0</v>
      </c>
      <c r="L2" t="b">
        <f>ISNUMBER(SEARCH("Physical", AF2))</f>
        <v>0</v>
      </c>
      <c r="M2" t="b">
        <f>OR(ISNUMBER(SEARCH("Core Band", AF2)),ISNUMBER(SEARCH("IFL", AF2)))</f>
        <v>1</v>
      </c>
      <c r="N2" t="b">
        <f>ISNUMBER(SEARCH("with Runtimes", B2))</f>
        <v>0</v>
      </c>
      <c r="O2" t="b">
        <f>ISNUMBER(SEARCH("with Application Foundations", B2))</f>
        <v>0</v>
      </c>
      <c r="P2" t="b">
        <f>ISNUMBER(SEARCH("Data Foundation", B2))</f>
        <v>0</v>
      </c>
      <c r="Q2" t="b">
        <f>ISNUMBER(SEARCH("Distributed Computing", B2))</f>
        <v>0</v>
      </c>
      <c r="R2" t="b">
        <f>ISNUMBER(SEARCH("Windows", B2))</f>
        <v>0</v>
      </c>
      <c r="S2" t="b">
        <v>1</v>
      </c>
      <c r="T2" t="str">
        <f>IF(AF2="CORE BAND","Cores",IF(OR(AF2="PHYSICAL NODE",AF2="SOCKET-PAIR"),"Socket Pairs",""))</f>
        <v>Cores</v>
      </c>
      <c r="V2" t="s">
        <v>34</v>
      </c>
      <c r="X2">
        <v>690</v>
      </c>
      <c r="Y2">
        <v>1863</v>
      </c>
      <c r="Z2" t="s">
        <v>35</v>
      </c>
      <c r="AB2">
        <v>2</v>
      </c>
      <c r="AD2" t="s">
        <v>36</v>
      </c>
      <c r="AE2">
        <v>0</v>
      </c>
      <c r="AF2" t="s">
        <v>37</v>
      </c>
      <c r="AG2" t="s">
        <v>38</v>
      </c>
    </row>
    <row r="3" spans="1:33" x14ac:dyDescent="0.25">
      <c r="A3" t="s">
        <v>39</v>
      </c>
      <c r="B3" t="s">
        <v>40</v>
      </c>
      <c r="C3" t="b">
        <f t="shared" ref="C3:C66" si="0">ISNUMBER(SEARCH("Premium", B3))</f>
        <v>0</v>
      </c>
      <c r="D3" t="b">
        <f t="shared" ref="D3:D66" si="1">ISNUMBER(SEARCH("Standard", B3))</f>
        <v>1</v>
      </c>
      <c r="E3" t="b">
        <f t="shared" ref="E3:E66" si="2">ISNUMBER( SEARCH("edge",Z3))</f>
        <v>0</v>
      </c>
      <c r="F3" t="b">
        <f t="shared" ref="F3:F66" si="3">ISNUMBER(SEARCH("zSystems", B3))</f>
        <v>0</v>
      </c>
      <c r="G3" t="b">
        <f t="shared" ref="G3:G66" si="4">ISNUMBER(SEARCH("IBM POWER", B3))</f>
        <v>0</v>
      </c>
      <c r="H3" t="b">
        <f t="shared" ref="H3:H66" si="5">IF(OR(F3=TRUE,G3=TRUE),FALSE,TRUE)</f>
        <v>1</v>
      </c>
      <c r="I3" t="b">
        <f t="shared" ref="I3:I66" si="6">IF(ISNUMBER(SEARCH("Platform Plus for",B3)),FALSE,ISNUMBER(SEARCH("Platform Plus",B3)))</f>
        <v>0</v>
      </c>
      <c r="J3" t="b">
        <f t="shared" ref="J3:J67" si="7">IF(ISNUMBER(SEARCH("for OpenShift Container Platform", B3)),FALSE, ISNUMBER(SEARCH("OpenShift Container Platform", B3)))</f>
        <v>0</v>
      </c>
      <c r="K3" t="b">
        <f t="shared" ref="K3:K66" si="8">ISNUMBER(SEARCH("OpenShift Kubernetes Engine", B3))</f>
        <v>0</v>
      </c>
      <c r="L3" t="b">
        <f t="shared" ref="L3:L66" si="9">ISNUMBER(SEARCH("Physical", AF3))</f>
        <v>0</v>
      </c>
      <c r="M3" t="b">
        <f t="shared" ref="M3:M66" si="10">OR(ISNUMBER(SEARCH("Core Band", AF3)),ISNUMBER(SEARCH("IFL", AF3)))</f>
        <v>1</v>
      </c>
      <c r="N3" t="b">
        <f t="shared" ref="N3:N66" si="11">ISNUMBER(SEARCH("with Runtimes", B3))</f>
        <v>0</v>
      </c>
      <c r="O3" t="b">
        <f t="shared" ref="O3:O66" si="12">ISNUMBER(SEARCH("with Application Foundations", B3))</f>
        <v>0</v>
      </c>
      <c r="P3" t="b">
        <f t="shared" ref="P3:P66" si="13">ISNUMBER(SEARCH("Data Foundation", B3))</f>
        <v>0</v>
      </c>
      <c r="Q3" t="b">
        <f t="shared" ref="Q3:Q66" si="14">ISNUMBER(SEARCH("Distributed Computing", B3))</f>
        <v>0</v>
      </c>
      <c r="R3" t="b">
        <f t="shared" ref="R3:R66" si="15">ISNUMBER(SEARCH("Windows", B3))</f>
        <v>0</v>
      </c>
      <c r="S3" t="b">
        <v>1</v>
      </c>
      <c r="T3" t="str">
        <f>IF(AF3="CORE BAND","Cores",IF(OR(AF3="PHYSICAL NODE",AF3="SOCKET-PAIR"),"Socket Pairs",""))</f>
        <v>Cores</v>
      </c>
      <c r="V3" t="s">
        <v>34</v>
      </c>
      <c r="X3">
        <v>466</v>
      </c>
      <c r="Y3">
        <v>1257.53</v>
      </c>
      <c r="Z3" t="s">
        <v>35</v>
      </c>
      <c r="AB3">
        <v>2</v>
      </c>
      <c r="AD3" t="s">
        <v>41</v>
      </c>
      <c r="AE3">
        <v>0</v>
      </c>
      <c r="AF3" t="s">
        <v>37</v>
      </c>
      <c r="AG3" t="s">
        <v>42</v>
      </c>
    </row>
    <row r="4" spans="1:33" x14ac:dyDescent="0.25">
      <c r="A4" t="s">
        <v>43</v>
      </c>
      <c r="B4" t="s">
        <v>44</v>
      </c>
      <c r="C4" t="b">
        <f t="shared" si="0"/>
        <v>1</v>
      </c>
      <c r="D4" t="b">
        <f t="shared" si="1"/>
        <v>0</v>
      </c>
      <c r="E4" t="b">
        <f t="shared" si="2"/>
        <v>0</v>
      </c>
      <c r="F4" t="b">
        <f t="shared" si="3"/>
        <v>0</v>
      </c>
      <c r="G4" t="b">
        <f t="shared" si="4"/>
        <v>0</v>
      </c>
      <c r="H4" t="b">
        <f t="shared" si="5"/>
        <v>1</v>
      </c>
      <c r="I4" t="b">
        <f t="shared" si="6"/>
        <v>0</v>
      </c>
      <c r="J4" t="b">
        <f t="shared" si="7"/>
        <v>0</v>
      </c>
      <c r="K4" t="b">
        <f t="shared" si="8"/>
        <v>0</v>
      </c>
      <c r="L4" t="b">
        <f t="shared" si="9"/>
        <v>1</v>
      </c>
      <c r="M4" t="b">
        <f t="shared" si="10"/>
        <v>0</v>
      </c>
      <c r="N4" t="b">
        <f t="shared" si="11"/>
        <v>0</v>
      </c>
      <c r="O4" t="b">
        <f t="shared" si="12"/>
        <v>0</v>
      </c>
      <c r="P4" t="b">
        <f t="shared" si="13"/>
        <v>0</v>
      </c>
      <c r="Q4" t="b">
        <f t="shared" si="14"/>
        <v>0</v>
      </c>
      <c r="R4" t="b">
        <f t="shared" si="15"/>
        <v>0</v>
      </c>
      <c r="S4" t="b">
        <v>1</v>
      </c>
      <c r="T4" t="str">
        <f t="shared" ref="T4:T67" si="16">IF(AF4="CORE BAND","Cores",IF(OR(AF4="PHYSICAL NODE",AF4="SOCKET-PAIR"),"Socket Pairs",""))</f>
        <v>Socket Pairs</v>
      </c>
      <c r="V4" t="s">
        <v>34</v>
      </c>
      <c r="X4">
        <v>2070</v>
      </c>
      <c r="Y4">
        <v>5589</v>
      </c>
      <c r="Z4" t="s">
        <v>35</v>
      </c>
      <c r="AA4">
        <v>2</v>
      </c>
      <c r="AD4" t="s">
        <v>36</v>
      </c>
      <c r="AE4">
        <v>0</v>
      </c>
      <c r="AF4" t="s">
        <v>45</v>
      </c>
      <c r="AG4" t="s">
        <v>46</v>
      </c>
    </row>
    <row r="5" spans="1:33" x14ac:dyDescent="0.25">
      <c r="A5" t="s">
        <v>47</v>
      </c>
      <c r="B5" t="s">
        <v>48</v>
      </c>
      <c r="C5" t="b">
        <f t="shared" si="0"/>
        <v>0</v>
      </c>
      <c r="D5" t="b">
        <f t="shared" si="1"/>
        <v>1</v>
      </c>
      <c r="E5" t="b">
        <f t="shared" si="2"/>
        <v>0</v>
      </c>
      <c r="F5" t="b">
        <f t="shared" si="3"/>
        <v>0</v>
      </c>
      <c r="G5" t="b">
        <f t="shared" si="4"/>
        <v>0</v>
      </c>
      <c r="H5" t="b">
        <f t="shared" si="5"/>
        <v>1</v>
      </c>
      <c r="I5" t="b">
        <f t="shared" si="6"/>
        <v>0</v>
      </c>
      <c r="J5" t="b">
        <f t="shared" si="7"/>
        <v>0</v>
      </c>
      <c r="K5" t="b">
        <f t="shared" si="8"/>
        <v>0</v>
      </c>
      <c r="L5" t="b">
        <f t="shared" si="9"/>
        <v>1</v>
      </c>
      <c r="M5" t="b">
        <f t="shared" si="10"/>
        <v>0</v>
      </c>
      <c r="N5" t="b">
        <f t="shared" si="11"/>
        <v>0</v>
      </c>
      <c r="O5" t="b">
        <f t="shared" si="12"/>
        <v>0</v>
      </c>
      <c r="P5" t="b">
        <f t="shared" si="13"/>
        <v>0</v>
      </c>
      <c r="Q5" t="b">
        <f t="shared" si="14"/>
        <v>0</v>
      </c>
      <c r="R5" t="b">
        <f t="shared" si="15"/>
        <v>0</v>
      </c>
      <c r="S5" t="b">
        <v>1</v>
      </c>
      <c r="T5" t="str">
        <f t="shared" si="16"/>
        <v>Socket Pairs</v>
      </c>
      <c r="V5" t="s">
        <v>34</v>
      </c>
      <c r="X5">
        <v>1380</v>
      </c>
      <c r="Y5">
        <v>3726</v>
      </c>
      <c r="Z5" t="s">
        <v>35</v>
      </c>
      <c r="AA5">
        <v>2</v>
      </c>
      <c r="AD5" t="s">
        <v>41</v>
      </c>
      <c r="AE5">
        <v>0</v>
      </c>
      <c r="AF5" t="s">
        <v>45</v>
      </c>
      <c r="AG5" t="s">
        <v>49</v>
      </c>
    </row>
    <row r="6" spans="1:33" x14ac:dyDescent="0.25">
      <c r="A6" t="s">
        <v>50</v>
      </c>
      <c r="B6" t="s">
        <v>51</v>
      </c>
      <c r="C6" t="b">
        <f t="shared" si="0"/>
        <v>1</v>
      </c>
      <c r="D6" t="b">
        <f t="shared" si="1"/>
        <v>0</v>
      </c>
      <c r="E6" t="b">
        <f t="shared" si="2"/>
        <v>1</v>
      </c>
      <c r="F6" t="b">
        <f t="shared" si="3"/>
        <v>0</v>
      </c>
      <c r="G6" t="b">
        <f t="shared" si="4"/>
        <v>0</v>
      </c>
      <c r="H6" t="b">
        <f t="shared" si="5"/>
        <v>1</v>
      </c>
      <c r="I6" t="b">
        <f t="shared" si="6"/>
        <v>0</v>
      </c>
      <c r="J6" t="b">
        <f t="shared" si="7"/>
        <v>0</v>
      </c>
      <c r="K6" t="b">
        <f t="shared" si="8"/>
        <v>0</v>
      </c>
      <c r="L6" t="b">
        <f t="shared" si="9"/>
        <v>1</v>
      </c>
      <c r="M6" t="b">
        <f t="shared" si="10"/>
        <v>0</v>
      </c>
      <c r="N6" t="b">
        <f t="shared" si="11"/>
        <v>0</v>
      </c>
      <c r="O6" t="b">
        <f t="shared" si="12"/>
        <v>0</v>
      </c>
      <c r="P6" t="b">
        <f t="shared" si="13"/>
        <v>0</v>
      </c>
      <c r="Q6" t="b">
        <f t="shared" si="14"/>
        <v>1</v>
      </c>
      <c r="R6" t="b">
        <f t="shared" si="15"/>
        <v>0</v>
      </c>
      <c r="S6" t="b">
        <v>1</v>
      </c>
      <c r="T6" t="str">
        <f t="shared" si="16"/>
        <v>Socket Pairs</v>
      </c>
      <c r="V6" t="s">
        <v>34</v>
      </c>
      <c r="X6">
        <v>414</v>
      </c>
      <c r="Y6">
        <v>1117.8</v>
      </c>
      <c r="Z6" t="s">
        <v>52</v>
      </c>
      <c r="AA6">
        <v>2</v>
      </c>
      <c r="AD6" t="s">
        <v>36</v>
      </c>
      <c r="AE6">
        <v>0</v>
      </c>
      <c r="AF6" t="s">
        <v>45</v>
      </c>
      <c r="AG6" t="s">
        <v>53</v>
      </c>
    </row>
    <row r="7" spans="1:33" x14ac:dyDescent="0.25">
      <c r="A7" t="s">
        <v>54</v>
      </c>
      <c r="B7" t="s">
        <v>55</v>
      </c>
      <c r="C7" t="b">
        <f t="shared" si="0"/>
        <v>0</v>
      </c>
      <c r="D7" t="b">
        <f t="shared" si="1"/>
        <v>1</v>
      </c>
      <c r="E7" t="b">
        <f t="shared" si="2"/>
        <v>1</v>
      </c>
      <c r="F7" t="b">
        <f t="shared" si="3"/>
        <v>0</v>
      </c>
      <c r="G7" t="b">
        <f t="shared" si="4"/>
        <v>0</v>
      </c>
      <c r="H7" t="b">
        <f t="shared" si="5"/>
        <v>1</v>
      </c>
      <c r="I7" t="b">
        <f t="shared" si="6"/>
        <v>0</v>
      </c>
      <c r="J7" t="b">
        <f t="shared" si="7"/>
        <v>0</v>
      </c>
      <c r="K7" t="b">
        <f t="shared" si="8"/>
        <v>0</v>
      </c>
      <c r="L7" t="b">
        <f t="shared" si="9"/>
        <v>1</v>
      </c>
      <c r="M7" t="b">
        <f t="shared" si="10"/>
        <v>0</v>
      </c>
      <c r="N7" t="b">
        <f t="shared" si="11"/>
        <v>0</v>
      </c>
      <c r="O7" t="b">
        <f t="shared" si="12"/>
        <v>0</v>
      </c>
      <c r="P7" t="b">
        <f t="shared" si="13"/>
        <v>0</v>
      </c>
      <c r="Q7" t="b">
        <f t="shared" si="14"/>
        <v>1</v>
      </c>
      <c r="R7" t="b">
        <f t="shared" si="15"/>
        <v>0</v>
      </c>
      <c r="S7" t="b">
        <v>1</v>
      </c>
      <c r="T7" t="str">
        <f t="shared" si="16"/>
        <v>Socket Pairs</v>
      </c>
      <c r="V7" t="s">
        <v>34</v>
      </c>
      <c r="X7">
        <v>276</v>
      </c>
      <c r="Y7">
        <v>745.2</v>
      </c>
      <c r="Z7" t="s">
        <v>52</v>
      </c>
      <c r="AA7">
        <v>2</v>
      </c>
      <c r="AD7" t="s">
        <v>41</v>
      </c>
      <c r="AE7">
        <v>0</v>
      </c>
      <c r="AF7" t="s">
        <v>45</v>
      </c>
      <c r="AG7" t="s">
        <v>56</v>
      </c>
    </row>
    <row r="8" spans="1:33" x14ac:dyDescent="0.25">
      <c r="A8" t="s">
        <v>57</v>
      </c>
      <c r="B8" t="s">
        <v>58</v>
      </c>
      <c r="C8" t="b">
        <f t="shared" si="0"/>
        <v>1</v>
      </c>
      <c r="D8" t="b">
        <f t="shared" si="1"/>
        <v>0</v>
      </c>
      <c r="E8" t="b">
        <f t="shared" si="2"/>
        <v>1</v>
      </c>
      <c r="F8" t="b">
        <f t="shared" si="3"/>
        <v>0</v>
      </c>
      <c r="G8" t="b">
        <f t="shared" si="4"/>
        <v>0</v>
      </c>
      <c r="H8" t="b">
        <f t="shared" si="5"/>
        <v>1</v>
      </c>
      <c r="I8" t="b">
        <f t="shared" si="6"/>
        <v>0</v>
      </c>
      <c r="J8" t="b">
        <f t="shared" si="7"/>
        <v>0</v>
      </c>
      <c r="K8" t="b">
        <f t="shared" si="8"/>
        <v>0</v>
      </c>
      <c r="L8" t="b">
        <f t="shared" si="9"/>
        <v>1</v>
      </c>
      <c r="M8" t="b">
        <f t="shared" si="10"/>
        <v>0</v>
      </c>
      <c r="N8" t="b">
        <f t="shared" si="11"/>
        <v>0</v>
      </c>
      <c r="O8" t="b">
        <f t="shared" si="12"/>
        <v>0</v>
      </c>
      <c r="P8" t="b">
        <f t="shared" si="13"/>
        <v>0</v>
      </c>
      <c r="Q8" t="b">
        <f t="shared" si="14"/>
        <v>1</v>
      </c>
      <c r="R8" t="b">
        <f t="shared" si="15"/>
        <v>0</v>
      </c>
      <c r="S8" t="b">
        <v>1</v>
      </c>
      <c r="T8" t="str">
        <f t="shared" si="16"/>
        <v>Socket Pairs</v>
      </c>
      <c r="V8" t="s">
        <v>34</v>
      </c>
      <c r="X8">
        <v>621</v>
      </c>
      <c r="Y8">
        <v>1676.7</v>
      </c>
      <c r="Z8" t="s">
        <v>52</v>
      </c>
      <c r="AA8">
        <v>2</v>
      </c>
      <c r="AD8" t="s">
        <v>36</v>
      </c>
      <c r="AE8">
        <v>0</v>
      </c>
      <c r="AF8" t="s">
        <v>45</v>
      </c>
      <c r="AG8" t="s">
        <v>59</v>
      </c>
    </row>
    <row r="9" spans="1:33" x14ac:dyDescent="0.25">
      <c r="A9" t="s">
        <v>60</v>
      </c>
      <c r="B9" t="s">
        <v>61</v>
      </c>
      <c r="C9" t="b">
        <f t="shared" si="0"/>
        <v>0</v>
      </c>
      <c r="D9" t="b">
        <f t="shared" si="1"/>
        <v>1</v>
      </c>
      <c r="E9" t="b">
        <f t="shared" si="2"/>
        <v>1</v>
      </c>
      <c r="F9" t="b">
        <f t="shared" si="3"/>
        <v>0</v>
      </c>
      <c r="G9" t="b">
        <f t="shared" si="4"/>
        <v>0</v>
      </c>
      <c r="H9" t="b">
        <f t="shared" si="5"/>
        <v>1</v>
      </c>
      <c r="I9" t="b">
        <f t="shared" si="6"/>
        <v>0</v>
      </c>
      <c r="J9" t="b">
        <f t="shared" si="7"/>
        <v>0</v>
      </c>
      <c r="K9" t="b">
        <f t="shared" si="8"/>
        <v>0</v>
      </c>
      <c r="L9" t="b">
        <f t="shared" si="9"/>
        <v>1</v>
      </c>
      <c r="M9" t="b">
        <f t="shared" si="10"/>
        <v>0</v>
      </c>
      <c r="N9" t="b">
        <f t="shared" si="11"/>
        <v>0</v>
      </c>
      <c r="O9" t="b">
        <f t="shared" si="12"/>
        <v>0</v>
      </c>
      <c r="P9" t="b">
        <f t="shared" si="13"/>
        <v>0</v>
      </c>
      <c r="Q9" t="b">
        <f t="shared" si="14"/>
        <v>1</v>
      </c>
      <c r="R9" t="b">
        <f t="shared" si="15"/>
        <v>0</v>
      </c>
      <c r="S9" t="b">
        <v>1</v>
      </c>
      <c r="T9" t="str">
        <f t="shared" si="16"/>
        <v>Socket Pairs</v>
      </c>
      <c r="V9" t="s">
        <v>34</v>
      </c>
      <c r="X9">
        <v>414</v>
      </c>
      <c r="Y9">
        <v>1117.8</v>
      </c>
      <c r="Z9" t="s">
        <v>52</v>
      </c>
      <c r="AA9">
        <v>2</v>
      </c>
      <c r="AD9" t="s">
        <v>41</v>
      </c>
      <c r="AE9">
        <v>0</v>
      </c>
      <c r="AF9" t="s">
        <v>45</v>
      </c>
      <c r="AG9" t="s">
        <v>62</v>
      </c>
    </row>
    <row r="10" spans="1:33" x14ac:dyDescent="0.25">
      <c r="A10" t="s">
        <v>63</v>
      </c>
      <c r="B10" t="s">
        <v>64</v>
      </c>
      <c r="C10" t="b">
        <f t="shared" si="0"/>
        <v>1</v>
      </c>
      <c r="D10" t="b">
        <f t="shared" si="1"/>
        <v>0</v>
      </c>
      <c r="E10" t="b">
        <f t="shared" si="2"/>
        <v>1</v>
      </c>
      <c r="F10" t="b">
        <f t="shared" si="3"/>
        <v>0</v>
      </c>
      <c r="G10" t="b">
        <f t="shared" si="4"/>
        <v>0</v>
      </c>
      <c r="H10" t="b">
        <f t="shared" si="5"/>
        <v>1</v>
      </c>
      <c r="I10" t="b">
        <f t="shared" si="6"/>
        <v>0</v>
      </c>
      <c r="J10" t="b">
        <f t="shared" si="7"/>
        <v>0</v>
      </c>
      <c r="K10" t="b">
        <f t="shared" si="8"/>
        <v>0</v>
      </c>
      <c r="L10" t="b">
        <f t="shared" si="9"/>
        <v>0</v>
      </c>
      <c r="M10" t="b">
        <f t="shared" si="10"/>
        <v>1</v>
      </c>
      <c r="N10" t="b">
        <f t="shared" si="11"/>
        <v>0</v>
      </c>
      <c r="O10" t="b">
        <f t="shared" si="12"/>
        <v>0</v>
      </c>
      <c r="P10" t="b">
        <f t="shared" si="13"/>
        <v>0</v>
      </c>
      <c r="Q10" t="b">
        <f t="shared" si="14"/>
        <v>1</v>
      </c>
      <c r="R10" t="b">
        <f t="shared" si="15"/>
        <v>0</v>
      </c>
      <c r="S10" t="b">
        <v>1</v>
      </c>
      <c r="T10" t="str">
        <f t="shared" si="16"/>
        <v>Cores</v>
      </c>
      <c r="V10" t="s">
        <v>34</v>
      </c>
      <c r="X10">
        <v>138</v>
      </c>
      <c r="Y10">
        <v>372.6</v>
      </c>
      <c r="Z10" t="s">
        <v>52</v>
      </c>
      <c r="AB10">
        <v>2</v>
      </c>
      <c r="AD10" t="s">
        <v>36</v>
      </c>
      <c r="AE10">
        <v>0</v>
      </c>
      <c r="AF10" t="s">
        <v>37</v>
      </c>
      <c r="AG10" t="s">
        <v>65</v>
      </c>
    </row>
    <row r="11" spans="1:33" x14ac:dyDescent="0.25">
      <c r="A11" t="s">
        <v>66</v>
      </c>
      <c r="B11" t="s">
        <v>67</v>
      </c>
      <c r="C11" t="b">
        <f t="shared" si="0"/>
        <v>0</v>
      </c>
      <c r="D11" t="b">
        <f t="shared" si="1"/>
        <v>1</v>
      </c>
      <c r="E11" t="b">
        <f t="shared" si="2"/>
        <v>1</v>
      </c>
      <c r="F11" t="b">
        <f t="shared" si="3"/>
        <v>0</v>
      </c>
      <c r="G11" t="b">
        <f t="shared" si="4"/>
        <v>0</v>
      </c>
      <c r="H11" t="b">
        <f t="shared" si="5"/>
        <v>1</v>
      </c>
      <c r="I11" t="b">
        <f t="shared" si="6"/>
        <v>0</v>
      </c>
      <c r="J11" t="b">
        <f t="shared" si="7"/>
        <v>0</v>
      </c>
      <c r="K11" t="b">
        <f t="shared" si="8"/>
        <v>0</v>
      </c>
      <c r="L11" t="b">
        <f t="shared" si="9"/>
        <v>0</v>
      </c>
      <c r="M11" t="b">
        <f t="shared" si="10"/>
        <v>1</v>
      </c>
      <c r="N11" t="b">
        <f t="shared" si="11"/>
        <v>0</v>
      </c>
      <c r="O11" t="b">
        <f t="shared" si="12"/>
        <v>0</v>
      </c>
      <c r="P11" t="b">
        <f t="shared" si="13"/>
        <v>0</v>
      </c>
      <c r="Q11" t="b">
        <f t="shared" si="14"/>
        <v>1</v>
      </c>
      <c r="R11" t="b">
        <f t="shared" si="15"/>
        <v>0</v>
      </c>
      <c r="S11" t="b">
        <v>1</v>
      </c>
      <c r="T11" t="str">
        <f t="shared" si="16"/>
        <v>Cores</v>
      </c>
      <c r="V11" t="s">
        <v>34</v>
      </c>
      <c r="X11">
        <v>97</v>
      </c>
      <c r="Y11">
        <v>260.82</v>
      </c>
      <c r="Z11" t="s">
        <v>52</v>
      </c>
      <c r="AB11">
        <v>2</v>
      </c>
      <c r="AD11" t="s">
        <v>41</v>
      </c>
      <c r="AE11">
        <v>0</v>
      </c>
      <c r="AF11" t="s">
        <v>37</v>
      </c>
      <c r="AG11" t="s">
        <v>68</v>
      </c>
    </row>
    <row r="12" spans="1:33" x14ac:dyDescent="0.25">
      <c r="A12" t="s">
        <v>69</v>
      </c>
      <c r="B12" t="s">
        <v>70</v>
      </c>
      <c r="C12" t="b">
        <f t="shared" si="0"/>
        <v>1</v>
      </c>
      <c r="D12" t="b">
        <f t="shared" si="1"/>
        <v>0</v>
      </c>
      <c r="E12" t="b">
        <f t="shared" si="2"/>
        <v>1</v>
      </c>
      <c r="F12" t="b">
        <f t="shared" si="3"/>
        <v>0</v>
      </c>
      <c r="G12" t="b">
        <f t="shared" si="4"/>
        <v>0</v>
      </c>
      <c r="H12" t="b">
        <f t="shared" si="5"/>
        <v>1</v>
      </c>
      <c r="I12" t="b">
        <f t="shared" si="6"/>
        <v>0</v>
      </c>
      <c r="J12" t="b">
        <f t="shared" si="7"/>
        <v>0</v>
      </c>
      <c r="K12" t="b">
        <f t="shared" si="8"/>
        <v>0</v>
      </c>
      <c r="L12" t="b">
        <f t="shared" si="9"/>
        <v>0</v>
      </c>
      <c r="M12" t="b">
        <f t="shared" si="10"/>
        <v>1</v>
      </c>
      <c r="N12" t="b">
        <f t="shared" si="11"/>
        <v>0</v>
      </c>
      <c r="O12" t="b">
        <f t="shared" si="12"/>
        <v>0</v>
      </c>
      <c r="P12" t="b">
        <f t="shared" si="13"/>
        <v>0</v>
      </c>
      <c r="Q12" t="b">
        <f t="shared" si="14"/>
        <v>1</v>
      </c>
      <c r="R12" t="b">
        <f t="shared" si="15"/>
        <v>0</v>
      </c>
      <c r="S12" t="b">
        <v>1</v>
      </c>
      <c r="T12" t="str">
        <f t="shared" si="16"/>
        <v>Cores</v>
      </c>
      <c r="V12" t="s">
        <v>34</v>
      </c>
      <c r="X12">
        <v>207</v>
      </c>
      <c r="Y12">
        <v>558.9</v>
      </c>
      <c r="Z12" t="s">
        <v>52</v>
      </c>
      <c r="AB12">
        <v>2</v>
      </c>
      <c r="AD12" t="s">
        <v>36</v>
      </c>
      <c r="AE12">
        <v>0</v>
      </c>
      <c r="AF12" t="s">
        <v>37</v>
      </c>
      <c r="AG12" t="s">
        <v>71</v>
      </c>
    </row>
    <row r="13" spans="1:33" x14ac:dyDescent="0.25">
      <c r="A13" t="s">
        <v>72</v>
      </c>
      <c r="B13" t="s">
        <v>73</v>
      </c>
      <c r="C13" t="b">
        <f t="shared" si="0"/>
        <v>0</v>
      </c>
      <c r="D13" t="b">
        <f t="shared" si="1"/>
        <v>1</v>
      </c>
      <c r="E13" t="b">
        <f t="shared" si="2"/>
        <v>1</v>
      </c>
      <c r="F13" t="b">
        <f t="shared" si="3"/>
        <v>0</v>
      </c>
      <c r="G13" t="b">
        <f t="shared" si="4"/>
        <v>0</v>
      </c>
      <c r="H13" t="b">
        <f t="shared" si="5"/>
        <v>1</v>
      </c>
      <c r="I13" t="b">
        <f t="shared" si="6"/>
        <v>0</v>
      </c>
      <c r="J13" t="b">
        <f t="shared" si="7"/>
        <v>0</v>
      </c>
      <c r="K13" t="b">
        <f t="shared" si="8"/>
        <v>0</v>
      </c>
      <c r="L13" t="b">
        <f t="shared" si="9"/>
        <v>0</v>
      </c>
      <c r="M13" t="b">
        <f t="shared" si="10"/>
        <v>1</v>
      </c>
      <c r="N13" t="b">
        <f t="shared" si="11"/>
        <v>0</v>
      </c>
      <c r="O13" t="b">
        <f t="shared" si="12"/>
        <v>0</v>
      </c>
      <c r="P13" t="b">
        <f t="shared" si="13"/>
        <v>0</v>
      </c>
      <c r="Q13" t="b">
        <f t="shared" si="14"/>
        <v>1</v>
      </c>
      <c r="R13" t="b">
        <f t="shared" si="15"/>
        <v>0</v>
      </c>
      <c r="S13" t="b">
        <v>1</v>
      </c>
      <c r="T13" t="str">
        <f t="shared" si="16"/>
        <v>Cores</v>
      </c>
      <c r="V13" t="s">
        <v>34</v>
      </c>
      <c r="X13">
        <v>138</v>
      </c>
      <c r="Y13">
        <v>372.6</v>
      </c>
      <c r="Z13" t="s">
        <v>52</v>
      </c>
      <c r="AB13">
        <v>2</v>
      </c>
      <c r="AD13" t="s">
        <v>41</v>
      </c>
      <c r="AE13">
        <v>0</v>
      </c>
      <c r="AF13" t="s">
        <v>37</v>
      </c>
      <c r="AG13" t="s">
        <v>74</v>
      </c>
    </row>
    <row r="14" spans="1:33" x14ac:dyDescent="0.25">
      <c r="A14" t="s">
        <v>75</v>
      </c>
      <c r="B14" t="s">
        <v>76</v>
      </c>
      <c r="C14" t="b">
        <f t="shared" si="0"/>
        <v>1</v>
      </c>
      <c r="D14" t="b">
        <f t="shared" si="1"/>
        <v>0</v>
      </c>
      <c r="E14" t="b">
        <f t="shared" si="2"/>
        <v>0</v>
      </c>
      <c r="F14" t="b">
        <f t="shared" si="3"/>
        <v>0</v>
      </c>
      <c r="G14" t="b">
        <f t="shared" si="4"/>
        <v>0</v>
      </c>
      <c r="H14" t="b">
        <f t="shared" si="5"/>
        <v>1</v>
      </c>
      <c r="I14" t="b">
        <f t="shared" si="6"/>
        <v>0</v>
      </c>
      <c r="J14" t="b">
        <f t="shared" si="7"/>
        <v>0</v>
      </c>
      <c r="K14" t="b">
        <f t="shared" si="8"/>
        <v>0</v>
      </c>
      <c r="L14" t="b">
        <f t="shared" si="9"/>
        <v>0</v>
      </c>
      <c r="M14" t="b">
        <f t="shared" si="10"/>
        <v>1</v>
      </c>
      <c r="N14" t="b">
        <f t="shared" si="11"/>
        <v>0</v>
      </c>
      <c r="O14" t="b">
        <f t="shared" si="12"/>
        <v>0</v>
      </c>
      <c r="P14" t="b">
        <f t="shared" si="13"/>
        <v>0</v>
      </c>
      <c r="Q14" t="b">
        <f t="shared" si="14"/>
        <v>0</v>
      </c>
      <c r="R14" t="b">
        <f t="shared" si="15"/>
        <v>0</v>
      </c>
      <c r="S14" t="b">
        <v>1</v>
      </c>
      <c r="T14" t="str">
        <f t="shared" si="16"/>
        <v>Cores</v>
      </c>
      <c r="V14" t="s">
        <v>34</v>
      </c>
      <c r="X14">
        <v>518</v>
      </c>
      <c r="Y14">
        <v>1397.25</v>
      </c>
      <c r="Z14" t="s">
        <v>77</v>
      </c>
      <c r="AB14">
        <v>2</v>
      </c>
      <c r="AD14" t="s">
        <v>36</v>
      </c>
      <c r="AE14">
        <v>0</v>
      </c>
      <c r="AF14" t="s">
        <v>37</v>
      </c>
      <c r="AG14" t="s">
        <v>78</v>
      </c>
    </row>
    <row r="15" spans="1:33" x14ac:dyDescent="0.25">
      <c r="A15" t="s">
        <v>79</v>
      </c>
      <c r="B15" t="s">
        <v>80</v>
      </c>
      <c r="C15" t="b">
        <f t="shared" si="0"/>
        <v>0</v>
      </c>
      <c r="D15" t="b">
        <f t="shared" si="1"/>
        <v>1</v>
      </c>
      <c r="E15" t="b">
        <f t="shared" si="2"/>
        <v>0</v>
      </c>
      <c r="F15" t="b">
        <f t="shared" si="3"/>
        <v>0</v>
      </c>
      <c r="G15" t="b">
        <f t="shared" si="4"/>
        <v>0</v>
      </c>
      <c r="H15" t="b">
        <f t="shared" si="5"/>
        <v>1</v>
      </c>
      <c r="I15" t="b">
        <f t="shared" si="6"/>
        <v>0</v>
      </c>
      <c r="J15" t="b">
        <f t="shared" si="7"/>
        <v>0</v>
      </c>
      <c r="K15" t="b">
        <f t="shared" si="8"/>
        <v>0</v>
      </c>
      <c r="L15" t="b">
        <f t="shared" si="9"/>
        <v>0</v>
      </c>
      <c r="M15" t="b">
        <f t="shared" si="10"/>
        <v>1</v>
      </c>
      <c r="N15" t="b">
        <f t="shared" si="11"/>
        <v>0</v>
      </c>
      <c r="O15" t="b">
        <f t="shared" si="12"/>
        <v>0</v>
      </c>
      <c r="P15" t="b">
        <f t="shared" si="13"/>
        <v>0</v>
      </c>
      <c r="Q15" t="b">
        <f t="shared" si="14"/>
        <v>0</v>
      </c>
      <c r="R15" t="b">
        <f t="shared" si="15"/>
        <v>0</v>
      </c>
      <c r="S15" t="b">
        <v>1</v>
      </c>
      <c r="T15" t="str">
        <f t="shared" si="16"/>
        <v>Cores</v>
      </c>
      <c r="V15" t="s">
        <v>34</v>
      </c>
      <c r="X15">
        <v>345</v>
      </c>
      <c r="Y15">
        <v>931.5</v>
      </c>
      <c r="Z15" t="s">
        <v>77</v>
      </c>
      <c r="AB15">
        <v>2</v>
      </c>
      <c r="AD15" t="s">
        <v>41</v>
      </c>
      <c r="AE15">
        <v>0</v>
      </c>
      <c r="AF15" t="s">
        <v>37</v>
      </c>
      <c r="AG15" t="s">
        <v>81</v>
      </c>
    </row>
    <row r="16" spans="1:33" x14ac:dyDescent="0.25">
      <c r="A16" t="s">
        <v>82</v>
      </c>
      <c r="B16" t="s">
        <v>83</v>
      </c>
      <c r="C16" t="b">
        <f t="shared" si="0"/>
        <v>1</v>
      </c>
      <c r="D16" t="b">
        <f t="shared" si="1"/>
        <v>0</v>
      </c>
      <c r="E16" t="b">
        <f t="shared" si="2"/>
        <v>0</v>
      </c>
      <c r="F16" t="b">
        <f t="shared" si="3"/>
        <v>0</v>
      </c>
      <c r="G16" t="b">
        <f t="shared" si="4"/>
        <v>0</v>
      </c>
      <c r="H16" t="b">
        <f t="shared" si="5"/>
        <v>1</v>
      </c>
      <c r="I16" t="b">
        <f t="shared" si="6"/>
        <v>0</v>
      </c>
      <c r="J16" t="b">
        <f t="shared" si="7"/>
        <v>0</v>
      </c>
      <c r="K16" t="b">
        <f t="shared" si="8"/>
        <v>0</v>
      </c>
      <c r="L16" t="b">
        <f t="shared" si="9"/>
        <v>1</v>
      </c>
      <c r="M16" t="b">
        <f t="shared" si="10"/>
        <v>0</v>
      </c>
      <c r="N16" t="b">
        <f t="shared" si="11"/>
        <v>0</v>
      </c>
      <c r="O16" t="b">
        <f t="shared" si="12"/>
        <v>0</v>
      </c>
      <c r="P16" t="b">
        <f t="shared" si="13"/>
        <v>0</v>
      </c>
      <c r="Q16" t="b">
        <f t="shared" si="14"/>
        <v>0</v>
      </c>
      <c r="R16" t="b">
        <f t="shared" si="15"/>
        <v>0</v>
      </c>
      <c r="S16" t="b">
        <v>1</v>
      </c>
      <c r="T16" t="str">
        <f t="shared" si="16"/>
        <v>Socket Pairs</v>
      </c>
      <c r="V16" t="s">
        <v>34</v>
      </c>
      <c r="X16">
        <v>1552</v>
      </c>
      <c r="Y16">
        <v>4191.75</v>
      </c>
      <c r="Z16" t="s">
        <v>77</v>
      </c>
      <c r="AA16">
        <v>2</v>
      </c>
      <c r="AD16" t="s">
        <v>36</v>
      </c>
      <c r="AE16">
        <v>0</v>
      </c>
      <c r="AF16" t="s">
        <v>45</v>
      </c>
      <c r="AG16" t="s">
        <v>84</v>
      </c>
    </row>
    <row r="17" spans="1:33" x14ac:dyDescent="0.25">
      <c r="A17" t="s">
        <v>85</v>
      </c>
      <c r="B17" t="s">
        <v>86</v>
      </c>
      <c r="C17" t="b">
        <f t="shared" si="0"/>
        <v>0</v>
      </c>
      <c r="D17" t="b">
        <f t="shared" si="1"/>
        <v>1</v>
      </c>
      <c r="E17" t="b">
        <f t="shared" si="2"/>
        <v>0</v>
      </c>
      <c r="F17" t="b">
        <f t="shared" si="3"/>
        <v>0</v>
      </c>
      <c r="G17" t="b">
        <f t="shared" si="4"/>
        <v>0</v>
      </c>
      <c r="H17" t="b">
        <f t="shared" si="5"/>
        <v>1</v>
      </c>
      <c r="I17" t="b">
        <f t="shared" si="6"/>
        <v>0</v>
      </c>
      <c r="J17" t="b">
        <f t="shared" si="7"/>
        <v>0</v>
      </c>
      <c r="K17" t="b">
        <f t="shared" si="8"/>
        <v>0</v>
      </c>
      <c r="L17" t="b">
        <f t="shared" si="9"/>
        <v>1</v>
      </c>
      <c r="M17" t="b">
        <f t="shared" si="10"/>
        <v>0</v>
      </c>
      <c r="N17" t="b">
        <f t="shared" si="11"/>
        <v>0</v>
      </c>
      <c r="O17" t="b">
        <f t="shared" si="12"/>
        <v>0</v>
      </c>
      <c r="P17" t="b">
        <f t="shared" si="13"/>
        <v>0</v>
      </c>
      <c r="Q17" t="b">
        <f t="shared" si="14"/>
        <v>0</v>
      </c>
      <c r="R17" t="b">
        <f t="shared" si="15"/>
        <v>0</v>
      </c>
      <c r="S17" t="b">
        <v>1</v>
      </c>
      <c r="T17" t="str">
        <f t="shared" si="16"/>
        <v>Socket Pairs</v>
      </c>
      <c r="V17" t="s">
        <v>34</v>
      </c>
      <c r="X17">
        <v>1035</v>
      </c>
      <c r="Y17">
        <v>2794.5</v>
      </c>
      <c r="Z17" t="s">
        <v>77</v>
      </c>
      <c r="AA17">
        <v>2</v>
      </c>
      <c r="AD17" t="s">
        <v>41</v>
      </c>
      <c r="AE17">
        <v>0</v>
      </c>
      <c r="AF17" t="s">
        <v>45</v>
      </c>
      <c r="AG17" t="s">
        <v>87</v>
      </c>
    </row>
    <row r="18" spans="1:33" x14ac:dyDescent="0.25">
      <c r="A18" t="s">
        <v>88</v>
      </c>
      <c r="B18" t="s">
        <v>89</v>
      </c>
      <c r="C18" t="b">
        <f t="shared" si="0"/>
        <v>1</v>
      </c>
      <c r="D18" t="b">
        <f t="shared" si="1"/>
        <v>0</v>
      </c>
      <c r="E18" t="b">
        <f t="shared" si="2"/>
        <v>1</v>
      </c>
      <c r="F18" t="b">
        <f t="shared" si="3"/>
        <v>0</v>
      </c>
      <c r="G18" t="b">
        <f t="shared" si="4"/>
        <v>0</v>
      </c>
      <c r="H18" t="b">
        <f t="shared" si="5"/>
        <v>1</v>
      </c>
      <c r="I18" t="b">
        <f t="shared" si="6"/>
        <v>0</v>
      </c>
      <c r="J18" t="b">
        <f t="shared" si="7"/>
        <v>0</v>
      </c>
      <c r="K18" t="b">
        <f t="shared" si="8"/>
        <v>0</v>
      </c>
      <c r="L18" t="b">
        <f t="shared" si="9"/>
        <v>1</v>
      </c>
      <c r="M18" t="b">
        <f t="shared" si="10"/>
        <v>0</v>
      </c>
      <c r="N18" t="b">
        <f t="shared" si="11"/>
        <v>0</v>
      </c>
      <c r="O18" t="b">
        <f t="shared" si="12"/>
        <v>0</v>
      </c>
      <c r="P18" t="b">
        <f t="shared" si="13"/>
        <v>0</v>
      </c>
      <c r="Q18" t="b">
        <f t="shared" si="14"/>
        <v>1</v>
      </c>
      <c r="R18" t="b">
        <f t="shared" si="15"/>
        <v>0</v>
      </c>
      <c r="S18" t="b">
        <v>1</v>
      </c>
      <c r="T18" t="str">
        <f t="shared" si="16"/>
        <v>Socket Pairs</v>
      </c>
      <c r="V18" t="s">
        <v>34</v>
      </c>
      <c r="X18">
        <v>311</v>
      </c>
      <c r="Y18">
        <v>838.35</v>
      </c>
      <c r="Z18" t="s">
        <v>52</v>
      </c>
      <c r="AA18">
        <v>2</v>
      </c>
      <c r="AD18" t="s">
        <v>36</v>
      </c>
      <c r="AE18">
        <v>0</v>
      </c>
      <c r="AF18" t="s">
        <v>45</v>
      </c>
      <c r="AG18" t="s">
        <v>90</v>
      </c>
    </row>
    <row r="19" spans="1:33" x14ac:dyDescent="0.25">
      <c r="A19" t="s">
        <v>91</v>
      </c>
      <c r="B19" t="s">
        <v>92</v>
      </c>
      <c r="C19" t="b">
        <f t="shared" si="0"/>
        <v>0</v>
      </c>
      <c r="D19" t="b">
        <f t="shared" si="1"/>
        <v>1</v>
      </c>
      <c r="E19" t="b">
        <f t="shared" si="2"/>
        <v>1</v>
      </c>
      <c r="F19" t="b">
        <f t="shared" si="3"/>
        <v>0</v>
      </c>
      <c r="G19" t="b">
        <f t="shared" si="4"/>
        <v>0</v>
      </c>
      <c r="H19" t="b">
        <f t="shared" si="5"/>
        <v>1</v>
      </c>
      <c r="I19" t="b">
        <f t="shared" si="6"/>
        <v>0</v>
      </c>
      <c r="J19" t="b">
        <f t="shared" si="7"/>
        <v>0</v>
      </c>
      <c r="K19" t="b">
        <f t="shared" si="8"/>
        <v>0</v>
      </c>
      <c r="L19" t="b">
        <f t="shared" si="9"/>
        <v>1</v>
      </c>
      <c r="M19" t="b">
        <f t="shared" si="10"/>
        <v>0</v>
      </c>
      <c r="N19" t="b">
        <f t="shared" si="11"/>
        <v>0</v>
      </c>
      <c r="O19" t="b">
        <f t="shared" si="12"/>
        <v>0</v>
      </c>
      <c r="P19" t="b">
        <f t="shared" si="13"/>
        <v>0</v>
      </c>
      <c r="Q19" t="b">
        <f t="shared" si="14"/>
        <v>1</v>
      </c>
      <c r="R19" t="b">
        <f t="shared" si="15"/>
        <v>0</v>
      </c>
      <c r="S19" t="b">
        <v>1</v>
      </c>
      <c r="T19" t="str">
        <f t="shared" si="16"/>
        <v>Socket Pairs</v>
      </c>
      <c r="V19" t="s">
        <v>34</v>
      </c>
      <c r="X19">
        <v>207</v>
      </c>
      <c r="Y19">
        <v>558.9</v>
      </c>
      <c r="Z19" t="s">
        <v>52</v>
      </c>
      <c r="AA19">
        <v>2</v>
      </c>
      <c r="AD19" t="s">
        <v>41</v>
      </c>
      <c r="AE19">
        <v>0</v>
      </c>
      <c r="AF19" t="s">
        <v>45</v>
      </c>
      <c r="AG19" t="s">
        <v>93</v>
      </c>
    </row>
    <row r="20" spans="1:33" x14ac:dyDescent="0.25">
      <c r="A20" t="s">
        <v>94</v>
      </c>
      <c r="B20" t="s">
        <v>95</v>
      </c>
      <c r="C20" t="b">
        <f t="shared" si="0"/>
        <v>1</v>
      </c>
      <c r="D20" t="b">
        <f t="shared" si="1"/>
        <v>0</v>
      </c>
      <c r="E20" t="b">
        <f t="shared" si="2"/>
        <v>1</v>
      </c>
      <c r="F20" t="b">
        <f t="shared" si="3"/>
        <v>0</v>
      </c>
      <c r="G20" t="b">
        <f t="shared" si="4"/>
        <v>0</v>
      </c>
      <c r="H20" t="b">
        <f t="shared" si="5"/>
        <v>1</v>
      </c>
      <c r="I20" t="b">
        <f t="shared" si="6"/>
        <v>0</v>
      </c>
      <c r="J20" t="b">
        <f t="shared" si="7"/>
        <v>0</v>
      </c>
      <c r="K20" t="b">
        <f t="shared" si="8"/>
        <v>0</v>
      </c>
      <c r="L20" t="b">
        <f t="shared" si="9"/>
        <v>1</v>
      </c>
      <c r="M20" t="b">
        <f t="shared" si="10"/>
        <v>0</v>
      </c>
      <c r="N20" t="b">
        <f t="shared" si="11"/>
        <v>0</v>
      </c>
      <c r="O20" t="b">
        <f t="shared" si="12"/>
        <v>0</v>
      </c>
      <c r="P20" t="b">
        <f t="shared" si="13"/>
        <v>0</v>
      </c>
      <c r="Q20" t="b">
        <f t="shared" si="14"/>
        <v>1</v>
      </c>
      <c r="R20" t="b">
        <f t="shared" si="15"/>
        <v>0</v>
      </c>
      <c r="S20" t="b">
        <v>1</v>
      </c>
      <c r="T20" t="str">
        <f t="shared" si="16"/>
        <v>Socket Pairs</v>
      </c>
      <c r="V20" t="s">
        <v>34</v>
      </c>
      <c r="X20">
        <v>466</v>
      </c>
      <c r="Y20">
        <v>1257.53</v>
      </c>
      <c r="Z20" t="s">
        <v>52</v>
      </c>
      <c r="AA20">
        <v>2</v>
      </c>
      <c r="AD20" t="s">
        <v>36</v>
      </c>
      <c r="AE20">
        <v>0</v>
      </c>
      <c r="AF20" t="s">
        <v>45</v>
      </c>
      <c r="AG20" t="s">
        <v>96</v>
      </c>
    </row>
    <row r="21" spans="1:33" x14ac:dyDescent="0.25">
      <c r="A21" t="s">
        <v>97</v>
      </c>
      <c r="B21" t="s">
        <v>98</v>
      </c>
      <c r="C21" t="b">
        <f t="shared" si="0"/>
        <v>0</v>
      </c>
      <c r="D21" t="b">
        <f t="shared" si="1"/>
        <v>1</v>
      </c>
      <c r="E21" t="b">
        <f t="shared" si="2"/>
        <v>1</v>
      </c>
      <c r="F21" t="b">
        <f t="shared" si="3"/>
        <v>0</v>
      </c>
      <c r="G21" t="b">
        <f t="shared" si="4"/>
        <v>0</v>
      </c>
      <c r="H21" t="b">
        <f t="shared" si="5"/>
        <v>1</v>
      </c>
      <c r="I21" t="b">
        <f t="shared" si="6"/>
        <v>0</v>
      </c>
      <c r="J21" t="b">
        <f t="shared" si="7"/>
        <v>0</v>
      </c>
      <c r="K21" t="b">
        <f t="shared" si="8"/>
        <v>0</v>
      </c>
      <c r="L21" t="b">
        <f t="shared" si="9"/>
        <v>1</v>
      </c>
      <c r="M21" t="b">
        <f t="shared" si="10"/>
        <v>0</v>
      </c>
      <c r="N21" t="b">
        <f t="shared" si="11"/>
        <v>0</v>
      </c>
      <c r="O21" t="b">
        <f t="shared" si="12"/>
        <v>0</v>
      </c>
      <c r="P21" t="b">
        <f t="shared" si="13"/>
        <v>0</v>
      </c>
      <c r="Q21" t="b">
        <f t="shared" si="14"/>
        <v>1</v>
      </c>
      <c r="R21" t="b">
        <f t="shared" si="15"/>
        <v>0</v>
      </c>
      <c r="S21" t="b">
        <v>1</v>
      </c>
      <c r="T21" t="str">
        <f t="shared" si="16"/>
        <v>Socket Pairs</v>
      </c>
      <c r="V21" t="s">
        <v>34</v>
      </c>
      <c r="X21">
        <v>311</v>
      </c>
      <c r="Y21">
        <v>838.35</v>
      </c>
      <c r="Z21" t="s">
        <v>52</v>
      </c>
      <c r="AA21">
        <v>2</v>
      </c>
      <c r="AD21" t="s">
        <v>41</v>
      </c>
      <c r="AE21">
        <v>0</v>
      </c>
      <c r="AF21" t="s">
        <v>45</v>
      </c>
      <c r="AG21" t="s">
        <v>99</v>
      </c>
    </row>
    <row r="22" spans="1:33" x14ac:dyDescent="0.25">
      <c r="A22" t="s">
        <v>100</v>
      </c>
      <c r="B22" t="s">
        <v>101</v>
      </c>
      <c r="C22" t="b">
        <f t="shared" si="0"/>
        <v>1</v>
      </c>
      <c r="D22" t="b">
        <f t="shared" si="1"/>
        <v>0</v>
      </c>
      <c r="E22" t="b">
        <f t="shared" si="2"/>
        <v>0</v>
      </c>
      <c r="F22" t="b">
        <f t="shared" si="3"/>
        <v>0</v>
      </c>
      <c r="G22" t="b">
        <f t="shared" si="4"/>
        <v>0</v>
      </c>
      <c r="H22" t="b">
        <f t="shared" si="5"/>
        <v>1</v>
      </c>
      <c r="I22" t="b">
        <f t="shared" si="6"/>
        <v>0</v>
      </c>
      <c r="J22" t="b">
        <f t="shared" si="7"/>
        <v>0</v>
      </c>
      <c r="K22" t="b">
        <f t="shared" si="8"/>
        <v>0</v>
      </c>
      <c r="L22" t="b">
        <f t="shared" si="9"/>
        <v>0</v>
      </c>
      <c r="M22" t="b">
        <f t="shared" si="10"/>
        <v>1</v>
      </c>
      <c r="N22" t="b">
        <f t="shared" si="11"/>
        <v>0</v>
      </c>
      <c r="O22" t="b">
        <f t="shared" si="12"/>
        <v>0</v>
      </c>
      <c r="P22" t="b">
        <f t="shared" si="13"/>
        <v>0</v>
      </c>
      <c r="Q22" t="b">
        <f t="shared" si="14"/>
        <v>0</v>
      </c>
      <c r="R22" t="b">
        <f t="shared" si="15"/>
        <v>0</v>
      </c>
      <c r="S22" t="b">
        <v>1</v>
      </c>
      <c r="T22" t="str">
        <f t="shared" si="16"/>
        <v>Cores</v>
      </c>
      <c r="V22" t="s">
        <v>34</v>
      </c>
      <c r="X22">
        <v>35</v>
      </c>
      <c r="Y22">
        <v>93.15</v>
      </c>
      <c r="Z22" t="s">
        <v>77</v>
      </c>
      <c r="AB22">
        <v>2</v>
      </c>
      <c r="AD22" t="s">
        <v>36</v>
      </c>
      <c r="AF22" t="s">
        <v>37</v>
      </c>
      <c r="AG22" t="s">
        <v>102</v>
      </c>
    </row>
    <row r="23" spans="1:33" x14ac:dyDescent="0.25">
      <c r="A23" t="s">
        <v>103</v>
      </c>
      <c r="B23" t="s">
        <v>104</v>
      </c>
      <c r="C23" t="b">
        <f t="shared" si="0"/>
        <v>1</v>
      </c>
      <c r="D23" t="b">
        <f t="shared" si="1"/>
        <v>0</v>
      </c>
      <c r="E23" t="b">
        <f t="shared" si="2"/>
        <v>0</v>
      </c>
      <c r="F23" t="b">
        <f t="shared" si="3"/>
        <v>0</v>
      </c>
      <c r="G23" t="b">
        <f t="shared" si="4"/>
        <v>0</v>
      </c>
      <c r="H23" t="b">
        <f t="shared" si="5"/>
        <v>1</v>
      </c>
      <c r="I23" t="b">
        <f t="shared" si="6"/>
        <v>0</v>
      </c>
      <c r="J23" t="b">
        <f t="shared" si="7"/>
        <v>0</v>
      </c>
      <c r="K23" t="b">
        <f t="shared" si="8"/>
        <v>0</v>
      </c>
      <c r="L23" t="b">
        <f t="shared" si="9"/>
        <v>1</v>
      </c>
      <c r="M23" t="b">
        <f t="shared" si="10"/>
        <v>0</v>
      </c>
      <c r="N23" t="b">
        <f t="shared" si="11"/>
        <v>0</v>
      </c>
      <c r="O23" t="b">
        <f t="shared" si="12"/>
        <v>0</v>
      </c>
      <c r="P23" t="b">
        <f t="shared" si="13"/>
        <v>0</v>
      </c>
      <c r="Q23" t="b">
        <f t="shared" si="14"/>
        <v>0</v>
      </c>
      <c r="R23" t="b">
        <f t="shared" si="15"/>
        <v>0</v>
      </c>
      <c r="S23" t="b">
        <v>1</v>
      </c>
      <c r="T23" t="str">
        <f t="shared" si="16"/>
        <v>Socket Pairs</v>
      </c>
      <c r="V23" t="s">
        <v>34</v>
      </c>
      <c r="X23">
        <v>103</v>
      </c>
      <c r="Y23">
        <v>279.45</v>
      </c>
      <c r="Z23" t="s">
        <v>77</v>
      </c>
      <c r="AA23">
        <v>2</v>
      </c>
      <c r="AD23" t="s">
        <v>36</v>
      </c>
      <c r="AF23" t="s">
        <v>45</v>
      </c>
      <c r="AG23" t="s">
        <v>105</v>
      </c>
    </row>
    <row r="24" spans="1:33" x14ac:dyDescent="0.25">
      <c r="A24" t="s">
        <v>106</v>
      </c>
      <c r="B24" t="s">
        <v>107</v>
      </c>
      <c r="C24" t="b">
        <f t="shared" si="0"/>
        <v>0</v>
      </c>
      <c r="D24" t="b">
        <f t="shared" si="1"/>
        <v>1</v>
      </c>
      <c r="E24" t="b">
        <f t="shared" si="2"/>
        <v>1</v>
      </c>
      <c r="F24" t="b">
        <f t="shared" si="3"/>
        <v>0</v>
      </c>
      <c r="G24" t="b">
        <f t="shared" si="4"/>
        <v>0</v>
      </c>
      <c r="H24" t="b">
        <f t="shared" si="5"/>
        <v>1</v>
      </c>
      <c r="I24" t="b">
        <f t="shared" si="6"/>
        <v>0</v>
      </c>
      <c r="J24" t="b">
        <f t="shared" si="7"/>
        <v>0</v>
      </c>
      <c r="K24" t="b">
        <f t="shared" si="8"/>
        <v>0</v>
      </c>
      <c r="L24" t="b">
        <f t="shared" si="9"/>
        <v>0</v>
      </c>
      <c r="M24" t="b">
        <f t="shared" si="10"/>
        <v>1</v>
      </c>
      <c r="N24" t="b">
        <f t="shared" si="11"/>
        <v>0</v>
      </c>
      <c r="O24" t="b">
        <f t="shared" si="12"/>
        <v>0</v>
      </c>
      <c r="P24" t="b">
        <f t="shared" si="13"/>
        <v>0</v>
      </c>
      <c r="Q24" t="b">
        <f t="shared" si="14"/>
        <v>1</v>
      </c>
      <c r="R24" t="b">
        <f t="shared" si="15"/>
        <v>0</v>
      </c>
      <c r="S24" t="b">
        <v>1</v>
      </c>
      <c r="T24" t="str">
        <f t="shared" si="16"/>
        <v>Cores</v>
      </c>
      <c r="V24" t="s">
        <v>34</v>
      </c>
      <c r="X24">
        <v>69</v>
      </c>
      <c r="Y24">
        <v>186.3</v>
      </c>
      <c r="Z24" t="s">
        <v>52</v>
      </c>
      <c r="AB24">
        <v>2</v>
      </c>
      <c r="AD24" t="s">
        <v>41</v>
      </c>
      <c r="AE24">
        <v>0</v>
      </c>
      <c r="AF24" t="s">
        <v>37</v>
      </c>
      <c r="AG24" t="s">
        <v>108</v>
      </c>
    </row>
    <row r="25" spans="1:33" x14ac:dyDescent="0.25">
      <c r="A25" t="s">
        <v>109</v>
      </c>
      <c r="B25" t="s">
        <v>110</v>
      </c>
      <c r="C25" t="b">
        <f t="shared" si="0"/>
        <v>1</v>
      </c>
      <c r="D25" t="b">
        <f t="shared" si="1"/>
        <v>0</v>
      </c>
      <c r="E25" t="b">
        <f t="shared" si="2"/>
        <v>1</v>
      </c>
      <c r="F25" t="b">
        <f t="shared" si="3"/>
        <v>0</v>
      </c>
      <c r="G25" t="b">
        <f t="shared" si="4"/>
        <v>0</v>
      </c>
      <c r="H25" t="b">
        <f t="shared" si="5"/>
        <v>1</v>
      </c>
      <c r="I25" t="b">
        <f t="shared" si="6"/>
        <v>0</v>
      </c>
      <c r="J25" t="b">
        <f t="shared" si="7"/>
        <v>0</v>
      </c>
      <c r="K25" t="b">
        <f t="shared" si="8"/>
        <v>0</v>
      </c>
      <c r="L25" t="b">
        <f t="shared" si="9"/>
        <v>0</v>
      </c>
      <c r="M25" t="b">
        <f t="shared" si="10"/>
        <v>1</v>
      </c>
      <c r="N25" t="b">
        <f t="shared" si="11"/>
        <v>0</v>
      </c>
      <c r="O25" t="b">
        <f t="shared" si="12"/>
        <v>0</v>
      </c>
      <c r="P25" t="b">
        <f t="shared" si="13"/>
        <v>0</v>
      </c>
      <c r="Q25" t="b">
        <f t="shared" si="14"/>
        <v>1</v>
      </c>
      <c r="R25" t="b">
        <f t="shared" si="15"/>
        <v>0</v>
      </c>
      <c r="S25" t="b">
        <v>1</v>
      </c>
      <c r="T25" t="str">
        <f t="shared" si="16"/>
        <v>Cores</v>
      </c>
      <c r="V25" t="s">
        <v>34</v>
      </c>
      <c r="X25">
        <v>103</v>
      </c>
      <c r="Y25">
        <v>279.45</v>
      </c>
      <c r="Z25" t="s">
        <v>52</v>
      </c>
      <c r="AB25">
        <v>2</v>
      </c>
      <c r="AD25" t="s">
        <v>36</v>
      </c>
      <c r="AE25">
        <v>0</v>
      </c>
      <c r="AF25" t="s">
        <v>37</v>
      </c>
      <c r="AG25" t="s">
        <v>111</v>
      </c>
    </row>
    <row r="26" spans="1:33" x14ac:dyDescent="0.25">
      <c r="A26" t="s">
        <v>112</v>
      </c>
      <c r="B26" t="s">
        <v>113</v>
      </c>
      <c r="C26" t="b">
        <f t="shared" si="0"/>
        <v>1</v>
      </c>
      <c r="D26" t="b">
        <f t="shared" si="1"/>
        <v>0</v>
      </c>
      <c r="E26" t="b">
        <f t="shared" si="2"/>
        <v>1</v>
      </c>
      <c r="F26" t="b">
        <f t="shared" si="3"/>
        <v>0</v>
      </c>
      <c r="G26" t="b">
        <f t="shared" si="4"/>
        <v>0</v>
      </c>
      <c r="H26" t="b">
        <f t="shared" si="5"/>
        <v>1</v>
      </c>
      <c r="I26" t="b">
        <f t="shared" si="6"/>
        <v>0</v>
      </c>
      <c r="J26" t="b">
        <f t="shared" si="7"/>
        <v>0</v>
      </c>
      <c r="K26" t="b">
        <f t="shared" si="8"/>
        <v>0</v>
      </c>
      <c r="L26" t="b">
        <f t="shared" si="9"/>
        <v>0</v>
      </c>
      <c r="M26" t="b">
        <f t="shared" si="10"/>
        <v>1</v>
      </c>
      <c r="N26" t="b">
        <f t="shared" si="11"/>
        <v>0</v>
      </c>
      <c r="O26" t="b">
        <f t="shared" si="12"/>
        <v>0</v>
      </c>
      <c r="P26" t="b">
        <f t="shared" si="13"/>
        <v>0</v>
      </c>
      <c r="Q26" t="b">
        <f t="shared" si="14"/>
        <v>1</v>
      </c>
      <c r="R26" t="b">
        <f t="shared" si="15"/>
        <v>0</v>
      </c>
      <c r="S26" t="b">
        <v>1</v>
      </c>
      <c r="T26" t="str">
        <f t="shared" si="16"/>
        <v>Cores</v>
      </c>
      <c r="V26" t="s">
        <v>34</v>
      </c>
      <c r="X26">
        <v>155</v>
      </c>
      <c r="Y26">
        <v>419.18</v>
      </c>
      <c r="Z26" t="s">
        <v>52</v>
      </c>
      <c r="AB26">
        <v>2</v>
      </c>
      <c r="AD26" t="s">
        <v>36</v>
      </c>
      <c r="AE26">
        <v>0</v>
      </c>
      <c r="AF26" t="s">
        <v>37</v>
      </c>
      <c r="AG26" t="s">
        <v>114</v>
      </c>
    </row>
    <row r="27" spans="1:33" x14ac:dyDescent="0.25">
      <c r="A27" t="s">
        <v>115</v>
      </c>
      <c r="B27" t="s">
        <v>116</v>
      </c>
      <c r="C27" t="b">
        <f t="shared" si="0"/>
        <v>0</v>
      </c>
      <c r="D27" t="b">
        <f t="shared" si="1"/>
        <v>1</v>
      </c>
      <c r="E27" t="b">
        <f t="shared" si="2"/>
        <v>1</v>
      </c>
      <c r="F27" t="b">
        <f t="shared" si="3"/>
        <v>0</v>
      </c>
      <c r="G27" t="b">
        <f t="shared" si="4"/>
        <v>0</v>
      </c>
      <c r="H27" t="b">
        <f t="shared" si="5"/>
        <v>1</v>
      </c>
      <c r="I27" t="b">
        <f t="shared" si="6"/>
        <v>0</v>
      </c>
      <c r="J27" t="b">
        <f t="shared" si="7"/>
        <v>0</v>
      </c>
      <c r="K27" t="b">
        <f t="shared" si="8"/>
        <v>0</v>
      </c>
      <c r="L27" t="b">
        <f t="shared" si="9"/>
        <v>0</v>
      </c>
      <c r="M27" t="b">
        <f t="shared" si="10"/>
        <v>1</v>
      </c>
      <c r="N27" t="b">
        <f t="shared" si="11"/>
        <v>0</v>
      </c>
      <c r="O27" t="b">
        <f t="shared" si="12"/>
        <v>0</v>
      </c>
      <c r="P27" t="b">
        <f t="shared" si="13"/>
        <v>0</v>
      </c>
      <c r="Q27" t="b">
        <f t="shared" si="14"/>
        <v>1</v>
      </c>
      <c r="R27" t="b">
        <f t="shared" si="15"/>
        <v>0</v>
      </c>
      <c r="S27" t="b">
        <v>1</v>
      </c>
      <c r="T27" t="str">
        <f t="shared" si="16"/>
        <v>Cores</v>
      </c>
      <c r="V27" t="s">
        <v>34</v>
      </c>
      <c r="X27">
        <v>103</v>
      </c>
      <c r="Y27">
        <v>279.45</v>
      </c>
      <c r="Z27" t="s">
        <v>52</v>
      </c>
      <c r="AB27">
        <v>2</v>
      </c>
      <c r="AD27" t="s">
        <v>41</v>
      </c>
      <c r="AE27">
        <v>0</v>
      </c>
      <c r="AF27" t="s">
        <v>37</v>
      </c>
      <c r="AG27" t="s">
        <v>117</v>
      </c>
    </row>
    <row r="28" spans="1:33" x14ac:dyDescent="0.25">
      <c r="A28" t="s">
        <v>118</v>
      </c>
      <c r="B28" t="s">
        <v>119</v>
      </c>
      <c r="C28" t="b">
        <f t="shared" si="0"/>
        <v>1</v>
      </c>
      <c r="D28" t="b">
        <f t="shared" si="1"/>
        <v>0</v>
      </c>
      <c r="E28" t="b">
        <f t="shared" si="2"/>
        <v>0</v>
      </c>
      <c r="F28" t="b">
        <f t="shared" si="3"/>
        <v>0</v>
      </c>
      <c r="G28" t="b">
        <f t="shared" si="4"/>
        <v>1</v>
      </c>
      <c r="H28" t="b">
        <f t="shared" si="5"/>
        <v>0</v>
      </c>
      <c r="I28" t="b">
        <f t="shared" si="6"/>
        <v>0</v>
      </c>
      <c r="J28" t="b">
        <f t="shared" si="7"/>
        <v>0</v>
      </c>
      <c r="K28" t="b">
        <f t="shared" si="8"/>
        <v>0</v>
      </c>
      <c r="L28" t="b">
        <f t="shared" si="9"/>
        <v>0</v>
      </c>
      <c r="M28" t="b">
        <f t="shared" si="10"/>
        <v>1</v>
      </c>
      <c r="N28" t="b">
        <f t="shared" si="11"/>
        <v>0</v>
      </c>
      <c r="O28" t="b">
        <f t="shared" si="12"/>
        <v>0</v>
      </c>
      <c r="P28" t="b">
        <f t="shared" si="13"/>
        <v>0</v>
      </c>
      <c r="Q28" t="b">
        <f t="shared" si="14"/>
        <v>0</v>
      </c>
      <c r="R28" t="b">
        <f t="shared" si="15"/>
        <v>0</v>
      </c>
      <c r="S28" t="b">
        <v>1</v>
      </c>
      <c r="T28" t="str">
        <f t="shared" si="16"/>
        <v>Cores</v>
      </c>
      <c r="V28" t="s">
        <v>34</v>
      </c>
      <c r="X28">
        <v>1552</v>
      </c>
      <c r="Y28">
        <v>4191.75</v>
      </c>
      <c r="Z28" t="s">
        <v>77</v>
      </c>
      <c r="AB28">
        <v>2</v>
      </c>
      <c r="AD28" t="s">
        <v>36</v>
      </c>
      <c r="AF28" t="s">
        <v>37</v>
      </c>
      <c r="AG28" t="s">
        <v>120</v>
      </c>
    </row>
    <row r="29" spans="1:33" x14ac:dyDescent="0.25">
      <c r="A29" t="s">
        <v>121</v>
      </c>
      <c r="B29" t="s">
        <v>122</v>
      </c>
      <c r="C29" t="b">
        <f t="shared" si="0"/>
        <v>0</v>
      </c>
      <c r="D29" t="b">
        <f t="shared" si="1"/>
        <v>1</v>
      </c>
      <c r="E29" t="b">
        <f t="shared" si="2"/>
        <v>0</v>
      </c>
      <c r="F29" t="b">
        <f t="shared" si="3"/>
        <v>0</v>
      </c>
      <c r="G29" t="b">
        <f t="shared" si="4"/>
        <v>1</v>
      </c>
      <c r="H29" t="b">
        <f t="shared" si="5"/>
        <v>0</v>
      </c>
      <c r="I29" t="b">
        <f t="shared" si="6"/>
        <v>0</v>
      </c>
      <c r="J29" t="b">
        <f t="shared" si="7"/>
        <v>0</v>
      </c>
      <c r="K29" t="b">
        <f t="shared" si="8"/>
        <v>0</v>
      </c>
      <c r="L29" t="b">
        <f t="shared" si="9"/>
        <v>0</v>
      </c>
      <c r="M29" t="b">
        <f t="shared" si="10"/>
        <v>1</v>
      </c>
      <c r="N29" t="b">
        <f t="shared" si="11"/>
        <v>0</v>
      </c>
      <c r="O29" t="b">
        <f t="shared" si="12"/>
        <v>0</v>
      </c>
      <c r="P29" t="b">
        <f t="shared" si="13"/>
        <v>0</v>
      </c>
      <c r="Q29" t="b">
        <f t="shared" si="14"/>
        <v>0</v>
      </c>
      <c r="R29" t="b">
        <f t="shared" si="15"/>
        <v>0</v>
      </c>
      <c r="S29" t="b">
        <v>1</v>
      </c>
      <c r="T29" t="str">
        <f t="shared" si="16"/>
        <v>Cores</v>
      </c>
      <c r="V29" t="s">
        <v>34</v>
      </c>
      <c r="X29">
        <v>1035</v>
      </c>
      <c r="Y29">
        <v>2794.5</v>
      </c>
      <c r="Z29" t="s">
        <v>77</v>
      </c>
      <c r="AB29">
        <v>2</v>
      </c>
      <c r="AD29" t="s">
        <v>41</v>
      </c>
      <c r="AF29" t="s">
        <v>37</v>
      </c>
      <c r="AG29" t="s">
        <v>123</v>
      </c>
    </row>
    <row r="30" spans="1:33" x14ac:dyDescent="0.25">
      <c r="A30" t="s">
        <v>124</v>
      </c>
      <c r="B30" t="s">
        <v>125</v>
      </c>
      <c r="C30" t="b">
        <f t="shared" si="0"/>
        <v>1</v>
      </c>
      <c r="D30" t="b">
        <f t="shared" si="1"/>
        <v>0</v>
      </c>
      <c r="E30" t="b">
        <f t="shared" si="2"/>
        <v>0</v>
      </c>
      <c r="F30" t="b">
        <f t="shared" si="3"/>
        <v>1</v>
      </c>
      <c r="G30" t="b">
        <f t="shared" si="4"/>
        <v>0</v>
      </c>
      <c r="H30" t="b">
        <f t="shared" si="5"/>
        <v>0</v>
      </c>
      <c r="I30" t="b">
        <f t="shared" si="6"/>
        <v>0</v>
      </c>
      <c r="J30" t="b">
        <f t="shared" si="7"/>
        <v>0</v>
      </c>
      <c r="K30" t="b">
        <f t="shared" si="8"/>
        <v>0</v>
      </c>
      <c r="L30" t="b">
        <f t="shared" si="9"/>
        <v>0</v>
      </c>
      <c r="M30" t="b">
        <f t="shared" si="10"/>
        <v>1</v>
      </c>
      <c r="N30" t="b">
        <f t="shared" si="11"/>
        <v>0</v>
      </c>
      <c r="O30" t="b">
        <f t="shared" si="12"/>
        <v>0</v>
      </c>
      <c r="P30" t="b">
        <f t="shared" si="13"/>
        <v>0</v>
      </c>
      <c r="Q30" t="b">
        <f t="shared" si="14"/>
        <v>0</v>
      </c>
      <c r="R30" t="b">
        <f t="shared" si="15"/>
        <v>0</v>
      </c>
      <c r="S30" t="b">
        <v>1</v>
      </c>
      <c r="T30" t="str">
        <f t="shared" si="16"/>
        <v>Cores</v>
      </c>
      <c r="V30" t="s">
        <v>34</v>
      </c>
      <c r="X30">
        <v>776</v>
      </c>
      <c r="Y30">
        <v>2095.88</v>
      </c>
      <c r="Z30" t="s">
        <v>77</v>
      </c>
      <c r="AB30">
        <v>1</v>
      </c>
      <c r="AD30" t="s">
        <v>36</v>
      </c>
      <c r="AF30" t="s">
        <v>37</v>
      </c>
      <c r="AG30" t="s">
        <v>126</v>
      </c>
    </row>
    <row r="31" spans="1:33" x14ac:dyDescent="0.25">
      <c r="A31" t="s">
        <v>127</v>
      </c>
      <c r="B31" t="s">
        <v>128</v>
      </c>
      <c r="C31" t="b">
        <f t="shared" si="0"/>
        <v>0</v>
      </c>
      <c r="D31" t="b">
        <f t="shared" si="1"/>
        <v>1</v>
      </c>
      <c r="E31" t="b">
        <f t="shared" si="2"/>
        <v>0</v>
      </c>
      <c r="F31" t="b">
        <f t="shared" si="3"/>
        <v>1</v>
      </c>
      <c r="G31" t="b">
        <f t="shared" si="4"/>
        <v>0</v>
      </c>
      <c r="H31" t="b">
        <f t="shared" si="5"/>
        <v>0</v>
      </c>
      <c r="I31" t="b">
        <f t="shared" si="6"/>
        <v>0</v>
      </c>
      <c r="J31" t="b">
        <f t="shared" si="7"/>
        <v>0</v>
      </c>
      <c r="K31" t="b">
        <f t="shared" si="8"/>
        <v>0</v>
      </c>
      <c r="L31" t="b">
        <f t="shared" si="9"/>
        <v>0</v>
      </c>
      <c r="M31" t="b">
        <f t="shared" si="10"/>
        <v>1</v>
      </c>
      <c r="N31" t="b">
        <f t="shared" si="11"/>
        <v>0</v>
      </c>
      <c r="O31" t="b">
        <f t="shared" si="12"/>
        <v>0</v>
      </c>
      <c r="P31" t="b">
        <f t="shared" si="13"/>
        <v>0</v>
      </c>
      <c r="Q31" t="b">
        <f t="shared" si="14"/>
        <v>0</v>
      </c>
      <c r="R31" t="b">
        <f t="shared" si="15"/>
        <v>0</v>
      </c>
      <c r="S31" t="b">
        <v>1</v>
      </c>
      <c r="T31" t="str">
        <f t="shared" si="16"/>
        <v>Cores</v>
      </c>
      <c r="V31" t="s">
        <v>34</v>
      </c>
      <c r="X31">
        <v>518</v>
      </c>
      <c r="Y31">
        <v>1397.25</v>
      </c>
      <c r="Z31" t="s">
        <v>77</v>
      </c>
      <c r="AB31">
        <v>1</v>
      </c>
      <c r="AD31" t="s">
        <v>41</v>
      </c>
      <c r="AF31" t="s">
        <v>37</v>
      </c>
      <c r="AG31" t="s">
        <v>129</v>
      </c>
    </row>
    <row r="32" spans="1:33" x14ac:dyDescent="0.25">
      <c r="A32" t="s">
        <v>130</v>
      </c>
      <c r="B32" t="s">
        <v>131</v>
      </c>
      <c r="C32" t="b">
        <f t="shared" si="0"/>
        <v>1</v>
      </c>
      <c r="D32" t="b">
        <f t="shared" si="1"/>
        <v>0</v>
      </c>
      <c r="E32" t="b">
        <f t="shared" si="2"/>
        <v>1</v>
      </c>
      <c r="F32" t="b">
        <f t="shared" si="3"/>
        <v>0</v>
      </c>
      <c r="G32" t="b">
        <f t="shared" si="4"/>
        <v>0</v>
      </c>
      <c r="H32" t="b">
        <f t="shared" si="5"/>
        <v>1</v>
      </c>
      <c r="I32" t="b">
        <f t="shared" si="6"/>
        <v>0</v>
      </c>
      <c r="J32" t="b">
        <f t="shared" si="7"/>
        <v>0</v>
      </c>
      <c r="K32" t="b">
        <f t="shared" si="8"/>
        <v>0</v>
      </c>
      <c r="L32" t="b">
        <f t="shared" si="9"/>
        <v>1</v>
      </c>
      <c r="M32" t="b">
        <f t="shared" si="10"/>
        <v>0</v>
      </c>
      <c r="N32" t="b">
        <f t="shared" si="11"/>
        <v>0</v>
      </c>
      <c r="O32" t="b">
        <f t="shared" si="12"/>
        <v>0</v>
      </c>
      <c r="P32" t="b">
        <f t="shared" si="13"/>
        <v>0</v>
      </c>
      <c r="Q32" t="b">
        <f t="shared" si="14"/>
        <v>0</v>
      </c>
      <c r="R32" t="b">
        <f t="shared" si="15"/>
        <v>0</v>
      </c>
      <c r="S32" t="b">
        <v>1</v>
      </c>
      <c r="T32" t="str">
        <f t="shared" si="16"/>
        <v>Socket Pairs</v>
      </c>
      <c r="V32" t="s">
        <v>34</v>
      </c>
      <c r="X32">
        <v>195</v>
      </c>
      <c r="Y32">
        <v>527.23</v>
      </c>
      <c r="Z32" t="s">
        <v>52</v>
      </c>
      <c r="AA32">
        <v>1</v>
      </c>
      <c r="AD32" t="s">
        <v>36</v>
      </c>
      <c r="AF32" t="s">
        <v>45</v>
      </c>
      <c r="AG32" t="s">
        <v>132</v>
      </c>
    </row>
    <row r="33" spans="1:33" x14ac:dyDescent="0.25">
      <c r="A33" t="s">
        <v>133</v>
      </c>
      <c r="B33" t="s">
        <v>134</v>
      </c>
      <c r="C33" t="b">
        <f t="shared" si="0"/>
        <v>0</v>
      </c>
      <c r="D33" t="b">
        <f t="shared" si="1"/>
        <v>1</v>
      </c>
      <c r="E33" t="b">
        <f t="shared" si="2"/>
        <v>1</v>
      </c>
      <c r="F33" t="b">
        <f t="shared" si="3"/>
        <v>0</v>
      </c>
      <c r="G33" t="b">
        <f t="shared" si="4"/>
        <v>0</v>
      </c>
      <c r="H33" t="b">
        <f t="shared" si="5"/>
        <v>1</v>
      </c>
      <c r="I33" t="b">
        <f t="shared" si="6"/>
        <v>0</v>
      </c>
      <c r="J33" t="b">
        <f t="shared" si="7"/>
        <v>0</v>
      </c>
      <c r="K33" t="b">
        <f t="shared" si="8"/>
        <v>0</v>
      </c>
      <c r="L33" t="b">
        <f t="shared" si="9"/>
        <v>1</v>
      </c>
      <c r="M33" t="b">
        <f t="shared" si="10"/>
        <v>0</v>
      </c>
      <c r="N33" t="b">
        <f t="shared" si="11"/>
        <v>0</v>
      </c>
      <c r="O33" t="b">
        <f t="shared" si="12"/>
        <v>0</v>
      </c>
      <c r="P33" t="b">
        <f t="shared" si="13"/>
        <v>0</v>
      </c>
      <c r="Q33" t="b">
        <f t="shared" si="14"/>
        <v>0</v>
      </c>
      <c r="R33" t="b">
        <f t="shared" si="15"/>
        <v>0</v>
      </c>
      <c r="S33" t="b">
        <v>1</v>
      </c>
      <c r="T33" t="str">
        <f t="shared" si="16"/>
        <v>Socket Pairs</v>
      </c>
      <c r="V33" t="s">
        <v>34</v>
      </c>
      <c r="X33">
        <v>130</v>
      </c>
      <c r="Y33">
        <v>352.11</v>
      </c>
      <c r="Z33" t="s">
        <v>52</v>
      </c>
      <c r="AA33">
        <v>1</v>
      </c>
      <c r="AD33" t="s">
        <v>41</v>
      </c>
      <c r="AF33" t="s">
        <v>45</v>
      </c>
      <c r="AG33" t="s">
        <v>135</v>
      </c>
    </row>
    <row r="34" spans="1:33" x14ac:dyDescent="0.25">
      <c r="A34" t="s">
        <v>136</v>
      </c>
      <c r="B34" t="s">
        <v>137</v>
      </c>
      <c r="C34" t="b">
        <f t="shared" si="0"/>
        <v>1</v>
      </c>
      <c r="D34" t="b">
        <f t="shared" si="1"/>
        <v>0</v>
      </c>
      <c r="E34" t="b">
        <f t="shared" si="2"/>
        <v>1</v>
      </c>
      <c r="F34" t="b">
        <f t="shared" si="3"/>
        <v>0</v>
      </c>
      <c r="G34" t="b">
        <f t="shared" si="4"/>
        <v>0</v>
      </c>
      <c r="H34" t="b">
        <f t="shared" si="5"/>
        <v>1</v>
      </c>
      <c r="I34" t="b">
        <f t="shared" si="6"/>
        <v>0</v>
      </c>
      <c r="J34" t="b">
        <f t="shared" si="7"/>
        <v>0</v>
      </c>
      <c r="K34" t="b">
        <f t="shared" si="8"/>
        <v>0</v>
      </c>
      <c r="L34" t="b">
        <f t="shared" si="9"/>
        <v>1</v>
      </c>
      <c r="M34" t="b">
        <f t="shared" si="10"/>
        <v>0</v>
      </c>
      <c r="N34" t="b">
        <f t="shared" si="11"/>
        <v>0</v>
      </c>
      <c r="O34" t="b">
        <f t="shared" si="12"/>
        <v>0</v>
      </c>
      <c r="P34" t="b">
        <f t="shared" si="13"/>
        <v>0</v>
      </c>
      <c r="Q34" t="b">
        <f t="shared" si="14"/>
        <v>0</v>
      </c>
      <c r="R34" t="b">
        <f t="shared" si="15"/>
        <v>0</v>
      </c>
      <c r="S34" t="b">
        <v>1</v>
      </c>
      <c r="T34" t="str">
        <f t="shared" si="16"/>
        <v>Socket Pairs</v>
      </c>
      <c r="V34" t="s">
        <v>34</v>
      </c>
      <c r="X34">
        <v>161</v>
      </c>
      <c r="Y34">
        <v>434.08</v>
      </c>
      <c r="Z34" t="s">
        <v>52</v>
      </c>
      <c r="AA34">
        <v>1</v>
      </c>
      <c r="AD34" t="s">
        <v>36</v>
      </c>
      <c r="AF34" t="s">
        <v>45</v>
      </c>
      <c r="AG34" t="s">
        <v>138</v>
      </c>
    </row>
    <row r="35" spans="1:33" x14ac:dyDescent="0.25">
      <c r="A35" t="s">
        <v>139</v>
      </c>
      <c r="B35" t="s">
        <v>140</v>
      </c>
      <c r="C35" t="b">
        <f t="shared" si="0"/>
        <v>0</v>
      </c>
      <c r="D35" t="b">
        <f t="shared" si="1"/>
        <v>1</v>
      </c>
      <c r="E35" t="b">
        <f t="shared" si="2"/>
        <v>1</v>
      </c>
      <c r="F35" t="b">
        <f t="shared" si="3"/>
        <v>0</v>
      </c>
      <c r="G35" t="b">
        <f t="shared" si="4"/>
        <v>0</v>
      </c>
      <c r="H35" t="b">
        <f t="shared" si="5"/>
        <v>1</v>
      </c>
      <c r="I35" t="b">
        <f t="shared" si="6"/>
        <v>0</v>
      </c>
      <c r="J35" t="b">
        <f t="shared" si="7"/>
        <v>0</v>
      </c>
      <c r="K35" t="b">
        <f t="shared" si="8"/>
        <v>0</v>
      </c>
      <c r="L35" t="b">
        <f t="shared" si="9"/>
        <v>1</v>
      </c>
      <c r="M35" t="b">
        <f t="shared" si="10"/>
        <v>0</v>
      </c>
      <c r="N35" t="b">
        <f t="shared" si="11"/>
        <v>0</v>
      </c>
      <c r="O35" t="b">
        <f t="shared" si="12"/>
        <v>0</v>
      </c>
      <c r="P35" t="b">
        <f t="shared" si="13"/>
        <v>0</v>
      </c>
      <c r="Q35" t="b">
        <f t="shared" si="14"/>
        <v>0</v>
      </c>
      <c r="R35" t="b">
        <f t="shared" si="15"/>
        <v>0</v>
      </c>
      <c r="S35" t="b">
        <v>1</v>
      </c>
      <c r="T35" t="str">
        <f t="shared" si="16"/>
        <v>Socket Pairs</v>
      </c>
      <c r="V35" t="s">
        <v>34</v>
      </c>
      <c r="X35">
        <v>103</v>
      </c>
      <c r="Y35">
        <v>277.58999999999997</v>
      </c>
      <c r="Z35" t="s">
        <v>52</v>
      </c>
      <c r="AA35">
        <v>1</v>
      </c>
      <c r="AD35" t="s">
        <v>41</v>
      </c>
      <c r="AF35" t="s">
        <v>45</v>
      </c>
      <c r="AG35" t="s">
        <v>141</v>
      </c>
    </row>
    <row r="36" spans="1:33" x14ac:dyDescent="0.25">
      <c r="A36" t="s">
        <v>142</v>
      </c>
      <c r="B36" t="s">
        <v>143</v>
      </c>
      <c r="C36" t="b">
        <f t="shared" si="0"/>
        <v>0</v>
      </c>
      <c r="D36" t="b">
        <f t="shared" si="1"/>
        <v>1</v>
      </c>
      <c r="E36" t="b">
        <f t="shared" si="2"/>
        <v>0</v>
      </c>
      <c r="F36" t="b">
        <f t="shared" si="3"/>
        <v>0</v>
      </c>
      <c r="G36" t="b">
        <f t="shared" si="4"/>
        <v>0</v>
      </c>
      <c r="H36" t="b">
        <f t="shared" si="5"/>
        <v>1</v>
      </c>
      <c r="I36" t="b">
        <f t="shared" si="6"/>
        <v>0</v>
      </c>
      <c r="J36" t="b">
        <f t="shared" si="7"/>
        <v>1</v>
      </c>
      <c r="K36" t="b">
        <f t="shared" si="8"/>
        <v>0</v>
      </c>
      <c r="L36" t="b">
        <f t="shared" si="9"/>
        <v>0</v>
      </c>
      <c r="M36" t="b">
        <f t="shared" si="10"/>
        <v>1</v>
      </c>
      <c r="N36" t="b">
        <f t="shared" si="11"/>
        <v>0</v>
      </c>
      <c r="O36" t="b">
        <f t="shared" si="12"/>
        <v>0</v>
      </c>
      <c r="P36" t="b">
        <f t="shared" si="13"/>
        <v>0</v>
      </c>
      <c r="Q36" t="b">
        <f t="shared" si="14"/>
        <v>0</v>
      </c>
      <c r="R36" t="b">
        <f t="shared" si="15"/>
        <v>1</v>
      </c>
      <c r="S36" t="b">
        <v>1</v>
      </c>
      <c r="T36" t="str">
        <f t="shared" si="16"/>
        <v>Cores</v>
      </c>
      <c r="V36" t="s">
        <v>34</v>
      </c>
      <c r="X36">
        <v>276</v>
      </c>
      <c r="Y36">
        <v>745.2</v>
      </c>
      <c r="Z36" t="s">
        <v>144</v>
      </c>
      <c r="AB36">
        <v>2</v>
      </c>
      <c r="AD36" t="s">
        <v>41</v>
      </c>
      <c r="AE36">
        <v>0</v>
      </c>
      <c r="AF36" t="s">
        <v>37</v>
      </c>
      <c r="AG36" t="s">
        <v>145</v>
      </c>
    </row>
    <row r="37" spans="1:33" x14ac:dyDescent="0.25">
      <c r="A37" t="s">
        <v>146</v>
      </c>
      <c r="B37" t="s">
        <v>147</v>
      </c>
      <c r="C37" t="b">
        <f t="shared" si="0"/>
        <v>1</v>
      </c>
      <c r="D37" t="b">
        <f t="shared" si="1"/>
        <v>0</v>
      </c>
      <c r="E37" t="b">
        <f t="shared" si="2"/>
        <v>0</v>
      </c>
      <c r="F37" t="b">
        <f t="shared" si="3"/>
        <v>0</v>
      </c>
      <c r="G37" t="b">
        <f t="shared" si="4"/>
        <v>0</v>
      </c>
      <c r="H37" t="b">
        <f t="shared" si="5"/>
        <v>1</v>
      </c>
      <c r="I37" t="b">
        <f t="shared" si="6"/>
        <v>0</v>
      </c>
      <c r="J37" t="b">
        <f t="shared" si="7"/>
        <v>1</v>
      </c>
      <c r="K37" t="b">
        <f t="shared" si="8"/>
        <v>0</v>
      </c>
      <c r="L37" t="b">
        <f t="shared" si="9"/>
        <v>0</v>
      </c>
      <c r="M37" t="b">
        <f t="shared" si="10"/>
        <v>1</v>
      </c>
      <c r="N37" t="b">
        <f t="shared" si="11"/>
        <v>0</v>
      </c>
      <c r="O37" t="b">
        <f t="shared" si="12"/>
        <v>0</v>
      </c>
      <c r="P37" t="b">
        <f t="shared" si="13"/>
        <v>0</v>
      </c>
      <c r="Q37" t="b">
        <f t="shared" si="14"/>
        <v>0</v>
      </c>
      <c r="R37" t="b">
        <f t="shared" si="15"/>
        <v>1</v>
      </c>
      <c r="S37" t="b">
        <v>1</v>
      </c>
      <c r="T37" t="str">
        <f t="shared" si="16"/>
        <v>Cores</v>
      </c>
      <c r="V37" t="s">
        <v>34</v>
      </c>
      <c r="X37">
        <v>366</v>
      </c>
      <c r="Y37">
        <v>987.39</v>
      </c>
      <c r="Z37" t="s">
        <v>144</v>
      </c>
      <c r="AB37">
        <v>2</v>
      </c>
      <c r="AD37" t="s">
        <v>36</v>
      </c>
      <c r="AE37">
        <v>0</v>
      </c>
      <c r="AF37" t="s">
        <v>37</v>
      </c>
      <c r="AG37" t="s">
        <v>148</v>
      </c>
    </row>
    <row r="38" spans="1:33" x14ac:dyDescent="0.25">
      <c r="A38" t="s">
        <v>149</v>
      </c>
      <c r="B38" t="s">
        <v>150</v>
      </c>
      <c r="C38" t="b">
        <f t="shared" si="0"/>
        <v>1</v>
      </c>
      <c r="D38" t="b">
        <f t="shared" si="1"/>
        <v>0</v>
      </c>
      <c r="E38" t="b">
        <f t="shared" si="2"/>
        <v>0</v>
      </c>
      <c r="F38" t="b">
        <f t="shared" si="3"/>
        <v>0</v>
      </c>
      <c r="G38" t="b">
        <f t="shared" si="4"/>
        <v>0</v>
      </c>
      <c r="H38" t="b">
        <f t="shared" si="5"/>
        <v>1</v>
      </c>
      <c r="I38" t="b">
        <f t="shared" si="6"/>
        <v>0</v>
      </c>
      <c r="J38" t="b">
        <f t="shared" si="7"/>
        <v>1</v>
      </c>
      <c r="K38" t="b">
        <f t="shared" si="8"/>
        <v>0</v>
      </c>
      <c r="L38" t="b">
        <f t="shared" si="9"/>
        <v>1</v>
      </c>
      <c r="M38" t="b">
        <f t="shared" si="10"/>
        <v>0</v>
      </c>
      <c r="N38" t="b">
        <f t="shared" si="11"/>
        <v>0</v>
      </c>
      <c r="O38" t="b">
        <f t="shared" si="12"/>
        <v>0</v>
      </c>
      <c r="P38" t="b">
        <f t="shared" si="13"/>
        <v>0</v>
      </c>
      <c r="Q38" t="b">
        <f t="shared" si="14"/>
        <v>0</v>
      </c>
      <c r="R38" t="b">
        <f t="shared" si="15"/>
        <v>0</v>
      </c>
      <c r="S38" t="b">
        <v>1</v>
      </c>
      <c r="T38" t="str">
        <f t="shared" si="16"/>
        <v>Socket Pairs</v>
      </c>
      <c r="V38" t="s">
        <v>34</v>
      </c>
      <c r="X38">
        <v>8280</v>
      </c>
      <c r="Y38">
        <v>22356</v>
      </c>
      <c r="Z38" t="s">
        <v>144</v>
      </c>
      <c r="AA38">
        <v>2</v>
      </c>
      <c r="AD38" t="s">
        <v>36</v>
      </c>
      <c r="AE38">
        <v>0</v>
      </c>
      <c r="AF38" t="s">
        <v>45</v>
      </c>
      <c r="AG38" t="s">
        <v>151</v>
      </c>
    </row>
    <row r="39" spans="1:33" x14ac:dyDescent="0.25">
      <c r="A39" t="s">
        <v>152</v>
      </c>
      <c r="B39" t="s">
        <v>153</v>
      </c>
      <c r="C39" t="b">
        <f t="shared" si="0"/>
        <v>0</v>
      </c>
      <c r="D39" t="b">
        <f t="shared" si="1"/>
        <v>1</v>
      </c>
      <c r="E39" t="b">
        <f t="shared" si="2"/>
        <v>0</v>
      </c>
      <c r="F39" t="b">
        <f t="shared" si="3"/>
        <v>0</v>
      </c>
      <c r="G39" t="b">
        <f t="shared" si="4"/>
        <v>0</v>
      </c>
      <c r="H39" t="b">
        <f t="shared" si="5"/>
        <v>1</v>
      </c>
      <c r="I39" t="b">
        <f t="shared" si="6"/>
        <v>0</v>
      </c>
      <c r="J39" t="b">
        <f t="shared" si="7"/>
        <v>1</v>
      </c>
      <c r="K39" t="b">
        <f t="shared" si="8"/>
        <v>0</v>
      </c>
      <c r="L39" t="b">
        <f t="shared" si="9"/>
        <v>1</v>
      </c>
      <c r="M39" t="b">
        <f t="shared" si="10"/>
        <v>0</v>
      </c>
      <c r="N39" t="b">
        <f t="shared" si="11"/>
        <v>0</v>
      </c>
      <c r="O39" t="b">
        <f t="shared" si="12"/>
        <v>0</v>
      </c>
      <c r="P39" t="b">
        <f t="shared" si="13"/>
        <v>0</v>
      </c>
      <c r="Q39" t="b">
        <f t="shared" si="14"/>
        <v>0</v>
      </c>
      <c r="R39" t="b">
        <f t="shared" si="15"/>
        <v>0</v>
      </c>
      <c r="S39" t="b">
        <v>1</v>
      </c>
      <c r="T39" t="str">
        <f t="shared" si="16"/>
        <v>Socket Pairs</v>
      </c>
      <c r="V39" t="s">
        <v>34</v>
      </c>
      <c r="X39">
        <v>5520</v>
      </c>
      <c r="Y39">
        <v>14904</v>
      </c>
      <c r="Z39" t="s">
        <v>144</v>
      </c>
      <c r="AA39">
        <v>2</v>
      </c>
      <c r="AD39" t="s">
        <v>41</v>
      </c>
      <c r="AE39">
        <v>0</v>
      </c>
      <c r="AF39" t="s">
        <v>45</v>
      </c>
      <c r="AG39" t="s">
        <v>154</v>
      </c>
    </row>
    <row r="40" spans="1:33" x14ac:dyDescent="0.25">
      <c r="A40" t="s">
        <v>155</v>
      </c>
      <c r="B40" t="s">
        <v>156</v>
      </c>
      <c r="C40" t="b">
        <f t="shared" si="0"/>
        <v>1</v>
      </c>
      <c r="D40" t="b">
        <f t="shared" si="1"/>
        <v>0</v>
      </c>
      <c r="E40" t="b">
        <f t="shared" si="2"/>
        <v>0</v>
      </c>
      <c r="F40" t="b">
        <f t="shared" si="3"/>
        <v>0</v>
      </c>
      <c r="G40" t="b">
        <f t="shared" si="4"/>
        <v>0</v>
      </c>
      <c r="H40" t="b">
        <f t="shared" si="5"/>
        <v>1</v>
      </c>
      <c r="I40" t="b">
        <f t="shared" si="6"/>
        <v>0</v>
      </c>
      <c r="J40" t="b">
        <f t="shared" si="7"/>
        <v>1</v>
      </c>
      <c r="K40" t="b">
        <f t="shared" si="8"/>
        <v>0</v>
      </c>
      <c r="L40" t="b">
        <f t="shared" si="9"/>
        <v>1</v>
      </c>
      <c r="M40" t="b">
        <f t="shared" si="10"/>
        <v>0</v>
      </c>
      <c r="N40" t="b">
        <f t="shared" si="11"/>
        <v>0</v>
      </c>
      <c r="O40" t="b">
        <f t="shared" si="12"/>
        <v>0</v>
      </c>
      <c r="P40" t="b">
        <f t="shared" si="13"/>
        <v>0</v>
      </c>
      <c r="Q40" t="b">
        <f t="shared" si="14"/>
        <v>1</v>
      </c>
      <c r="R40" t="b">
        <f t="shared" si="15"/>
        <v>0</v>
      </c>
      <c r="S40" t="b">
        <v>1</v>
      </c>
      <c r="T40" t="str">
        <f t="shared" si="16"/>
        <v>Socket Pairs</v>
      </c>
      <c r="V40" t="s">
        <v>34</v>
      </c>
      <c r="X40">
        <v>1656</v>
      </c>
      <c r="Y40">
        <v>4471.2</v>
      </c>
      <c r="Z40" t="s">
        <v>144</v>
      </c>
      <c r="AA40">
        <v>2</v>
      </c>
      <c r="AD40" t="s">
        <v>36</v>
      </c>
      <c r="AE40">
        <v>0</v>
      </c>
      <c r="AF40" t="s">
        <v>45</v>
      </c>
      <c r="AG40" t="s">
        <v>157</v>
      </c>
    </row>
    <row r="41" spans="1:33" x14ac:dyDescent="0.25">
      <c r="A41" t="s">
        <v>158</v>
      </c>
      <c r="B41" t="s">
        <v>159</v>
      </c>
      <c r="C41" t="b">
        <f t="shared" si="0"/>
        <v>0</v>
      </c>
      <c r="D41" t="b">
        <f t="shared" si="1"/>
        <v>1</v>
      </c>
      <c r="E41" t="b">
        <f t="shared" si="2"/>
        <v>0</v>
      </c>
      <c r="F41" t="b">
        <f t="shared" si="3"/>
        <v>0</v>
      </c>
      <c r="G41" t="b">
        <f t="shared" si="4"/>
        <v>0</v>
      </c>
      <c r="H41" t="b">
        <f t="shared" si="5"/>
        <v>1</v>
      </c>
      <c r="I41" t="b">
        <f t="shared" si="6"/>
        <v>0</v>
      </c>
      <c r="J41" t="b">
        <f t="shared" si="7"/>
        <v>1</v>
      </c>
      <c r="K41" t="b">
        <f t="shared" si="8"/>
        <v>0</v>
      </c>
      <c r="L41" t="b">
        <f t="shared" si="9"/>
        <v>1</v>
      </c>
      <c r="M41" t="b">
        <f t="shared" si="10"/>
        <v>0</v>
      </c>
      <c r="N41" t="b">
        <f t="shared" si="11"/>
        <v>0</v>
      </c>
      <c r="O41" t="b">
        <f t="shared" si="12"/>
        <v>0</v>
      </c>
      <c r="P41" t="b">
        <f t="shared" si="13"/>
        <v>0</v>
      </c>
      <c r="Q41" t="b">
        <f t="shared" si="14"/>
        <v>1</v>
      </c>
      <c r="R41" t="b">
        <f t="shared" si="15"/>
        <v>0</v>
      </c>
      <c r="S41" t="b">
        <v>1</v>
      </c>
      <c r="T41" t="str">
        <f t="shared" si="16"/>
        <v>Socket Pairs</v>
      </c>
      <c r="V41" t="s">
        <v>34</v>
      </c>
      <c r="X41">
        <v>1104</v>
      </c>
      <c r="Y41">
        <v>2980.8</v>
      </c>
      <c r="Z41" t="s">
        <v>144</v>
      </c>
      <c r="AA41">
        <v>2</v>
      </c>
      <c r="AD41" t="s">
        <v>41</v>
      </c>
      <c r="AE41">
        <v>0</v>
      </c>
      <c r="AF41" t="s">
        <v>45</v>
      </c>
      <c r="AG41" t="s">
        <v>160</v>
      </c>
    </row>
    <row r="42" spans="1:33" x14ac:dyDescent="0.25">
      <c r="A42" t="s">
        <v>161</v>
      </c>
      <c r="B42" t="s">
        <v>162</v>
      </c>
      <c r="C42" t="b">
        <f t="shared" si="0"/>
        <v>0</v>
      </c>
      <c r="D42" t="b">
        <f t="shared" si="1"/>
        <v>1</v>
      </c>
      <c r="E42" t="b">
        <f t="shared" si="2"/>
        <v>1</v>
      </c>
      <c r="F42" t="b">
        <f t="shared" si="3"/>
        <v>0</v>
      </c>
      <c r="G42" t="b">
        <f t="shared" si="4"/>
        <v>0</v>
      </c>
      <c r="H42" t="b">
        <f t="shared" si="5"/>
        <v>1</v>
      </c>
      <c r="I42" t="b">
        <f t="shared" si="6"/>
        <v>0</v>
      </c>
      <c r="J42" t="b">
        <f t="shared" si="7"/>
        <v>1</v>
      </c>
      <c r="K42" t="b">
        <f t="shared" si="8"/>
        <v>0</v>
      </c>
      <c r="L42" t="b">
        <f t="shared" si="9"/>
        <v>1</v>
      </c>
      <c r="M42" t="b">
        <f t="shared" si="10"/>
        <v>0</v>
      </c>
      <c r="N42" t="b">
        <f t="shared" si="11"/>
        <v>0</v>
      </c>
      <c r="O42" t="b">
        <f t="shared" si="12"/>
        <v>0</v>
      </c>
      <c r="P42" t="b">
        <f t="shared" si="13"/>
        <v>0</v>
      </c>
      <c r="Q42" t="b">
        <f t="shared" si="14"/>
        <v>1</v>
      </c>
      <c r="R42" t="b">
        <f t="shared" si="15"/>
        <v>0</v>
      </c>
      <c r="S42" t="b">
        <v>1</v>
      </c>
      <c r="T42" t="str">
        <f t="shared" si="16"/>
        <v>Socket Pairs</v>
      </c>
      <c r="V42" t="s">
        <v>34</v>
      </c>
      <c r="X42">
        <v>1656</v>
      </c>
      <c r="Y42">
        <v>4471.2</v>
      </c>
      <c r="Z42" t="s">
        <v>52</v>
      </c>
      <c r="AA42">
        <v>2</v>
      </c>
      <c r="AD42" t="s">
        <v>41</v>
      </c>
      <c r="AE42">
        <v>0</v>
      </c>
      <c r="AF42" t="s">
        <v>45</v>
      </c>
      <c r="AG42" t="s">
        <v>163</v>
      </c>
    </row>
    <row r="43" spans="1:33" x14ac:dyDescent="0.25">
      <c r="A43" t="s">
        <v>164</v>
      </c>
      <c r="B43" t="s">
        <v>165</v>
      </c>
      <c r="C43" t="b">
        <f t="shared" si="0"/>
        <v>1</v>
      </c>
      <c r="D43" t="b">
        <f t="shared" si="1"/>
        <v>0</v>
      </c>
      <c r="E43" t="b">
        <f t="shared" si="2"/>
        <v>1</v>
      </c>
      <c r="F43" t="b">
        <f t="shared" si="3"/>
        <v>0</v>
      </c>
      <c r="G43" t="b">
        <f t="shared" si="4"/>
        <v>0</v>
      </c>
      <c r="H43" t="b">
        <f t="shared" si="5"/>
        <v>1</v>
      </c>
      <c r="I43" t="b">
        <f t="shared" si="6"/>
        <v>0</v>
      </c>
      <c r="J43" t="b">
        <f t="shared" si="7"/>
        <v>1</v>
      </c>
      <c r="K43" t="b">
        <f t="shared" si="8"/>
        <v>0</v>
      </c>
      <c r="L43" t="b">
        <f t="shared" si="9"/>
        <v>1</v>
      </c>
      <c r="M43" t="b">
        <f t="shared" si="10"/>
        <v>0</v>
      </c>
      <c r="N43" t="b">
        <f t="shared" si="11"/>
        <v>0</v>
      </c>
      <c r="O43" t="b">
        <f t="shared" si="12"/>
        <v>0</v>
      </c>
      <c r="P43" t="b">
        <f t="shared" si="13"/>
        <v>0</v>
      </c>
      <c r="Q43" t="b">
        <f t="shared" si="14"/>
        <v>1</v>
      </c>
      <c r="R43" t="b">
        <f t="shared" si="15"/>
        <v>0</v>
      </c>
      <c r="S43" t="b">
        <v>1</v>
      </c>
      <c r="T43" t="str">
        <f t="shared" si="16"/>
        <v>Socket Pairs</v>
      </c>
      <c r="V43" t="s">
        <v>34</v>
      </c>
      <c r="X43">
        <v>2484</v>
      </c>
      <c r="Y43">
        <v>6706.8</v>
      </c>
      <c r="Z43" t="s">
        <v>52</v>
      </c>
      <c r="AA43">
        <v>2</v>
      </c>
      <c r="AD43" t="s">
        <v>36</v>
      </c>
      <c r="AE43">
        <v>0</v>
      </c>
      <c r="AF43" t="s">
        <v>45</v>
      </c>
      <c r="AG43" t="s">
        <v>166</v>
      </c>
    </row>
    <row r="44" spans="1:33" x14ac:dyDescent="0.25">
      <c r="A44" t="s">
        <v>167</v>
      </c>
      <c r="B44" t="s">
        <v>168</v>
      </c>
      <c r="C44" t="b">
        <f t="shared" si="0"/>
        <v>1</v>
      </c>
      <c r="D44" t="b">
        <f t="shared" si="1"/>
        <v>0</v>
      </c>
      <c r="E44" t="b">
        <f t="shared" si="2"/>
        <v>0</v>
      </c>
      <c r="F44" t="b">
        <f t="shared" si="3"/>
        <v>0</v>
      </c>
      <c r="G44" t="b">
        <f t="shared" si="4"/>
        <v>0</v>
      </c>
      <c r="H44" t="b">
        <f t="shared" si="5"/>
        <v>1</v>
      </c>
      <c r="I44" t="b">
        <f t="shared" si="6"/>
        <v>0</v>
      </c>
      <c r="J44" t="b">
        <f t="shared" si="7"/>
        <v>1</v>
      </c>
      <c r="K44" t="b">
        <f t="shared" si="8"/>
        <v>0</v>
      </c>
      <c r="L44" t="b">
        <f t="shared" si="9"/>
        <v>0</v>
      </c>
      <c r="M44" t="b">
        <f t="shared" si="10"/>
        <v>1</v>
      </c>
      <c r="N44" t="b">
        <f t="shared" si="11"/>
        <v>0</v>
      </c>
      <c r="O44" t="b">
        <f t="shared" si="12"/>
        <v>0</v>
      </c>
      <c r="P44" t="b">
        <f t="shared" si="13"/>
        <v>0</v>
      </c>
      <c r="Q44" t="b">
        <f t="shared" si="14"/>
        <v>0</v>
      </c>
      <c r="R44" t="b">
        <f t="shared" si="15"/>
        <v>0</v>
      </c>
      <c r="S44" t="b">
        <v>1</v>
      </c>
      <c r="T44" t="str">
        <f t="shared" si="16"/>
        <v>Cores</v>
      </c>
      <c r="V44" t="s">
        <v>34</v>
      </c>
      <c r="X44">
        <v>2760</v>
      </c>
      <c r="Y44">
        <v>7452</v>
      </c>
      <c r="Z44" t="s">
        <v>144</v>
      </c>
      <c r="AB44">
        <v>2</v>
      </c>
      <c r="AC44">
        <v>0</v>
      </c>
      <c r="AD44" t="s">
        <v>36</v>
      </c>
      <c r="AE44">
        <v>0</v>
      </c>
      <c r="AF44" t="s">
        <v>37</v>
      </c>
      <c r="AG44" t="s">
        <v>169</v>
      </c>
    </row>
    <row r="45" spans="1:33" x14ac:dyDescent="0.25">
      <c r="A45" t="s">
        <v>170</v>
      </c>
      <c r="B45" t="s">
        <v>171</v>
      </c>
      <c r="C45" t="b">
        <f t="shared" si="0"/>
        <v>0</v>
      </c>
      <c r="D45" t="b">
        <f t="shared" si="1"/>
        <v>1</v>
      </c>
      <c r="E45" t="b">
        <f t="shared" si="2"/>
        <v>0</v>
      </c>
      <c r="F45" t="b">
        <f t="shared" si="3"/>
        <v>0</v>
      </c>
      <c r="G45" t="b">
        <f t="shared" si="4"/>
        <v>0</v>
      </c>
      <c r="H45" t="b">
        <f t="shared" si="5"/>
        <v>1</v>
      </c>
      <c r="I45" t="b">
        <f t="shared" si="6"/>
        <v>0</v>
      </c>
      <c r="J45" t="b">
        <f t="shared" si="7"/>
        <v>1</v>
      </c>
      <c r="K45" t="b">
        <f t="shared" si="8"/>
        <v>0</v>
      </c>
      <c r="L45" t="b">
        <f t="shared" si="9"/>
        <v>0</v>
      </c>
      <c r="M45" t="b">
        <f t="shared" si="10"/>
        <v>1</v>
      </c>
      <c r="N45" t="b">
        <f t="shared" si="11"/>
        <v>0</v>
      </c>
      <c r="O45" t="b">
        <f t="shared" si="12"/>
        <v>0</v>
      </c>
      <c r="P45" t="b">
        <f t="shared" si="13"/>
        <v>0</v>
      </c>
      <c r="Q45" t="b">
        <f t="shared" si="14"/>
        <v>0</v>
      </c>
      <c r="R45" t="b">
        <f t="shared" si="15"/>
        <v>0</v>
      </c>
      <c r="S45" t="b">
        <v>1</v>
      </c>
      <c r="T45" t="str">
        <f t="shared" si="16"/>
        <v>Cores</v>
      </c>
      <c r="V45" t="s">
        <v>34</v>
      </c>
      <c r="X45">
        <v>1863</v>
      </c>
      <c r="Y45">
        <v>5030.1000000000004</v>
      </c>
      <c r="Z45" t="s">
        <v>144</v>
      </c>
      <c r="AB45">
        <v>2</v>
      </c>
      <c r="AC45">
        <v>0</v>
      </c>
      <c r="AD45" t="s">
        <v>41</v>
      </c>
      <c r="AE45">
        <v>0</v>
      </c>
      <c r="AF45" t="s">
        <v>37</v>
      </c>
      <c r="AG45" t="s">
        <v>172</v>
      </c>
    </row>
    <row r="46" spans="1:33" x14ac:dyDescent="0.25">
      <c r="A46" t="s">
        <v>173</v>
      </c>
      <c r="B46" t="s">
        <v>174</v>
      </c>
      <c r="C46" t="b">
        <f t="shared" si="0"/>
        <v>1</v>
      </c>
      <c r="D46" t="b">
        <f t="shared" si="1"/>
        <v>0</v>
      </c>
      <c r="E46" t="b">
        <f t="shared" si="2"/>
        <v>0</v>
      </c>
      <c r="F46" t="b">
        <f t="shared" si="3"/>
        <v>0</v>
      </c>
      <c r="G46" t="b">
        <f t="shared" si="4"/>
        <v>0</v>
      </c>
      <c r="H46" t="b">
        <f t="shared" si="5"/>
        <v>1</v>
      </c>
      <c r="I46" t="b">
        <f t="shared" si="6"/>
        <v>0</v>
      </c>
      <c r="J46" t="b">
        <f t="shared" si="7"/>
        <v>1</v>
      </c>
      <c r="K46" t="b">
        <f t="shared" si="8"/>
        <v>0</v>
      </c>
      <c r="L46" t="b">
        <f t="shared" si="9"/>
        <v>0</v>
      </c>
      <c r="M46" t="b">
        <f t="shared" si="10"/>
        <v>1</v>
      </c>
      <c r="N46" t="b">
        <f t="shared" si="11"/>
        <v>0</v>
      </c>
      <c r="O46" t="b">
        <f t="shared" si="12"/>
        <v>0</v>
      </c>
      <c r="P46" t="b">
        <f t="shared" si="13"/>
        <v>0</v>
      </c>
      <c r="Q46" t="b">
        <f t="shared" si="14"/>
        <v>1</v>
      </c>
      <c r="R46" t="b">
        <f t="shared" si="15"/>
        <v>0</v>
      </c>
      <c r="S46" t="b">
        <v>1</v>
      </c>
      <c r="T46" t="str">
        <f t="shared" si="16"/>
        <v>Cores</v>
      </c>
      <c r="V46" t="s">
        <v>34</v>
      </c>
      <c r="X46">
        <v>552</v>
      </c>
      <c r="Y46">
        <v>1490.4</v>
      </c>
      <c r="Z46" t="s">
        <v>144</v>
      </c>
      <c r="AB46">
        <v>2</v>
      </c>
      <c r="AD46" t="s">
        <v>36</v>
      </c>
      <c r="AE46">
        <v>0</v>
      </c>
      <c r="AF46" t="s">
        <v>37</v>
      </c>
      <c r="AG46" t="s">
        <v>175</v>
      </c>
    </row>
    <row r="47" spans="1:33" x14ac:dyDescent="0.25">
      <c r="A47" t="s">
        <v>176</v>
      </c>
      <c r="B47" t="s">
        <v>177</v>
      </c>
      <c r="C47" t="b">
        <f t="shared" si="0"/>
        <v>0</v>
      </c>
      <c r="D47" t="b">
        <f t="shared" si="1"/>
        <v>1</v>
      </c>
      <c r="E47" t="b">
        <f t="shared" si="2"/>
        <v>0</v>
      </c>
      <c r="F47" t="b">
        <f t="shared" si="3"/>
        <v>0</v>
      </c>
      <c r="G47" t="b">
        <f t="shared" si="4"/>
        <v>0</v>
      </c>
      <c r="H47" t="b">
        <f t="shared" si="5"/>
        <v>1</v>
      </c>
      <c r="I47" t="b">
        <f t="shared" si="6"/>
        <v>0</v>
      </c>
      <c r="J47" t="b">
        <f t="shared" si="7"/>
        <v>1</v>
      </c>
      <c r="K47" t="b">
        <f t="shared" si="8"/>
        <v>0</v>
      </c>
      <c r="L47" t="b">
        <f t="shared" si="9"/>
        <v>0</v>
      </c>
      <c r="M47" t="b">
        <f t="shared" si="10"/>
        <v>1</v>
      </c>
      <c r="N47" t="b">
        <f t="shared" si="11"/>
        <v>0</v>
      </c>
      <c r="O47" t="b">
        <f t="shared" si="12"/>
        <v>0</v>
      </c>
      <c r="P47" t="b">
        <f t="shared" si="13"/>
        <v>0</v>
      </c>
      <c r="Q47" t="b">
        <f t="shared" si="14"/>
        <v>1</v>
      </c>
      <c r="R47" t="b">
        <f t="shared" si="15"/>
        <v>0</v>
      </c>
      <c r="S47" t="b">
        <v>1</v>
      </c>
      <c r="T47" t="str">
        <f t="shared" si="16"/>
        <v>Cores</v>
      </c>
      <c r="V47" t="s">
        <v>34</v>
      </c>
      <c r="X47">
        <v>373</v>
      </c>
      <c r="Y47">
        <v>1006.02</v>
      </c>
      <c r="Z47" t="s">
        <v>144</v>
      </c>
      <c r="AB47">
        <v>2</v>
      </c>
      <c r="AD47" t="s">
        <v>41</v>
      </c>
      <c r="AE47">
        <v>0</v>
      </c>
      <c r="AF47" t="s">
        <v>37</v>
      </c>
      <c r="AG47" t="s">
        <v>178</v>
      </c>
    </row>
    <row r="48" spans="1:33" x14ac:dyDescent="0.25">
      <c r="A48" t="s">
        <v>179</v>
      </c>
      <c r="B48" t="s">
        <v>180</v>
      </c>
      <c r="C48" t="b">
        <f t="shared" si="0"/>
        <v>1</v>
      </c>
      <c r="D48" t="b">
        <f t="shared" si="1"/>
        <v>0</v>
      </c>
      <c r="E48" t="b">
        <f t="shared" si="2"/>
        <v>1</v>
      </c>
      <c r="F48" t="b">
        <f t="shared" si="3"/>
        <v>0</v>
      </c>
      <c r="G48" t="b">
        <f t="shared" si="4"/>
        <v>0</v>
      </c>
      <c r="H48" t="b">
        <f t="shared" si="5"/>
        <v>1</v>
      </c>
      <c r="I48" t="b">
        <f t="shared" si="6"/>
        <v>0</v>
      </c>
      <c r="J48" t="b">
        <f t="shared" si="7"/>
        <v>1</v>
      </c>
      <c r="K48" t="b">
        <f t="shared" si="8"/>
        <v>0</v>
      </c>
      <c r="L48" t="b">
        <f t="shared" si="9"/>
        <v>0</v>
      </c>
      <c r="M48" t="b">
        <f t="shared" si="10"/>
        <v>1</v>
      </c>
      <c r="N48" t="b">
        <f t="shared" si="11"/>
        <v>0</v>
      </c>
      <c r="O48" t="b">
        <f t="shared" si="12"/>
        <v>0</v>
      </c>
      <c r="P48" t="b">
        <f t="shared" si="13"/>
        <v>0</v>
      </c>
      <c r="Q48" t="b">
        <f t="shared" si="14"/>
        <v>1</v>
      </c>
      <c r="R48" t="b">
        <f t="shared" si="15"/>
        <v>0</v>
      </c>
      <c r="S48" t="b">
        <v>1</v>
      </c>
      <c r="T48" t="str">
        <f t="shared" si="16"/>
        <v>Cores</v>
      </c>
      <c r="V48" t="s">
        <v>34</v>
      </c>
      <c r="X48">
        <v>828</v>
      </c>
      <c r="Y48">
        <v>2235.6</v>
      </c>
      <c r="Z48" t="s">
        <v>52</v>
      </c>
      <c r="AB48">
        <v>2</v>
      </c>
      <c r="AD48" t="s">
        <v>36</v>
      </c>
      <c r="AE48">
        <v>0</v>
      </c>
      <c r="AF48" t="s">
        <v>37</v>
      </c>
      <c r="AG48" t="s">
        <v>181</v>
      </c>
    </row>
    <row r="49" spans="1:33" x14ac:dyDescent="0.25">
      <c r="A49" t="s">
        <v>182</v>
      </c>
      <c r="B49" t="s">
        <v>183</v>
      </c>
      <c r="C49" t="b">
        <f t="shared" si="0"/>
        <v>0</v>
      </c>
      <c r="D49" t="b">
        <f t="shared" si="1"/>
        <v>1</v>
      </c>
      <c r="E49" t="b">
        <f t="shared" si="2"/>
        <v>1</v>
      </c>
      <c r="F49" t="b">
        <f t="shared" si="3"/>
        <v>0</v>
      </c>
      <c r="G49" t="b">
        <f t="shared" si="4"/>
        <v>0</v>
      </c>
      <c r="H49" t="b">
        <f t="shared" si="5"/>
        <v>1</v>
      </c>
      <c r="I49" t="b">
        <f t="shared" si="6"/>
        <v>0</v>
      </c>
      <c r="J49" t="b">
        <f t="shared" si="7"/>
        <v>1</v>
      </c>
      <c r="K49" t="b">
        <f t="shared" si="8"/>
        <v>0</v>
      </c>
      <c r="L49" t="b">
        <f t="shared" si="9"/>
        <v>0</v>
      </c>
      <c r="M49" t="b">
        <f t="shared" si="10"/>
        <v>1</v>
      </c>
      <c r="N49" t="b">
        <f t="shared" si="11"/>
        <v>0</v>
      </c>
      <c r="O49" t="b">
        <f t="shared" si="12"/>
        <v>0</v>
      </c>
      <c r="P49" t="b">
        <f t="shared" si="13"/>
        <v>0</v>
      </c>
      <c r="Q49" t="b">
        <f t="shared" si="14"/>
        <v>1</v>
      </c>
      <c r="R49" t="b">
        <f t="shared" si="15"/>
        <v>0</v>
      </c>
      <c r="S49" t="b">
        <v>1</v>
      </c>
      <c r="T49" t="str">
        <f t="shared" si="16"/>
        <v>Cores</v>
      </c>
      <c r="V49" t="s">
        <v>34</v>
      </c>
      <c r="X49">
        <v>559</v>
      </c>
      <c r="Y49">
        <v>1509.03</v>
      </c>
      <c r="Z49" t="s">
        <v>52</v>
      </c>
      <c r="AB49">
        <v>2</v>
      </c>
      <c r="AD49" t="s">
        <v>41</v>
      </c>
      <c r="AE49">
        <v>0</v>
      </c>
      <c r="AF49" t="s">
        <v>37</v>
      </c>
      <c r="AG49" t="s">
        <v>184</v>
      </c>
    </row>
    <row r="50" spans="1:33" x14ac:dyDescent="0.25">
      <c r="A50" t="s">
        <v>185</v>
      </c>
      <c r="B50" t="s">
        <v>186</v>
      </c>
      <c r="C50" t="b">
        <f t="shared" si="0"/>
        <v>1</v>
      </c>
      <c r="D50" t="b">
        <f t="shared" si="1"/>
        <v>0</v>
      </c>
      <c r="E50" t="b">
        <f t="shared" si="2"/>
        <v>0</v>
      </c>
      <c r="F50" t="b">
        <f t="shared" si="3"/>
        <v>0</v>
      </c>
      <c r="G50" t="b">
        <f t="shared" si="4"/>
        <v>1</v>
      </c>
      <c r="H50" t="b">
        <f t="shared" si="5"/>
        <v>0</v>
      </c>
      <c r="I50" t="b">
        <f t="shared" si="6"/>
        <v>0</v>
      </c>
      <c r="J50" t="b">
        <f t="shared" si="7"/>
        <v>1</v>
      </c>
      <c r="K50" t="b">
        <f t="shared" si="8"/>
        <v>0</v>
      </c>
      <c r="L50" t="b">
        <f t="shared" si="9"/>
        <v>0</v>
      </c>
      <c r="M50" t="b">
        <f t="shared" si="10"/>
        <v>1</v>
      </c>
      <c r="N50" t="b">
        <f t="shared" si="11"/>
        <v>0</v>
      </c>
      <c r="O50" t="b">
        <f t="shared" si="12"/>
        <v>0</v>
      </c>
      <c r="P50" t="b">
        <f t="shared" si="13"/>
        <v>0</v>
      </c>
      <c r="Q50" t="b">
        <f t="shared" si="14"/>
        <v>0</v>
      </c>
      <c r="R50" t="b">
        <f t="shared" si="15"/>
        <v>0</v>
      </c>
      <c r="S50" t="b">
        <v>1</v>
      </c>
      <c r="T50" t="str">
        <f t="shared" si="16"/>
        <v>Cores</v>
      </c>
      <c r="V50" t="s">
        <v>34</v>
      </c>
      <c r="X50">
        <v>2760</v>
      </c>
      <c r="Y50">
        <v>7452</v>
      </c>
      <c r="Z50" t="s">
        <v>144</v>
      </c>
      <c r="AB50">
        <v>2</v>
      </c>
      <c r="AD50" t="s">
        <v>36</v>
      </c>
      <c r="AE50">
        <v>0</v>
      </c>
      <c r="AF50" t="s">
        <v>37</v>
      </c>
      <c r="AG50" t="s">
        <v>187</v>
      </c>
    </row>
    <row r="51" spans="1:33" x14ac:dyDescent="0.25">
      <c r="A51" t="s">
        <v>188</v>
      </c>
      <c r="B51" t="s">
        <v>189</v>
      </c>
      <c r="C51" t="b">
        <f t="shared" si="0"/>
        <v>0</v>
      </c>
      <c r="D51" t="b">
        <f t="shared" si="1"/>
        <v>1</v>
      </c>
      <c r="E51" t="b">
        <f t="shared" si="2"/>
        <v>0</v>
      </c>
      <c r="F51" t="b">
        <f t="shared" si="3"/>
        <v>0</v>
      </c>
      <c r="G51" t="b">
        <f t="shared" si="4"/>
        <v>1</v>
      </c>
      <c r="H51" t="b">
        <f t="shared" si="5"/>
        <v>0</v>
      </c>
      <c r="I51" t="b">
        <f t="shared" si="6"/>
        <v>0</v>
      </c>
      <c r="J51" t="b">
        <f t="shared" si="7"/>
        <v>1</v>
      </c>
      <c r="K51" t="b">
        <f t="shared" si="8"/>
        <v>0</v>
      </c>
      <c r="L51" t="b">
        <f t="shared" si="9"/>
        <v>0</v>
      </c>
      <c r="M51" t="b">
        <f t="shared" si="10"/>
        <v>1</v>
      </c>
      <c r="N51" t="b">
        <f t="shared" si="11"/>
        <v>0</v>
      </c>
      <c r="O51" t="b">
        <f t="shared" si="12"/>
        <v>0</v>
      </c>
      <c r="P51" t="b">
        <f t="shared" si="13"/>
        <v>0</v>
      </c>
      <c r="Q51" t="b">
        <f t="shared" si="14"/>
        <v>0</v>
      </c>
      <c r="R51" t="b">
        <f t="shared" si="15"/>
        <v>0</v>
      </c>
      <c r="S51" t="b">
        <v>1</v>
      </c>
      <c r="T51" t="str">
        <f t="shared" si="16"/>
        <v>Cores</v>
      </c>
      <c r="V51" t="s">
        <v>34</v>
      </c>
      <c r="X51">
        <v>1863</v>
      </c>
      <c r="Y51">
        <v>5030.1000000000004</v>
      </c>
      <c r="Z51" t="s">
        <v>144</v>
      </c>
      <c r="AB51">
        <v>2</v>
      </c>
      <c r="AD51" t="s">
        <v>41</v>
      </c>
      <c r="AE51">
        <v>0</v>
      </c>
      <c r="AF51" t="s">
        <v>37</v>
      </c>
      <c r="AG51" t="s">
        <v>190</v>
      </c>
    </row>
    <row r="52" spans="1:33" x14ac:dyDescent="0.25">
      <c r="A52" t="s">
        <v>191</v>
      </c>
      <c r="B52" t="s">
        <v>192</v>
      </c>
      <c r="C52" t="b">
        <f t="shared" si="0"/>
        <v>1</v>
      </c>
      <c r="D52" t="b">
        <f t="shared" si="1"/>
        <v>0</v>
      </c>
      <c r="E52" t="b">
        <f t="shared" si="2"/>
        <v>0</v>
      </c>
      <c r="F52" t="b">
        <f t="shared" si="3"/>
        <v>1</v>
      </c>
      <c r="G52" t="b">
        <f t="shared" si="4"/>
        <v>0</v>
      </c>
      <c r="H52" t="b">
        <f t="shared" si="5"/>
        <v>0</v>
      </c>
      <c r="I52" t="b">
        <f t="shared" si="6"/>
        <v>0</v>
      </c>
      <c r="J52" t="b">
        <f t="shared" si="7"/>
        <v>1</v>
      </c>
      <c r="K52" t="b">
        <f t="shared" si="8"/>
        <v>0</v>
      </c>
      <c r="L52" t="b">
        <f t="shared" si="9"/>
        <v>0</v>
      </c>
      <c r="M52" t="b">
        <f t="shared" si="10"/>
        <v>1</v>
      </c>
      <c r="N52" t="b">
        <f t="shared" si="11"/>
        <v>0</v>
      </c>
      <c r="O52" t="b">
        <f t="shared" si="12"/>
        <v>0</v>
      </c>
      <c r="P52" t="b">
        <f t="shared" si="13"/>
        <v>0</v>
      </c>
      <c r="Q52" t="b">
        <f t="shared" si="14"/>
        <v>0</v>
      </c>
      <c r="R52" t="b">
        <f t="shared" si="15"/>
        <v>0</v>
      </c>
      <c r="S52" t="b">
        <v>1</v>
      </c>
      <c r="T52" t="str">
        <f t="shared" si="16"/>
        <v/>
      </c>
      <c r="V52" t="s">
        <v>34</v>
      </c>
      <c r="X52">
        <v>1380</v>
      </c>
      <c r="Y52">
        <v>3726</v>
      </c>
      <c r="Z52" t="s">
        <v>144</v>
      </c>
      <c r="AB52">
        <v>1</v>
      </c>
      <c r="AD52" t="s">
        <v>36</v>
      </c>
      <c r="AF52" t="s">
        <v>193</v>
      </c>
      <c r="AG52" t="s">
        <v>194</v>
      </c>
    </row>
    <row r="53" spans="1:33" x14ac:dyDescent="0.25">
      <c r="A53" t="s">
        <v>195</v>
      </c>
      <c r="B53" t="s">
        <v>196</v>
      </c>
      <c r="C53" t="b">
        <f t="shared" si="0"/>
        <v>0</v>
      </c>
      <c r="D53" t="b">
        <f t="shared" si="1"/>
        <v>1</v>
      </c>
      <c r="E53" t="b">
        <f t="shared" si="2"/>
        <v>0</v>
      </c>
      <c r="F53" t="b">
        <f t="shared" si="3"/>
        <v>1</v>
      </c>
      <c r="G53" t="b">
        <f t="shared" si="4"/>
        <v>0</v>
      </c>
      <c r="H53" t="b">
        <f t="shared" si="5"/>
        <v>0</v>
      </c>
      <c r="I53" t="b">
        <f t="shared" si="6"/>
        <v>0</v>
      </c>
      <c r="J53" t="b">
        <f t="shared" si="7"/>
        <v>1</v>
      </c>
      <c r="K53" t="b">
        <f t="shared" si="8"/>
        <v>0</v>
      </c>
      <c r="L53" t="b">
        <f t="shared" si="9"/>
        <v>0</v>
      </c>
      <c r="M53" t="b">
        <f t="shared" si="10"/>
        <v>1</v>
      </c>
      <c r="N53" t="b">
        <f t="shared" si="11"/>
        <v>0</v>
      </c>
      <c r="O53" t="b">
        <f t="shared" si="12"/>
        <v>0</v>
      </c>
      <c r="P53" t="b">
        <f t="shared" si="13"/>
        <v>0</v>
      </c>
      <c r="Q53" t="b">
        <f t="shared" si="14"/>
        <v>0</v>
      </c>
      <c r="R53" t="b">
        <f t="shared" si="15"/>
        <v>0</v>
      </c>
      <c r="S53" t="b">
        <v>1</v>
      </c>
      <c r="T53" t="str">
        <f t="shared" si="16"/>
        <v/>
      </c>
      <c r="V53" t="s">
        <v>34</v>
      </c>
      <c r="X53">
        <v>931</v>
      </c>
      <c r="Y53">
        <v>2515.0500000000002</v>
      </c>
      <c r="Z53" t="s">
        <v>144</v>
      </c>
      <c r="AB53">
        <v>1</v>
      </c>
      <c r="AD53" t="s">
        <v>41</v>
      </c>
      <c r="AF53" t="s">
        <v>193</v>
      </c>
      <c r="AG53" t="s">
        <v>197</v>
      </c>
    </row>
    <row r="54" spans="1:33" x14ac:dyDescent="0.25">
      <c r="A54" t="s">
        <v>198</v>
      </c>
      <c r="B54" t="s">
        <v>199</v>
      </c>
      <c r="C54" t="b">
        <f t="shared" si="0"/>
        <v>1</v>
      </c>
      <c r="D54" t="b">
        <f t="shared" si="1"/>
        <v>0</v>
      </c>
      <c r="E54" t="b">
        <f t="shared" si="2"/>
        <v>0</v>
      </c>
      <c r="F54" t="b">
        <f t="shared" si="3"/>
        <v>0</v>
      </c>
      <c r="G54" t="b">
        <f t="shared" si="4"/>
        <v>0</v>
      </c>
      <c r="H54" t="b">
        <f t="shared" si="5"/>
        <v>1</v>
      </c>
      <c r="I54" t="b">
        <f t="shared" si="6"/>
        <v>0</v>
      </c>
      <c r="J54" t="b">
        <f t="shared" si="7"/>
        <v>1</v>
      </c>
      <c r="K54" t="b">
        <f t="shared" si="8"/>
        <v>0</v>
      </c>
      <c r="L54" t="b">
        <f t="shared" si="9"/>
        <v>0</v>
      </c>
      <c r="M54" t="b">
        <f t="shared" si="10"/>
        <v>1</v>
      </c>
      <c r="N54" t="b">
        <f t="shared" si="11"/>
        <v>0</v>
      </c>
      <c r="O54" t="b">
        <f t="shared" si="12"/>
        <v>1</v>
      </c>
      <c r="P54" t="b">
        <f t="shared" si="13"/>
        <v>0</v>
      </c>
      <c r="Q54" t="b">
        <f t="shared" si="14"/>
        <v>0</v>
      </c>
      <c r="R54" t="b">
        <f t="shared" si="15"/>
        <v>0</v>
      </c>
      <c r="S54" t="b">
        <v>1</v>
      </c>
      <c r="T54" t="str">
        <f t="shared" si="16"/>
        <v>Cores</v>
      </c>
      <c r="V54" t="s">
        <v>34</v>
      </c>
      <c r="X54">
        <v>6486</v>
      </c>
      <c r="Y54">
        <v>17512.2</v>
      </c>
      <c r="Z54" t="s">
        <v>200</v>
      </c>
      <c r="AB54">
        <v>2</v>
      </c>
      <c r="AD54" t="s">
        <v>36</v>
      </c>
      <c r="AE54">
        <v>0</v>
      </c>
      <c r="AF54" t="s">
        <v>37</v>
      </c>
      <c r="AG54" t="s">
        <v>201</v>
      </c>
    </row>
    <row r="55" spans="1:33" x14ac:dyDescent="0.25">
      <c r="A55" t="s">
        <v>202</v>
      </c>
      <c r="B55" t="s">
        <v>203</v>
      </c>
      <c r="C55" t="b">
        <f t="shared" si="0"/>
        <v>1</v>
      </c>
      <c r="D55" t="b">
        <f t="shared" si="1"/>
        <v>0</v>
      </c>
      <c r="E55" t="b">
        <f t="shared" si="2"/>
        <v>0</v>
      </c>
      <c r="F55" t="b">
        <f t="shared" si="3"/>
        <v>0</v>
      </c>
      <c r="G55" t="b">
        <f t="shared" si="4"/>
        <v>0</v>
      </c>
      <c r="H55" t="b">
        <f t="shared" si="5"/>
        <v>1</v>
      </c>
      <c r="I55" t="b">
        <f t="shared" si="6"/>
        <v>0</v>
      </c>
      <c r="J55" t="b">
        <f t="shared" si="7"/>
        <v>1</v>
      </c>
      <c r="K55" t="b">
        <f t="shared" si="8"/>
        <v>0</v>
      </c>
      <c r="L55" t="b">
        <f t="shared" si="9"/>
        <v>0</v>
      </c>
      <c r="M55" t="b">
        <f t="shared" si="10"/>
        <v>1</v>
      </c>
      <c r="N55" t="b">
        <f t="shared" si="11"/>
        <v>0</v>
      </c>
      <c r="O55" t="b">
        <f t="shared" si="12"/>
        <v>1</v>
      </c>
      <c r="P55" t="b">
        <f t="shared" si="13"/>
        <v>0</v>
      </c>
      <c r="Q55" t="b">
        <f t="shared" si="14"/>
        <v>0</v>
      </c>
      <c r="R55" t="b">
        <f t="shared" si="15"/>
        <v>0</v>
      </c>
      <c r="S55" t="b">
        <v>1</v>
      </c>
      <c r="T55" t="str">
        <f t="shared" si="16"/>
        <v>Cores</v>
      </c>
      <c r="V55" t="s">
        <v>34</v>
      </c>
      <c r="X55">
        <v>51888</v>
      </c>
      <c r="Y55">
        <v>140097.60000000001</v>
      </c>
      <c r="Z55" t="s">
        <v>200</v>
      </c>
      <c r="AA55">
        <v>0</v>
      </c>
      <c r="AB55">
        <v>16</v>
      </c>
      <c r="AC55">
        <v>0</v>
      </c>
      <c r="AD55" t="s">
        <v>36</v>
      </c>
      <c r="AE55">
        <v>0</v>
      </c>
      <c r="AF55" t="s">
        <v>37</v>
      </c>
      <c r="AG55" t="s">
        <v>204</v>
      </c>
    </row>
    <row r="56" spans="1:33" x14ac:dyDescent="0.25">
      <c r="A56" t="s">
        <v>205</v>
      </c>
      <c r="B56" t="s">
        <v>206</v>
      </c>
      <c r="C56" t="b">
        <f t="shared" si="0"/>
        <v>1</v>
      </c>
      <c r="D56" t="b">
        <f t="shared" si="1"/>
        <v>0</v>
      </c>
      <c r="E56" t="b">
        <f t="shared" si="2"/>
        <v>0</v>
      </c>
      <c r="F56" t="b">
        <f t="shared" si="3"/>
        <v>0</v>
      </c>
      <c r="G56" t="b">
        <f t="shared" si="4"/>
        <v>0</v>
      </c>
      <c r="H56" t="b">
        <f t="shared" si="5"/>
        <v>1</v>
      </c>
      <c r="I56" t="b">
        <f t="shared" si="6"/>
        <v>0</v>
      </c>
      <c r="J56" t="b">
        <f t="shared" si="7"/>
        <v>1</v>
      </c>
      <c r="K56" t="b">
        <f t="shared" si="8"/>
        <v>0</v>
      </c>
      <c r="L56" t="b">
        <f t="shared" si="9"/>
        <v>0</v>
      </c>
      <c r="M56" t="b">
        <f t="shared" si="10"/>
        <v>1</v>
      </c>
      <c r="N56" t="b">
        <f t="shared" si="11"/>
        <v>0</v>
      </c>
      <c r="O56" t="b">
        <f t="shared" si="12"/>
        <v>1</v>
      </c>
      <c r="P56" t="b">
        <f t="shared" si="13"/>
        <v>0</v>
      </c>
      <c r="Q56" t="b">
        <f t="shared" si="14"/>
        <v>0</v>
      </c>
      <c r="R56" t="b">
        <f t="shared" si="15"/>
        <v>0</v>
      </c>
      <c r="S56" t="b">
        <v>1</v>
      </c>
      <c r="T56" t="str">
        <f t="shared" si="16"/>
        <v>Cores</v>
      </c>
      <c r="V56" t="s">
        <v>34</v>
      </c>
      <c r="X56">
        <v>195629</v>
      </c>
      <c r="Y56">
        <v>528197.76</v>
      </c>
      <c r="Z56" t="s">
        <v>200</v>
      </c>
      <c r="AA56">
        <v>0</v>
      </c>
      <c r="AB56">
        <v>64</v>
      </c>
      <c r="AC56">
        <v>0</v>
      </c>
      <c r="AD56" t="s">
        <v>36</v>
      </c>
      <c r="AE56">
        <v>0</v>
      </c>
      <c r="AF56" t="s">
        <v>37</v>
      </c>
      <c r="AG56" t="s">
        <v>207</v>
      </c>
    </row>
    <row r="57" spans="1:33" x14ac:dyDescent="0.25">
      <c r="A57" t="s">
        <v>208</v>
      </c>
      <c r="B57" t="s">
        <v>209</v>
      </c>
      <c r="C57" t="b">
        <f t="shared" si="0"/>
        <v>0</v>
      </c>
      <c r="D57" t="b">
        <f t="shared" si="1"/>
        <v>1</v>
      </c>
      <c r="E57" t="b">
        <f t="shared" si="2"/>
        <v>0</v>
      </c>
      <c r="F57" t="b">
        <f t="shared" si="3"/>
        <v>0</v>
      </c>
      <c r="G57" t="b">
        <f t="shared" si="4"/>
        <v>0</v>
      </c>
      <c r="H57" t="b">
        <f t="shared" si="5"/>
        <v>1</v>
      </c>
      <c r="I57" t="b">
        <f t="shared" si="6"/>
        <v>0</v>
      </c>
      <c r="J57" t="b">
        <f t="shared" si="7"/>
        <v>1</v>
      </c>
      <c r="K57" t="b">
        <f t="shared" si="8"/>
        <v>0</v>
      </c>
      <c r="L57" t="b">
        <f t="shared" si="9"/>
        <v>0</v>
      </c>
      <c r="M57" t="b">
        <f t="shared" si="10"/>
        <v>1</v>
      </c>
      <c r="N57" t="b">
        <f t="shared" si="11"/>
        <v>0</v>
      </c>
      <c r="O57" t="b">
        <f t="shared" si="12"/>
        <v>1</v>
      </c>
      <c r="P57" t="b">
        <f t="shared" si="13"/>
        <v>0</v>
      </c>
      <c r="Q57" t="b">
        <f t="shared" si="14"/>
        <v>0</v>
      </c>
      <c r="R57" t="b">
        <f t="shared" si="15"/>
        <v>0</v>
      </c>
      <c r="S57" t="b">
        <v>1</v>
      </c>
      <c r="T57" t="str">
        <f t="shared" si="16"/>
        <v>Cores</v>
      </c>
      <c r="V57" t="s">
        <v>34</v>
      </c>
      <c r="X57">
        <v>4347</v>
      </c>
      <c r="Y57">
        <v>11736.9</v>
      </c>
      <c r="Z57" t="s">
        <v>200</v>
      </c>
      <c r="AB57">
        <v>2</v>
      </c>
      <c r="AD57" t="s">
        <v>41</v>
      </c>
      <c r="AE57">
        <v>0</v>
      </c>
      <c r="AF57" t="s">
        <v>37</v>
      </c>
      <c r="AG57" t="s">
        <v>210</v>
      </c>
    </row>
    <row r="58" spans="1:33" x14ac:dyDescent="0.25">
      <c r="A58" t="s">
        <v>211</v>
      </c>
      <c r="B58" t="s">
        <v>212</v>
      </c>
      <c r="C58" t="b">
        <f t="shared" si="0"/>
        <v>0</v>
      </c>
      <c r="D58" t="b">
        <f t="shared" si="1"/>
        <v>1</v>
      </c>
      <c r="E58" t="b">
        <f t="shared" si="2"/>
        <v>0</v>
      </c>
      <c r="F58" t="b">
        <f t="shared" si="3"/>
        <v>0</v>
      </c>
      <c r="G58" t="b">
        <f t="shared" si="4"/>
        <v>0</v>
      </c>
      <c r="H58" t="b">
        <f t="shared" si="5"/>
        <v>1</v>
      </c>
      <c r="I58" t="b">
        <f t="shared" si="6"/>
        <v>0</v>
      </c>
      <c r="J58" t="b">
        <f t="shared" si="7"/>
        <v>1</v>
      </c>
      <c r="K58" t="b">
        <f t="shared" si="8"/>
        <v>0</v>
      </c>
      <c r="L58" t="b">
        <f t="shared" si="9"/>
        <v>0</v>
      </c>
      <c r="M58" t="b">
        <f t="shared" si="10"/>
        <v>1</v>
      </c>
      <c r="N58" t="b">
        <f t="shared" si="11"/>
        <v>0</v>
      </c>
      <c r="O58" t="b">
        <f t="shared" si="12"/>
        <v>1</v>
      </c>
      <c r="P58" t="b">
        <f t="shared" si="13"/>
        <v>0</v>
      </c>
      <c r="Q58" t="b">
        <f t="shared" si="14"/>
        <v>0</v>
      </c>
      <c r="R58" t="b">
        <f t="shared" si="15"/>
        <v>0</v>
      </c>
      <c r="S58" t="b">
        <v>1</v>
      </c>
      <c r="T58" t="str">
        <f t="shared" si="16"/>
        <v>Cores</v>
      </c>
      <c r="V58" t="s">
        <v>34</v>
      </c>
      <c r="X58">
        <v>34776</v>
      </c>
      <c r="Y58">
        <v>93895.2</v>
      </c>
      <c r="Z58" t="s">
        <v>200</v>
      </c>
      <c r="AA58">
        <v>0</v>
      </c>
      <c r="AB58">
        <v>16</v>
      </c>
      <c r="AC58">
        <v>0</v>
      </c>
      <c r="AD58" t="s">
        <v>41</v>
      </c>
      <c r="AE58">
        <v>0</v>
      </c>
      <c r="AF58" t="s">
        <v>37</v>
      </c>
      <c r="AG58" t="s">
        <v>213</v>
      </c>
    </row>
    <row r="59" spans="1:33" x14ac:dyDescent="0.25">
      <c r="A59" t="s">
        <v>214</v>
      </c>
      <c r="B59" t="s">
        <v>215</v>
      </c>
      <c r="C59" t="b">
        <f t="shared" si="0"/>
        <v>0</v>
      </c>
      <c r="D59" t="b">
        <f t="shared" si="1"/>
        <v>1</v>
      </c>
      <c r="E59" t="b">
        <f t="shared" si="2"/>
        <v>0</v>
      </c>
      <c r="F59" t="b">
        <f t="shared" si="3"/>
        <v>0</v>
      </c>
      <c r="G59" t="b">
        <f t="shared" si="4"/>
        <v>0</v>
      </c>
      <c r="H59" t="b">
        <f t="shared" si="5"/>
        <v>1</v>
      </c>
      <c r="I59" t="b">
        <f t="shared" si="6"/>
        <v>0</v>
      </c>
      <c r="J59" t="b">
        <f t="shared" si="7"/>
        <v>1</v>
      </c>
      <c r="K59" t="b">
        <f t="shared" si="8"/>
        <v>0</v>
      </c>
      <c r="L59" t="b">
        <f t="shared" si="9"/>
        <v>0</v>
      </c>
      <c r="M59" t="b">
        <f t="shared" si="10"/>
        <v>1</v>
      </c>
      <c r="N59" t="b">
        <f t="shared" si="11"/>
        <v>0</v>
      </c>
      <c r="O59" t="b">
        <f t="shared" si="12"/>
        <v>1</v>
      </c>
      <c r="P59" t="b">
        <f t="shared" si="13"/>
        <v>0</v>
      </c>
      <c r="Q59" t="b">
        <f t="shared" si="14"/>
        <v>0</v>
      </c>
      <c r="R59" t="b">
        <f t="shared" si="15"/>
        <v>0</v>
      </c>
      <c r="S59" t="b">
        <v>1</v>
      </c>
      <c r="T59" t="str">
        <f t="shared" si="16"/>
        <v>Cores</v>
      </c>
      <c r="V59" t="s">
        <v>34</v>
      </c>
      <c r="X59">
        <v>131155</v>
      </c>
      <c r="Y59">
        <v>354119.04</v>
      </c>
      <c r="Z59" t="s">
        <v>200</v>
      </c>
      <c r="AA59">
        <v>0</v>
      </c>
      <c r="AB59">
        <v>64</v>
      </c>
      <c r="AC59">
        <v>0</v>
      </c>
      <c r="AD59" t="s">
        <v>41</v>
      </c>
      <c r="AE59">
        <v>0</v>
      </c>
      <c r="AF59" t="s">
        <v>37</v>
      </c>
      <c r="AG59" t="s">
        <v>216</v>
      </c>
    </row>
    <row r="60" spans="1:33" x14ac:dyDescent="0.25">
      <c r="A60" t="s">
        <v>217</v>
      </c>
      <c r="B60" t="s">
        <v>218</v>
      </c>
      <c r="C60" t="b">
        <f t="shared" si="0"/>
        <v>1</v>
      </c>
      <c r="D60" t="b">
        <f t="shared" si="1"/>
        <v>0</v>
      </c>
      <c r="E60" t="b">
        <f t="shared" si="2"/>
        <v>0</v>
      </c>
      <c r="F60" t="b">
        <f t="shared" si="3"/>
        <v>0</v>
      </c>
      <c r="G60" t="b">
        <f t="shared" si="4"/>
        <v>0</v>
      </c>
      <c r="H60" t="b">
        <f t="shared" si="5"/>
        <v>1</v>
      </c>
      <c r="I60" t="b">
        <f t="shared" si="6"/>
        <v>0</v>
      </c>
      <c r="J60" t="b">
        <f t="shared" si="7"/>
        <v>1</v>
      </c>
      <c r="K60" t="b">
        <f t="shared" si="8"/>
        <v>0</v>
      </c>
      <c r="L60" t="b">
        <f t="shared" si="9"/>
        <v>0</v>
      </c>
      <c r="M60" t="b">
        <f t="shared" si="10"/>
        <v>1</v>
      </c>
      <c r="N60" t="b">
        <f t="shared" si="11"/>
        <v>1</v>
      </c>
      <c r="O60" t="b">
        <f t="shared" si="12"/>
        <v>0</v>
      </c>
      <c r="P60" t="b">
        <f t="shared" si="13"/>
        <v>0</v>
      </c>
      <c r="Q60" t="b">
        <f t="shared" si="14"/>
        <v>0</v>
      </c>
      <c r="R60" t="b">
        <f t="shared" si="15"/>
        <v>0</v>
      </c>
      <c r="S60" t="b">
        <v>1</v>
      </c>
      <c r="T60" t="str">
        <f t="shared" si="16"/>
        <v>Cores</v>
      </c>
      <c r="V60" t="s">
        <v>34</v>
      </c>
      <c r="X60">
        <v>3795</v>
      </c>
      <c r="Y60">
        <v>10246.5</v>
      </c>
      <c r="Z60" t="s">
        <v>219</v>
      </c>
      <c r="AB60">
        <v>2</v>
      </c>
      <c r="AD60" t="s">
        <v>36</v>
      </c>
      <c r="AE60">
        <v>0</v>
      </c>
      <c r="AF60" t="s">
        <v>37</v>
      </c>
      <c r="AG60" t="s">
        <v>220</v>
      </c>
    </row>
    <row r="61" spans="1:33" x14ac:dyDescent="0.25">
      <c r="A61" t="s">
        <v>221</v>
      </c>
      <c r="B61" t="s">
        <v>222</v>
      </c>
      <c r="C61" t="b">
        <f t="shared" si="0"/>
        <v>1</v>
      </c>
      <c r="D61" t="b">
        <f t="shared" si="1"/>
        <v>0</v>
      </c>
      <c r="E61" t="b">
        <f t="shared" si="2"/>
        <v>0</v>
      </c>
      <c r="F61" t="b">
        <f t="shared" si="3"/>
        <v>0</v>
      </c>
      <c r="G61" t="b">
        <f t="shared" si="4"/>
        <v>0</v>
      </c>
      <c r="H61" t="b">
        <f t="shared" si="5"/>
        <v>1</v>
      </c>
      <c r="I61" t="b">
        <f t="shared" si="6"/>
        <v>0</v>
      </c>
      <c r="J61" t="b">
        <f t="shared" si="7"/>
        <v>1</v>
      </c>
      <c r="K61" t="b">
        <f t="shared" si="8"/>
        <v>0</v>
      </c>
      <c r="L61" t="b">
        <f t="shared" si="9"/>
        <v>0</v>
      </c>
      <c r="M61" t="b">
        <f t="shared" si="10"/>
        <v>1</v>
      </c>
      <c r="N61" t="b">
        <f t="shared" si="11"/>
        <v>1</v>
      </c>
      <c r="O61" t="b">
        <f t="shared" si="12"/>
        <v>0</v>
      </c>
      <c r="P61" t="b">
        <f t="shared" si="13"/>
        <v>0</v>
      </c>
      <c r="Q61" t="b">
        <f t="shared" si="14"/>
        <v>0</v>
      </c>
      <c r="R61" t="b">
        <f t="shared" si="15"/>
        <v>0</v>
      </c>
      <c r="S61" t="b">
        <v>1</v>
      </c>
      <c r="T61" t="str">
        <f t="shared" si="16"/>
        <v>Cores</v>
      </c>
      <c r="V61" t="s">
        <v>34</v>
      </c>
      <c r="X61">
        <v>30360</v>
      </c>
      <c r="Y61">
        <v>81972</v>
      </c>
      <c r="Z61" t="s">
        <v>219</v>
      </c>
      <c r="AA61">
        <v>0</v>
      </c>
      <c r="AB61">
        <v>16</v>
      </c>
      <c r="AC61">
        <v>0</v>
      </c>
      <c r="AD61" t="s">
        <v>36</v>
      </c>
      <c r="AE61">
        <v>0</v>
      </c>
      <c r="AF61" t="s">
        <v>37</v>
      </c>
      <c r="AG61" t="s">
        <v>223</v>
      </c>
    </row>
    <row r="62" spans="1:33" x14ac:dyDescent="0.25">
      <c r="A62" t="s">
        <v>224</v>
      </c>
      <c r="B62" t="s">
        <v>225</v>
      </c>
      <c r="C62" t="b">
        <f t="shared" si="0"/>
        <v>1</v>
      </c>
      <c r="D62" t="b">
        <f t="shared" si="1"/>
        <v>0</v>
      </c>
      <c r="E62" t="b">
        <f t="shared" si="2"/>
        <v>0</v>
      </c>
      <c r="F62" t="b">
        <f t="shared" si="3"/>
        <v>0</v>
      </c>
      <c r="G62" t="b">
        <f t="shared" si="4"/>
        <v>0</v>
      </c>
      <c r="H62" t="b">
        <f t="shared" si="5"/>
        <v>1</v>
      </c>
      <c r="I62" t="b">
        <f t="shared" si="6"/>
        <v>0</v>
      </c>
      <c r="J62" t="b">
        <f t="shared" si="7"/>
        <v>1</v>
      </c>
      <c r="K62" t="b">
        <f t="shared" si="8"/>
        <v>0</v>
      </c>
      <c r="L62" t="b">
        <f t="shared" si="9"/>
        <v>0</v>
      </c>
      <c r="M62" t="b">
        <f t="shared" si="10"/>
        <v>1</v>
      </c>
      <c r="N62" t="b">
        <f t="shared" si="11"/>
        <v>1</v>
      </c>
      <c r="O62" t="b">
        <f t="shared" si="12"/>
        <v>0</v>
      </c>
      <c r="P62" t="b">
        <f t="shared" si="13"/>
        <v>0</v>
      </c>
      <c r="Q62" t="b">
        <f t="shared" si="14"/>
        <v>0</v>
      </c>
      <c r="R62" t="b">
        <f t="shared" si="15"/>
        <v>0</v>
      </c>
      <c r="S62" t="b">
        <v>1</v>
      </c>
      <c r="T62" t="str">
        <f t="shared" si="16"/>
        <v>Cores</v>
      </c>
      <c r="V62" t="s">
        <v>34</v>
      </c>
      <c r="X62">
        <v>118128</v>
      </c>
      <c r="Y62">
        <v>318945.59999999998</v>
      </c>
      <c r="Z62" t="s">
        <v>219</v>
      </c>
      <c r="AA62">
        <v>0</v>
      </c>
      <c r="AB62">
        <v>64</v>
      </c>
      <c r="AC62">
        <v>0</v>
      </c>
      <c r="AD62" t="s">
        <v>36</v>
      </c>
      <c r="AE62">
        <v>0</v>
      </c>
      <c r="AF62" t="s">
        <v>37</v>
      </c>
      <c r="AG62" t="s">
        <v>226</v>
      </c>
    </row>
    <row r="63" spans="1:33" x14ac:dyDescent="0.25">
      <c r="A63" t="s">
        <v>227</v>
      </c>
      <c r="B63" t="s">
        <v>228</v>
      </c>
      <c r="C63" t="b">
        <f t="shared" si="0"/>
        <v>0</v>
      </c>
      <c r="D63" t="b">
        <f t="shared" si="1"/>
        <v>1</v>
      </c>
      <c r="E63" t="b">
        <f t="shared" si="2"/>
        <v>0</v>
      </c>
      <c r="F63" t="b">
        <f t="shared" si="3"/>
        <v>0</v>
      </c>
      <c r="G63" t="b">
        <f t="shared" si="4"/>
        <v>0</v>
      </c>
      <c r="H63" t="b">
        <f t="shared" si="5"/>
        <v>1</v>
      </c>
      <c r="I63" t="b">
        <f t="shared" si="6"/>
        <v>0</v>
      </c>
      <c r="J63" t="b">
        <f t="shared" si="7"/>
        <v>1</v>
      </c>
      <c r="K63" t="b">
        <f t="shared" si="8"/>
        <v>0</v>
      </c>
      <c r="L63" t="b">
        <f t="shared" si="9"/>
        <v>0</v>
      </c>
      <c r="M63" t="b">
        <f t="shared" si="10"/>
        <v>1</v>
      </c>
      <c r="N63" t="b">
        <f t="shared" si="11"/>
        <v>1</v>
      </c>
      <c r="O63" t="b">
        <f t="shared" si="12"/>
        <v>0</v>
      </c>
      <c r="P63" t="b">
        <f t="shared" si="13"/>
        <v>0</v>
      </c>
      <c r="Q63" t="b">
        <f t="shared" si="14"/>
        <v>0</v>
      </c>
      <c r="R63" t="b">
        <f t="shared" si="15"/>
        <v>0</v>
      </c>
      <c r="S63" t="b">
        <v>1</v>
      </c>
      <c r="T63" t="str">
        <f t="shared" si="16"/>
        <v>Cores</v>
      </c>
      <c r="V63" t="s">
        <v>34</v>
      </c>
      <c r="X63">
        <v>2553</v>
      </c>
      <c r="Y63">
        <v>6893.1</v>
      </c>
      <c r="Z63" t="s">
        <v>219</v>
      </c>
      <c r="AB63">
        <v>2</v>
      </c>
      <c r="AD63" t="s">
        <v>41</v>
      </c>
      <c r="AE63">
        <v>0</v>
      </c>
      <c r="AF63" t="s">
        <v>37</v>
      </c>
      <c r="AG63" t="s">
        <v>229</v>
      </c>
    </row>
    <row r="64" spans="1:33" x14ac:dyDescent="0.25">
      <c r="A64" t="s">
        <v>230</v>
      </c>
      <c r="B64" t="s">
        <v>231</v>
      </c>
      <c r="C64" t="b">
        <f t="shared" si="0"/>
        <v>0</v>
      </c>
      <c r="D64" t="b">
        <f t="shared" si="1"/>
        <v>1</v>
      </c>
      <c r="E64" t="b">
        <f t="shared" si="2"/>
        <v>0</v>
      </c>
      <c r="F64" t="b">
        <f t="shared" si="3"/>
        <v>0</v>
      </c>
      <c r="G64" t="b">
        <f t="shared" si="4"/>
        <v>0</v>
      </c>
      <c r="H64" t="b">
        <f t="shared" si="5"/>
        <v>1</v>
      </c>
      <c r="I64" t="b">
        <f t="shared" si="6"/>
        <v>0</v>
      </c>
      <c r="J64" t="b">
        <f t="shared" si="7"/>
        <v>1</v>
      </c>
      <c r="K64" t="b">
        <f t="shared" si="8"/>
        <v>0</v>
      </c>
      <c r="L64" t="b">
        <f t="shared" si="9"/>
        <v>0</v>
      </c>
      <c r="M64" t="b">
        <f t="shared" si="10"/>
        <v>1</v>
      </c>
      <c r="N64" t="b">
        <f t="shared" si="11"/>
        <v>1</v>
      </c>
      <c r="O64" t="b">
        <f t="shared" si="12"/>
        <v>0</v>
      </c>
      <c r="P64" t="b">
        <f t="shared" si="13"/>
        <v>0</v>
      </c>
      <c r="Q64" t="b">
        <f t="shared" si="14"/>
        <v>0</v>
      </c>
      <c r="R64" t="b">
        <f t="shared" si="15"/>
        <v>0</v>
      </c>
      <c r="S64" t="b">
        <v>1</v>
      </c>
      <c r="T64" t="str">
        <f t="shared" si="16"/>
        <v>Cores</v>
      </c>
      <c r="V64" t="s">
        <v>34</v>
      </c>
      <c r="X64">
        <v>20424</v>
      </c>
      <c r="Y64">
        <v>55144.800000000003</v>
      </c>
      <c r="Z64" t="s">
        <v>219</v>
      </c>
      <c r="AA64">
        <v>0</v>
      </c>
      <c r="AB64">
        <v>16</v>
      </c>
      <c r="AC64">
        <v>0</v>
      </c>
      <c r="AD64" t="s">
        <v>41</v>
      </c>
      <c r="AE64">
        <v>0</v>
      </c>
      <c r="AF64" t="s">
        <v>37</v>
      </c>
      <c r="AG64" t="s">
        <v>232</v>
      </c>
    </row>
    <row r="65" spans="1:33" x14ac:dyDescent="0.25">
      <c r="A65" t="s">
        <v>233</v>
      </c>
      <c r="B65" t="s">
        <v>234</v>
      </c>
      <c r="C65" t="b">
        <f t="shared" si="0"/>
        <v>0</v>
      </c>
      <c r="D65" t="b">
        <f t="shared" si="1"/>
        <v>1</v>
      </c>
      <c r="E65" t="b">
        <f t="shared" si="2"/>
        <v>0</v>
      </c>
      <c r="F65" t="b">
        <f t="shared" si="3"/>
        <v>0</v>
      </c>
      <c r="G65" t="b">
        <f t="shared" si="4"/>
        <v>0</v>
      </c>
      <c r="H65" t="b">
        <f t="shared" si="5"/>
        <v>1</v>
      </c>
      <c r="I65" t="b">
        <f t="shared" si="6"/>
        <v>0</v>
      </c>
      <c r="J65" t="b">
        <f t="shared" si="7"/>
        <v>1</v>
      </c>
      <c r="K65" t="b">
        <f t="shared" si="8"/>
        <v>0</v>
      </c>
      <c r="L65" t="b">
        <f t="shared" si="9"/>
        <v>0</v>
      </c>
      <c r="M65" t="b">
        <f t="shared" si="10"/>
        <v>1</v>
      </c>
      <c r="N65" t="b">
        <f t="shared" si="11"/>
        <v>1</v>
      </c>
      <c r="O65" t="b">
        <f t="shared" si="12"/>
        <v>0</v>
      </c>
      <c r="P65" t="b">
        <f t="shared" si="13"/>
        <v>0</v>
      </c>
      <c r="Q65" t="b">
        <f t="shared" si="14"/>
        <v>0</v>
      </c>
      <c r="R65" t="b">
        <f t="shared" si="15"/>
        <v>0</v>
      </c>
      <c r="S65" t="b">
        <v>1</v>
      </c>
      <c r="T65" t="str">
        <f t="shared" si="16"/>
        <v>Cores</v>
      </c>
      <c r="V65" t="s">
        <v>34</v>
      </c>
      <c r="X65">
        <v>79488</v>
      </c>
      <c r="Y65">
        <v>214617.60000000001</v>
      </c>
      <c r="Z65" t="s">
        <v>219</v>
      </c>
      <c r="AA65">
        <v>0</v>
      </c>
      <c r="AB65">
        <v>64</v>
      </c>
      <c r="AC65">
        <v>0</v>
      </c>
      <c r="AD65" t="s">
        <v>41</v>
      </c>
      <c r="AE65">
        <v>0</v>
      </c>
      <c r="AF65" t="s">
        <v>37</v>
      </c>
      <c r="AG65" t="s">
        <v>235</v>
      </c>
    </row>
    <row r="66" spans="1:33" x14ac:dyDescent="0.25">
      <c r="A66" t="s">
        <v>236</v>
      </c>
      <c r="B66" t="s">
        <v>237</v>
      </c>
      <c r="C66" t="b">
        <f t="shared" si="0"/>
        <v>1</v>
      </c>
      <c r="D66" t="b">
        <f t="shared" si="1"/>
        <v>0</v>
      </c>
      <c r="E66" t="b">
        <f t="shared" si="2"/>
        <v>0</v>
      </c>
      <c r="F66" t="b">
        <f t="shared" si="3"/>
        <v>0</v>
      </c>
      <c r="G66" t="b">
        <f t="shared" si="4"/>
        <v>0</v>
      </c>
      <c r="H66" t="b">
        <f t="shared" si="5"/>
        <v>1</v>
      </c>
      <c r="I66" t="b">
        <f t="shared" si="6"/>
        <v>0</v>
      </c>
      <c r="J66" t="b">
        <f t="shared" si="7"/>
        <v>0</v>
      </c>
      <c r="K66" t="b">
        <f t="shared" si="8"/>
        <v>0</v>
      </c>
      <c r="L66" t="b">
        <f t="shared" si="9"/>
        <v>0</v>
      </c>
      <c r="M66" t="b">
        <f t="shared" si="10"/>
        <v>1</v>
      </c>
      <c r="N66" t="b">
        <f t="shared" si="11"/>
        <v>0</v>
      </c>
      <c r="O66" t="b">
        <f t="shared" si="12"/>
        <v>0</v>
      </c>
      <c r="P66" t="b">
        <f t="shared" si="13"/>
        <v>0</v>
      </c>
      <c r="Q66" t="b">
        <f t="shared" si="14"/>
        <v>0</v>
      </c>
      <c r="R66" t="b">
        <f t="shared" si="15"/>
        <v>0</v>
      </c>
      <c r="S66" t="b">
        <v>1</v>
      </c>
      <c r="T66" t="str">
        <f t="shared" si="16"/>
        <v>Cores</v>
      </c>
      <c r="V66" t="s">
        <v>34</v>
      </c>
      <c r="X66">
        <v>1380</v>
      </c>
      <c r="Y66">
        <v>3726</v>
      </c>
      <c r="Z66" t="s">
        <v>238</v>
      </c>
      <c r="AB66">
        <v>2</v>
      </c>
      <c r="AD66" t="s">
        <v>36</v>
      </c>
      <c r="AE66">
        <v>0</v>
      </c>
      <c r="AF66" t="s">
        <v>37</v>
      </c>
      <c r="AG66" t="s">
        <v>239</v>
      </c>
    </row>
    <row r="67" spans="1:33" x14ac:dyDescent="0.25">
      <c r="A67" t="s">
        <v>240</v>
      </c>
      <c r="B67" t="s">
        <v>241</v>
      </c>
      <c r="C67" t="b">
        <f t="shared" ref="C67:C123" si="17">ISNUMBER(SEARCH("Premium", B67))</f>
        <v>0</v>
      </c>
      <c r="D67" t="b">
        <f t="shared" ref="D67:D123" si="18">ISNUMBER(SEARCH("Standard", B67))</f>
        <v>1</v>
      </c>
      <c r="E67" t="b">
        <f t="shared" ref="E67:E123" si="19">ISNUMBER( SEARCH("edge",Z67))</f>
        <v>0</v>
      </c>
      <c r="F67" t="b">
        <f t="shared" ref="F67:F123" si="20">ISNUMBER(SEARCH("zSystems", B67))</f>
        <v>0</v>
      </c>
      <c r="G67" t="b">
        <f t="shared" ref="G67:G123" si="21">ISNUMBER(SEARCH("IBM POWER", B67))</f>
        <v>0</v>
      </c>
      <c r="H67" t="b">
        <f t="shared" ref="H67:H123" si="22">IF(OR(F67=TRUE,G67=TRUE),FALSE,TRUE)</f>
        <v>1</v>
      </c>
      <c r="I67" t="b">
        <f t="shared" ref="I67:I123" si="23">IF(ISNUMBER(SEARCH("Platform Plus for",B67)),FALSE,ISNUMBER(SEARCH("Platform Plus",B67)))</f>
        <v>0</v>
      </c>
      <c r="J67" t="b">
        <f t="shared" si="7"/>
        <v>0</v>
      </c>
      <c r="K67" t="b">
        <f t="shared" ref="K67:K123" si="24">ISNUMBER(SEARCH("OpenShift Kubernetes Engine", B67))</f>
        <v>0</v>
      </c>
      <c r="L67" t="b">
        <f t="shared" ref="L67:L123" si="25">ISNUMBER(SEARCH("Physical", AF67))</f>
        <v>0</v>
      </c>
      <c r="M67" t="b">
        <f t="shared" ref="M67:M123" si="26">OR(ISNUMBER(SEARCH("Core Band", AF67)),ISNUMBER(SEARCH("IFL", AF67)))</f>
        <v>1</v>
      </c>
      <c r="N67" t="b">
        <f t="shared" ref="N67:N123" si="27">ISNUMBER(SEARCH("with Runtimes", B67))</f>
        <v>0</v>
      </c>
      <c r="O67" t="b">
        <f t="shared" ref="O67:O123" si="28">ISNUMBER(SEARCH("with Application Foundations", B67))</f>
        <v>0</v>
      </c>
      <c r="P67" t="b">
        <f t="shared" ref="P67:P123" si="29">ISNUMBER(SEARCH("Data Foundation", B67))</f>
        <v>0</v>
      </c>
      <c r="Q67" t="b">
        <f t="shared" ref="Q67:Q123" si="30">ISNUMBER(SEARCH("Distributed Computing", B67))</f>
        <v>0</v>
      </c>
      <c r="R67" t="b">
        <f t="shared" ref="R67:R123" si="31">ISNUMBER(SEARCH("Windows", B67))</f>
        <v>0</v>
      </c>
      <c r="S67" t="b">
        <v>1</v>
      </c>
      <c r="T67" t="str">
        <f t="shared" si="16"/>
        <v>Cores</v>
      </c>
      <c r="V67" t="s">
        <v>34</v>
      </c>
      <c r="X67">
        <v>931</v>
      </c>
      <c r="Y67">
        <v>2515.0500000000002</v>
      </c>
      <c r="Z67" t="s">
        <v>238</v>
      </c>
      <c r="AB67">
        <v>2</v>
      </c>
      <c r="AD67" t="s">
        <v>41</v>
      </c>
      <c r="AE67">
        <v>0</v>
      </c>
      <c r="AF67" t="s">
        <v>37</v>
      </c>
      <c r="AG67" t="s">
        <v>242</v>
      </c>
    </row>
    <row r="68" spans="1:33" x14ac:dyDescent="0.25">
      <c r="A68" t="s">
        <v>243</v>
      </c>
      <c r="B68" t="s">
        <v>244</v>
      </c>
      <c r="C68" t="b">
        <f t="shared" si="17"/>
        <v>1</v>
      </c>
      <c r="D68" t="b">
        <f t="shared" si="18"/>
        <v>0</v>
      </c>
      <c r="E68" t="b">
        <f t="shared" si="19"/>
        <v>0</v>
      </c>
      <c r="F68" t="b">
        <f t="shared" si="20"/>
        <v>0</v>
      </c>
      <c r="G68" t="b">
        <f t="shared" si="21"/>
        <v>0</v>
      </c>
      <c r="H68" t="b">
        <f t="shared" si="22"/>
        <v>1</v>
      </c>
      <c r="I68" t="b">
        <f t="shared" si="23"/>
        <v>0</v>
      </c>
      <c r="J68" t="b">
        <f t="shared" ref="J68:J123" si="32">IF(ISNUMBER(SEARCH("for OpenShift Container Platform", B68)),FALSE, ISNUMBER(SEARCH("OpenShift Container Platform", B68)))</f>
        <v>0</v>
      </c>
      <c r="K68" t="b">
        <f t="shared" si="24"/>
        <v>0</v>
      </c>
      <c r="L68" t="b">
        <f t="shared" si="25"/>
        <v>0</v>
      </c>
      <c r="M68" t="b">
        <f t="shared" si="26"/>
        <v>0</v>
      </c>
      <c r="N68" t="b">
        <f t="shared" si="27"/>
        <v>0</v>
      </c>
      <c r="O68" t="b">
        <f t="shared" si="28"/>
        <v>0</v>
      </c>
      <c r="P68" t="b">
        <f t="shared" si="29"/>
        <v>0</v>
      </c>
      <c r="Q68" t="b">
        <f t="shared" si="30"/>
        <v>0</v>
      </c>
      <c r="R68" t="b">
        <f t="shared" si="31"/>
        <v>0</v>
      </c>
      <c r="S68" t="b">
        <v>1</v>
      </c>
      <c r="T68" t="str">
        <f t="shared" ref="T68:T123" si="33">IF(AF68="CORE BAND","Cores",IF(OR(AF68="PHYSICAL NODE",AF68="SOCKET-PAIR"),"Socket Pairs",""))</f>
        <v>Socket Pairs</v>
      </c>
      <c r="V68" t="s">
        <v>34</v>
      </c>
      <c r="X68">
        <v>4140</v>
      </c>
      <c r="Y68">
        <v>11178</v>
      </c>
      <c r="Z68" t="s">
        <v>238</v>
      </c>
      <c r="AA68">
        <v>2</v>
      </c>
      <c r="AD68" t="s">
        <v>36</v>
      </c>
      <c r="AE68">
        <v>0</v>
      </c>
      <c r="AF68" t="s">
        <v>245</v>
      </c>
      <c r="AG68" t="s">
        <v>246</v>
      </c>
    </row>
    <row r="69" spans="1:33" x14ac:dyDescent="0.25">
      <c r="A69" t="s">
        <v>247</v>
      </c>
      <c r="B69" t="s">
        <v>248</v>
      </c>
      <c r="C69" t="b">
        <f t="shared" si="17"/>
        <v>0</v>
      </c>
      <c r="D69" t="b">
        <f t="shared" si="18"/>
        <v>1</v>
      </c>
      <c r="E69" t="b">
        <f t="shared" si="19"/>
        <v>0</v>
      </c>
      <c r="F69" t="b">
        <f t="shared" si="20"/>
        <v>0</v>
      </c>
      <c r="G69" t="b">
        <f t="shared" si="21"/>
        <v>0</v>
      </c>
      <c r="H69" t="b">
        <f t="shared" si="22"/>
        <v>1</v>
      </c>
      <c r="I69" t="b">
        <f t="shared" si="23"/>
        <v>0</v>
      </c>
      <c r="J69" t="b">
        <f t="shared" si="32"/>
        <v>0</v>
      </c>
      <c r="K69" t="b">
        <f t="shared" si="24"/>
        <v>0</v>
      </c>
      <c r="L69" t="b">
        <f t="shared" si="25"/>
        <v>0</v>
      </c>
      <c r="M69" t="b">
        <f t="shared" si="26"/>
        <v>0</v>
      </c>
      <c r="N69" t="b">
        <f t="shared" si="27"/>
        <v>0</v>
      </c>
      <c r="O69" t="b">
        <f t="shared" si="28"/>
        <v>0</v>
      </c>
      <c r="P69" t="b">
        <f t="shared" si="29"/>
        <v>0</v>
      </c>
      <c r="Q69" t="b">
        <f t="shared" si="30"/>
        <v>0</v>
      </c>
      <c r="R69" t="b">
        <f t="shared" si="31"/>
        <v>0</v>
      </c>
      <c r="S69" t="b">
        <v>1</v>
      </c>
      <c r="T69" t="str">
        <f t="shared" si="33"/>
        <v>Socket Pairs</v>
      </c>
      <c r="V69" t="s">
        <v>34</v>
      </c>
      <c r="X69">
        <v>2760</v>
      </c>
      <c r="Y69">
        <v>7452</v>
      </c>
      <c r="Z69" t="s">
        <v>238</v>
      </c>
      <c r="AA69">
        <v>2</v>
      </c>
      <c r="AD69" t="s">
        <v>41</v>
      </c>
      <c r="AE69">
        <v>0</v>
      </c>
      <c r="AF69" t="s">
        <v>245</v>
      </c>
      <c r="AG69" t="s">
        <v>249</v>
      </c>
    </row>
    <row r="70" spans="1:33" x14ac:dyDescent="0.25">
      <c r="A70" t="s">
        <v>250</v>
      </c>
      <c r="B70" t="s">
        <v>251</v>
      </c>
      <c r="C70" t="b">
        <f t="shared" si="17"/>
        <v>0</v>
      </c>
      <c r="D70" t="b">
        <f t="shared" si="18"/>
        <v>0</v>
      </c>
      <c r="E70" t="b">
        <f t="shared" si="19"/>
        <v>0</v>
      </c>
      <c r="F70" t="b">
        <f t="shared" si="20"/>
        <v>0</v>
      </c>
      <c r="G70" t="b">
        <f t="shared" si="21"/>
        <v>0</v>
      </c>
      <c r="H70" t="b">
        <f t="shared" si="22"/>
        <v>1</v>
      </c>
      <c r="I70" t="b">
        <f t="shared" si="23"/>
        <v>0</v>
      </c>
      <c r="J70" t="b">
        <f t="shared" si="32"/>
        <v>0</v>
      </c>
      <c r="K70" t="b">
        <f t="shared" si="24"/>
        <v>0</v>
      </c>
      <c r="L70" t="b">
        <f t="shared" si="25"/>
        <v>0</v>
      </c>
      <c r="M70" t="b">
        <f t="shared" si="26"/>
        <v>0</v>
      </c>
      <c r="N70" t="b">
        <f t="shared" si="27"/>
        <v>0</v>
      </c>
      <c r="O70" t="b">
        <f t="shared" si="28"/>
        <v>0</v>
      </c>
      <c r="P70" t="b">
        <f t="shared" si="29"/>
        <v>0</v>
      </c>
      <c r="Q70" t="b">
        <f t="shared" si="30"/>
        <v>0</v>
      </c>
      <c r="R70" t="b">
        <f t="shared" si="31"/>
        <v>0</v>
      </c>
      <c r="S70" t="b">
        <v>1</v>
      </c>
      <c r="T70" t="str">
        <f t="shared" si="33"/>
        <v/>
      </c>
      <c r="V70" t="s">
        <v>34</v>
      </c>
      <c r="X70">
        <v>994</v>
      </c>
      <c r="Z70" t="s">
        <v>252</v>
      </c>
      <c r="AD70" t="s">
        <v>36</v>
      </c>
      <c r="AF70" t="s">
        <v>253</v>
      </c>
    </row>
    <row r="71" spans="1:33" x14ac:dyDescent="0.25">
      <c r="A71" t="s">
        <v>254</v>
      </c>
      <c r="B71" t="s">
        <v>255</v>
      </c>
      <c r="C71" t="b">
        <f t="shared" si="17"/>
        <v>0</v>
      </c>
      <c r="D71" t="b">
        <f t="shared" si="18"/>
        <v>0</v>
      </c>
      <c r="E71" t="b">
        <f t="shared" si="19"/>
        <v>0</v>
      </c>
      <c r="F71" t="b">
        <f t="shared" si="20"/>
        <v>0</v>
      </c>
      <c r="G71" t="b">
        <f t="shared" si="21"/>
        <v>0</v>
      </c>
      <c r="H71" t="b">
        <f t="shared" si="22"/>
        <v>1</v>
      </c>
      <c r="I71" t="b">
        <f t="shared" si="23"/>
        <v>0</v>
      </c>
      <c r="J71" t="b">
        <f t="shared" si="32"/>
        <v>0</v>
      </c>
      <c r="K71" t="b">
        <f t="shared" si="24"/>
        <v>0</v>
      </c>
      <c r="L71" t="b">
        <f t="shared" si="25"/>
        <v>0</v>
      </c>
      <c r="M71" t="b">
        <f t="shared" si="26"/>
        <v>0</v>
      </c>
      <c r="N71" t="b">
        <f t="shared" si="27"/>
        <v>0</v>
      </c>
      <c r="O71" t="b">
        <f t="shared" si="28"/>
        <v>0</v>
      </c>
      <c r="P71" t="b">
        <f t="shared" si="29"/>
        <v>0</v>
      </c>
      <c r="Q71" t="b">
        <f t="shared" si="30"/>
        <v>0</v>
      </c>
      <c r="R71" t="b">
        <f t="shared" si="31"/>
        <v>0</v>
      </c>
      <c r="S71" t="b">
        <v>1</v>
      </c>
      <c r="T71" t="str">
        <f t="shared" si="33"/>
        <v/>
      </c>
      <c r="V71" t="s">
        <v>34</v>
      </c>
      <c r="W71">
        <v>108</v>
      </c>
      <c r="Z71" t="s">
        <v>252</v>
      </c>
      <c r="AD71" t="s">
        <v>36</v>
      </c>
      <c r="AF71" t="s">
        <v>253</v>
      </c>
    </row>
    <row r="72" spans="1:33" x14ac:dyDescent="0.25">
      <c r="A72" t="s">
        <v>256</v>
      </c>
      <c r="B72" t="s">
        <v>257</v>
      </c>
      <c r="C72" t="b">
        <f t="shared" si="17"/>
        <v>0</v>
      </c>
      <c r="D72" t="b">
        <f t="shared" si="18"/>
        <v>1</v>
      </c>
      <c r="E72" t="b">
        <f t="shared" si="19"/>
        <v>0</v>
      </c>
      <c r="F72" t="b">
        <f t="shared" si="20"/>
        <v>0</v>
      </c>
      <c r="G72" t="b">
        <f t="shared" si="21"/>
        <v>0</v>
      </c>
      <c r="H72" t="b">
        <f t="shared" si="22"/>
        <v>1</v>
      </c>
      <c r="I72" t="b">
        <f t="shared" si="23"/>
        <v>0</v>
      </c>
      <c r="J72" t="b">
        <f t="shared" si="32"/>
        <v>0</v>
      </c>
      <c r="K72" t="b">
        <f t="shared" si="24"/>
        <v>0</v>
      </c>
      <c r="L72" t="b">
        <f t="shared" si="25"/>
        <v>0</v>
      </c>
      <c r="M72" t="b">
        <f t="shared" si="26"/>
        <v>1</v>
      </c>
      <c r="N72" t="b">
        <f t="shared" si="27"/>
        <v>0</v>
      </c>
      <c r="O72" t="b">
        <f t="shared" si="28"/>
        <v>0</v>
      </c>
      <c r="P72" t="b">
        <f t="shared" si="29"/>
        <v>0</v>
      </c>
      <c r="Q72" t="b">
        <f t="shared" si="30"/>
        <v>0</v>
      </c>
      <c r="R72" t="b">
        <f t="shared" si="31"/>
        <v>0</v>
      </c>
      <c r="S72" t="b">
        <v>1</v>
      </c>
      <c r="T72" t="str">
        <f t="shared" si="33"/>
        <v>Cores</v>
      </c>
      <c r="V72" t="s">
        <v>34</v>
      </c>
      <c r="X72">
        <v>448</v>
      </c>
      <c r="Z72" t="s">
        <v>144</v>
      </c>
      <c r="AB72">
        <v>2</v>
      </c>
      <c r="AD72" t="s">
        <v>41</v>
      </c>
      <c r="AE72">
        <v>0</v>
      </c>
      <c r="AF72" t="s">
        <v>37</v>
      </c>
    </row>
    <row r="73" spans="1:33" x14ac:dyDescent="0.25">
      <c r="A73" t="s">
        <v>258</v>
      </c>
      <c r="B73" t="s">
        <v>259</v>
      </c>
      <c r="C73" t="b">
        <f t="shared" si="17"/>
        <v>1</v>
      </c>
      <c r="D73" t="b">
        <f t="shared" si="18"/>
        <v>0</v>
      </c>
      <c r="E73" t="b">
        <f t="shared" si="19"/>
        <v>0</v>
      </c>
      <c r="F73" t="b">
        <f t="shared" si="20"/>
        <v>0</v>
      </c>
      <c r="G73" t="b">
        <f t="shared" si="21"/>
        <v>0</v>
      </c>
      <c r="H73" t="b">
        <f t="shared" si="22"/>
        <v>1</v>
      </c>
      <c r="I73" t="b">
        <f t="shared" si="23"/>
        <v>0</v>
      </c>
      <c r="J73" t="b">
        <f t="shared" si="32"/>
        <v>0</v>
      </c>
      <c r="K73" t="b">
        <f t="shared" si="24"/>
        <v>1</v>
      </c>
      <c r="L73" t="b">
        <f t="shared" si="25"/>
        <v>0</v>
      </c>
      <c r="M73" t="b">
        <f t="shared" si="26"/>
        <v>1</v>
      </c>
      <c r="N73" t="b">
        <f t="shared" si="27"/>
        <v>0</v>
      </c>
      <c r="O73" t="b">
        <f t="shared" si="28"/>
        <v>0</v>
      </c>
      <c r="P73" t="b">
        <f t="shared" si="29"/>
        <v>0</v>
      </c>
      <c r="Q73" t="b">
        <f t="shared" si="30"/>
        <v>0</v>
      </c>
      <c r="R73" t="b">
        <f t="shared" si="31"/>
        <v>0</v>
      </c>
      <c r="S73" t="b">
        <v>1</v>
      </c>
      <c r="T73" t="str">
        <f t="shared" si="33"/>
        <v>Cores</v>
      </c>
      <c r="V73" t="s">
        <v>34</v>
      </c>
      <c r="X73">
        <v>689</v>
      </c>
      <c r="Y73">
        <v>1861.14</v>
      </c>
      <c r="Z73" t="s">
        <v>144</v>
      </c>
      <c r="AA73">
        <v>0</v>
      </c>
      <c r="AB73">
        <v>2</v>
      </c>
      <c r="AD73" t="s">
        <v>36</v>
      </c>
      <c r="AE73">
        <v>0</v>
      </c>
      <c r="AF73" t="s">
        <v>37</v>
      </c>
      <c r="AG73" t="s">
        <v>260</v>
      </c>
    </row>
    <row r="74" spans="1:33" x14ac:dyDescent="0.25">
      <c r="A74" t="s">
        <v>261</v>
      </c>
      <c r="B74" t="s">
        <v>262</v>
      </c>
      <c r="C74" t="b">
        <f t="shared" si="17"/>
        <v>0</v>
      </c>
      <c r="D74" t="b">
        <f t="shared" si="18"/>
        <v>1</v>
      </c>
      <c r="E74" t="b">
        <f t="shared" si="19"/>
        <v>0</v>
      </c>
      <c r="F74" t="b">
        <f t="shared" si="20"/>
        <v>0</v>
      </c>
      <c r="G74" t="b">
        <f t="shared" si="21"/>
        <v>0</v>
      </c>
      <c r="H74" t="b">
        <f t="shared" si="22"/>
        <v>1</v>
      </c>
      <c r="I74" t="b">
        <f t="shared" si="23"/>
        <v>0</v>
      </c>
      <c r="J74" t="b">
        <f t="shared" si="32"/>
        <v>0</v>
      </c>
      <c r="K74" t="b">
        <f t="shared" si="24"/>
        <v>1</v>
      </c>
      <c r="L74" t="b">
        <f t="shared" si="25"/>
        <v>0</v>
      </c>
      <c r="M74" t="b">
        <f t="shared" si="26"/>
        <v>1</v>
      </c>
      <c r="N74" t="b">
        <f t="shared" si="27"/>
        <v>0</v>
      </c>
      <c r="O74" t="b">
        <f t="shared" si="28"/>
        <v>0</v>
      </c>
      <c r="P74" t="b">
        <f t="shared" si="29"/>
        <v>0</v>
      </c>
      <c r="Q74" t="b">
        <f t="shared" si="30"/>
        <v>0</v>
      </c>
      <c r="R74" t="b">
        <f t="shared" si="31"/>
        <v>0</v>
      </c>
      <c r="S74" t="b">
        <v>1</v>
      </c>
      <c r="T74" t="str">
        <f t="shared" si="33"/>
        <v>Cores</v>
      </c>
      <c r="V74" t="s">
        <v>34</v>
      </c>
      <c r="X74">
        <v>455</v>
      </c>
      <c r="Y74">
        <v>1229.58</v>
      </c>
      <c r="Z74" t="s">
        <v>144</v>
      </c>
      <c r="AA74">
        <v>0</v>
      </c>
      <c r="AB74">
        <v>2</v>
      </c>
      <c r="AD74" t="s">
        <v>41</v>
      </c>
      <c r="AE74">
        <v>0</v>
      </c>
      <c r="AF74" t="s">
        <v>37</v>
      </c>
      <c r="AG74" t="s">
        <v>263</v>
      </c>
    </row>
    <row r="75" spans="1:33" x14ac:dyDescent="0.25">
      <c r="A75" t="s">
        <v>264</v>
      </c>
      <c r="B75" t="s">
        <v>265</v>
      </c>
      <c r="C75" t="b">
        <f t="shared" si="17"/>
        <v>1</v>
      </c>
      <c r="D75" t="b">
        <f t="shared" si="18"/>
        <v>0</v>
      </c>
      <c r="E75" t="b">
        <f t="shared" si="19"/>
        <v>0</v>
      </c>
      <c r="F75" t="b">
        <f t="shared" si="20"/>
        <v>0</v>
      </c>
      <c r="G75" t="b">
        <f t="shared" si="21"/>
        <v>0</v>
      </c>
      <c r="H75" t="b">
        <f t="shared" si="22"/>
        <v>1</v>
      </c>
      <c r="I75" t="b">
        <f t="shared" si="23"/>
        <v>0</v>
      </c>
      <c r="J75" t="b">
        <f t="shared" si="32"/>
        <v>0</v>
      </c>
      <c r="K75" t="b">
        <f t="shared" si="24"/>
        <v>1</v>
      </c>
      <c r="L75" t="b">
        <f t="shared" si="25"/>
        <v>1</v>
      </c>
      <c r="M75" t="b">
        <f t="shared" si="26"/>
        <v>0</v>
      </c>
      <c r="N75" t="b">
        <f t="shared" si="27"/>
        <v>0</v>
      </c>
      <c r="O75" t="b">
        <f t="shared" si="28"/>
        <v>0</v>
      </c>
      <c r="P75" t="b">
        <f t="shared" si="29"/>
        <v>0</v>
      </c>
      <c r="Q75" t="b">
        <f t="shared" si="30"/>
        <v>0</v>
      </c>
      <c r="R75" t="b">
        <f t="shared" si="31"/>
        <v>0</v>
      </c>
      <c r="S75" t="b">
        <v>1</v>
      </c>
      <c r="T75" t="str">
        <f t="shared" si="33"/>
        <v>Socket Pairs</v>
      </c>
      <c r="V75" t="s">
        <v>34</v>
      </c>
      <c r="X75">
        <v>2760</v>
      </c>
      <c r="Y75">
        <v>7452</v>
      </c>
      <c r="Z75" t="s">
        <v>144</v>
      </c>
      <c r="AA75">
        <v>2</v>
      </c>
      <c r="AD75" t="s">
        <v>36</v>
      </c>
      <c r="AE75">
        <v>0</v>
      </c>
      <c r="AF75" t="s">
        <v>45</v>
      </c>
      <c r="AG75" t="s">
        <v>266</v>
      </c>
    </row>
    <row r="76" spans="1:33" x14ac:dyDescent="0.25">
      <c r="A76" t="s">
        <v>267</v>
      </c>
      <c r="B76" t="s">
        <v>268</v>
      </c>
      <c r="C76" t="b">
        <f t="shared" si="17"/>
        <v>0</v>
      </c>
      <c r="D76" t="b">
        <f t="shared" si="18"/>
        <v>1</v>
      </c>
      <c r="E76" t="b">
        <f t="shared" si="19"/>
        <v>0</v>
      </c>
      <c r="F76" t="b">
        <f t="shared" si="20"/>
        <v>0</v>
      </c>
      <c r="G76" t="b">
        <f t="shared" si="21"/>
        <v>0</v>
      </c>
      <c r="H76" t="b">
        <f t="shared" si="22"/>
        <v>1</v>
      </c>
      <c r="I76" t="b">
        <f t="shared" si="23"/>
        <v>0</v>
      </c>
      <c r="J76" t="b">
        <f t="shared" si="32"/>
        <v>0</v>
      </c>
      <c r="K76" t="b">
        <f t="shared" si="24"/>
        <v>1</v>
      </c>
      <c r="L76" t="b">
        <f t="shared" si="25"/>
        <v>1</v>
      </c>
      <c r="M76" t="b">
        <f t="shared" si="26"/>
        <v>0</v>
      </c>
      <c r="N76" t="b">
        <f t="shared" si="27"/>
        <v>0</v>
      </c>
      <c r="O76" t="b">
        <f t="shared" si="28"/>
        <v>0</v>
      </c>
      <c r="P76" t="b">
        <f t="shared" si="29"/>
        <v>0</v>
      </c>
      <c r="Q76" t="b">
        <f t="shared" si="30"/>
        <v>0</v>
      </c>
      <c r="R76" t="b">
        <f t="shared" si="31"/>
        <v>0</v>
      </c>
      <c r="S76" t="b">
        <v>1</v>
      </c>
      <c r="T76" t="str">
        <f t="shared" si="33"/>
        <v>Socket Pairs</v>
      </c>
      <c r="V76" t="s">
        <v>34</v>
      </c>
      <c r="X76">
        <v>1822</v>
      </c>
      <c r="Y76">
        <v>4918.32</v>
      </c>
      <c r="Z76" t="s">
        <v>144</v>
      </c>
      <c r="AA76">
        <v>2</v>
      </c>
      <c r="AD76" t="s">
        <v>41</v>
      </c>
      <c r="AE76">
        <v>0</v>
      </c>
      <c r="AF76" t="s">
        <v>45</v>
      </c>
      <c r="AG76" t="s">
        <v>269</v>
      </c>
    </row>
    <row r="77" spans="1:33" x14ac:dyDescent="0.25">
      <c r="A77" t="s">
        <v>270</v>
      </c>
      <c r="B77" t="s">
        <v>271</v>
      </c>
      <c r="C77" t="b">
        <f t="shared" si="17"/>
        <v>1</v>
      </c>
      <c r="D77" t="b">
        <f t="shared" si="18"/>
        <v>0</v>
      </c>
      <c r="E77" t="b">
        <f t="shared" si="19"/>
        <v>1</v>
      </c>
      <c r="F77" t="b">
        <f t="shared" si="20"/>
        <v>0</v>
      </c>
      <c r="G77" t="b">
        <f t="shared" si="21"/>
        <v>0</v>
      </c>
      <c r="H77" t="b">
        <f t="shared" si="22"/>
        <v>1</v>
      </c>
      <c r="I77" t="b">
        <f t="shared" si="23"/>
        <v>0</v>
      </c>
      <c r="J77" t="b">
        <f t="shared" si="32"/>
        <v>0</v>
      </c>
      <c r="K77" t="b">
        <f t="shared" si="24"/>
        <v>1</v>
      </c>
      <c r="L77" t="b">
        <f t="shared" si="25"/>
        <v>1</v>
      </c>
      <c r="M77" t="b">
        <f t="shared" si="26"/>
        <v>0</v>
      </c>
      <c r="N77" t="b">
        <f t="shared" si="27"/>
        <v>0</v>
      </c>
      <c r="O77" t="b">
        <f t="shared" si="28"/>
        <v>0</v>
      </c>
      <c r="P77" t="b">
        <f t="shared" si="29"/>
        <v>0</v>
      </c>
      <c r="Q77" t="b">
        <f t="shared" si="30"/>
        <v>1</v>
      </c>
      <c r="R77" t="b">
        <f t="shared" si="31"/>
        <v>0</v>
      </c>
      <c r="S77" t="b">
        <v>1</v>
      </c>
      <c r="T77" t="str">
        <f t="shared" si="33"/>
        <v>Socket Pairs</v>
      </c>
      <c r="V77" t="s">
        <v>34</v>
      </c>
      <c r="X77">
        <v>552</v>
      </c>
      <c r="Y77">
        <v>1490.4</v>
      </c>
      <c r="Z77" t="s">
        <v>52</v>
      </c>
      <c r="AA77">
        <v>2</v>
      </c>
      <c r="AD77" t="s">
        <v>36</v>
      </c>
      <c r="AE77">
        <v>0</v>
      </c>
      <c r="AF77" t="s">
        <v>45</v>
      </c>
      <c r="AG77" t="s">
        <v>272</v>
      </c>
    </row>
    <row r="78" spans="1:33" x14ac:dyDescent="0.25">
      <c r="A78" t="s">
        <v>273</v>
      </c>
      <c r="B78" t="s">
        <v>274</v>
      </c>
      <c r="C78" t="b">
        <f t="shared" si="17"/>
        <v>0</v>
      </c>
      <c r="D78" t="b">
        <f t="shared" si="18"/>
        <v>1</v>
      </c>
      <c r="E78" t="b">
        <f t="shared" si="19"/>
        <v>1</v>
      </c>
      <c r="F78" t="b">
        <f t="shared" si="20"/>
        <v>0</v>
      </c>
      <c r="G78" t="b">
        <f t="shared" si="21"/>
        <v>0</v>
      </c>
      <c r="H78" t="b">
        <f t="shared" si="22"/>
        <v>1</v>
      </c>
      <c r="I78" t="b">
        <f t="shared" si="23"/>
        <v>0</v>
      </c>
      <c r="J78" t="b">
        <f t="shared" si="32"/>
        <v>0</v>
      </c>
      <c r="K78" t="b">
        <f t="shared" si="24"/>
        <v>1</v>
      </c>
      <c r="L78" t="b">
        <f t="shared" si="25"/>
        <v>1</v>
      </c>
      <c r="M78" t="b">
        <f t="shared" si="26"/>
        <v>0</v>
      </c>
      <c r="N78" t="b">
        <f t="shared" si="27"/>
        <v>0</v>
      </c>
      <c r="O78" t="b">
        <f t="shared" si="28"/>
        <v>0</v>
      </c>
      <c r="P78" t="b">
        <f t="shared" si="29"/>
        <v>0</v>
      </c>
      <c r="Q78" t="b">
        <f t="shared" si="30"/>
        <v>1</v>
      </c>
      <c r="R78" t="b">
        <f t="shared" si="31"/>
        <v>0</v>
      </c>
      <c r="S78" t="b">
        <v>1</v>
      </c>
      <c r="T78" t="str">
        <f t="shared" si="33"/>
        <v>Socket Pairs</v>
      </c>
      <c r="V78" t="s">
        <v>34</v>
      </c>
      <c r="X78">
        <v>364</v>
      </c>
      <c r="Y78">
        <v>983.66</v>
      </c>
      <c r="Z78" t="s">
        <v>52</v>
      </c>
      <c r="AA78">
        <v>2</v>
      </c>
      <c r="AD78" t="s">
        <v>41</v>
      </c>
      <c r="AE78">
        <v>0</v>
      </c>
      <c r="AF78" t="s">
        <v>45</v>
      </c>
      <c r="AG78" t="s">
        <v>275</v>
      </c>
    </row>
    <row r="79" spans="1:33" x14ac:dyDescent="0.25">
      <c r="A79" t="s">
        <v>276</v>
      </c>
      <c r="B79" t="s">
        <v>277</v>
      </c>
      <c r="C79" t="b">
        <f t="shared" si="17"/>
        <v>1</v>
      </c>
      <c r="D79" t="b">
        <f t="shared" si="18"/>
        <v>0</v>
      </c>
      <c r="E79" t="b">
        <f t="shared" si="19"/>
        <v>1</v>
      </c>
      <c r="F79" t="b">
        <f t="shared" si="20"/>
        <v>0</v>
      </c>
      <c r="G79" t="b">
        <f t="shared" si="21"/>
        <v>0</v>
      </c>
      <c r="H79" t="b">
        <f t="shared" si="22"/>
        <v>1</v>
      </c>
      <c r="I79" t="b">
        <f t="shared" si="23"/>
        <v>0</v>
      </c>
      <c r="J79" t="b">
        <f t="shared" si="32"/>
        <v>0</v>
      </c>
      <c r="K79" t="b">
        <f t="shared" si="24"/>
        <v>1</v>
      </c>
      <c r="L79" t="b">
        <f t="shared" si="25"/>
        <v>1</v>
      </c>
      <c r="M79" t="b">
        <f t="shared" si="26"/>
        <v>0</v>
      </c>
      <c r="N79" t="b">
        <f t="shared" si="27"/>
        <v>0</v>
      </c>
      <c r="O79" t="b">
        <f t="shared" si="28"/>
        <v>0</v>
      </c>
      <c r="P79" t="b">
        <f t="shared" si="29"/>
        <v>0</v>
      </c>
      <c r="Q79" t="b">
        <f t="shared" si="30"/>
        <v>1</v>
      </c>
      <c r="R79" t="b">
        <f t="shared" si="31"/>
        <v>0</v>
      </c>
      <c r="S79" t="b">
        <v>1</v>
      </c>
      <c r="T79" t="str">
        <f t="shared" si="33"/>
        <v>Socket Pairs</v>
      </c>
      <c r="V79" t="s">
        <v>34</v>
      </c>
      <c r="X79">
        <v>828</v>
      </c>
      <c r="Y79">
        <v>2235.6</v>
      </c>
      <c r="Z79" t="s">
        <v>52</v>
      </c>
      <c r="AA79">
        <v>2</v>
      </c>
      <c r="AD79" t="s">
        <v>36</v>
      </c>
      <c r="AE79">
        <v>0</v>
      </c>
      <c r="AF79" t="s">
        <v>45</v>
      </c>
      <c r="AG79" t="s">
        <v>278</v>
      </c>
    </row>
    <row r="80" spans="1:33" x14ac:dyDescent="0.25">
      <c r="A80" t="s">
        <v>279</v>
      </c>
      <c r="B80" t="s">
        <v>280</v>
      </c>
      <c r="C80" t="b">
        <f t="shared" si="17"/>
        <v>0</v>
      </c>
      <c r="D80" t="b">
        <f t="shared" si="18"/>
        <v>1</v>
      </c>
      <c r="E80" t="b">
        <f t="shared" si="19"/>
        <v>1</v>
      </c>
      <c r="F80" t="b">
        <f t="shared" si="20"/>
        <v>0</v>
      </c>
      <c r="G80" t="b">
        <f t="shared" si="21"/>
        <v>0</v>
      </c>
      <c r="H80" t="b">
        <f t="shared" si="22"/>
        <v>1</v>
      </c>
      <c r="I80" t="b">
        <f t="shared" si="23"/>
        <v>0</v>
      </c>
      <c r="J80" t="b">
        <f t="shared" si="32"/>
        <v>0</v>
      </c>
      <c r="K80" t="b">
        <f t="shared" si="24"/>
        <v>1</v>
      </c>
      <c r="L80" t="b">
        <f t="shared" si="25"/>
        <v>1</v>
      </c>
      <c r="M80" t="b">
        <f t="shared" si="26"/>
        <v>0</v>
      </c>
      <c r="N80" t="b">
        <f t="shared" si="27"/>
        <v>0</v>
      </c>
      <c r="O80" t="b">
        <f t="shared" si="28"/>
        <v>0</v>
      </c>
      <c r="P80" t="b">
        <f t="shared" si="29"/>
        <v>0</v>
      </c>
      <c r="Q80" t="b">
        <f t="shared" si="30"/>
        <v>1</v>
      </c>
      <c r="R80" t="b">
        <f t="shared" si="31"/>
        <v>0</v>
      </c>
      <c r="S80" t="b">
        <v>1</v>
      </c>
      <c r="T80" t="str">
        <f t="shared" si="33"/>
        <v>Socket Pairs</v>
      </c>
      <c r="V80" t="s">
        <v>34</v>
      </c>
      <c r="X80">
        <v>546</v>
      </c>
      <c r="Y80">
        <v>1475.5</v>
      </c>
      <c r="Z80" t="s">
        <v>52</v>
      </c>
      <c r="AA80">
        <v>2</v>
      </c>
      <c r="AD80" t="s">
        <v>41</v>
      </c>
      <c r="AE80">
        <v>0</v>
      </c>
      <c r="AF80" t="s">
        <v>45</v>
      </c>
      <c r="AG80" t="s">
        <v>281</v>
      </c>
    </row>
    <row r="81" spans="1:33" x14ac:dyDescent="0.25">
      <c r="A81" t="s">
        <v>282</v>
      </c>
      <c r="B81" t="s">
        <v>283</v>
      </c>
      <c r="C81" t="b">
        <f t="shared" si="17"/>
        <v>1</v>
      </c>
      <c r="D81" t="b">
        <f t="shared" si="18"/>
        <v>0</v>
      </c>
      <c r="E81" t="b">
        <f t="shared" si="19"/>
        <v>1</v>
      </c>
      <c r="F81" t="b">
        <f t="shared" si="20"/>
        <v>0</v>
      </c>
      <c r="G81" t="b">
        <f t="shared" si="21"/>
        <v>0</v>
      </c>
      <c r="H81" t="b">
        <f t="shared" si="22"/>
        <v>1</v>
      </c>
      <c r="I81" t="b">
        <f t="shared" si="23"/>
        <v>0</v>
      </c>
      <c r="J81" t="b">
        <f t="shared" si="32"/>
        <v>0</v>
      </c>
      <c r="K81" t="b">
        <f t="shared" si="24"/>
        <v>1</v>
      </c>
      <c r="L81" t="b">
        <f t="shared" si="25"/>
        <v>0</v>
      </c>
      <c r="M81" t="b">
        <f t="shared" si="26"/>
        <v>1</v>
      </c>
      <c r="N81" t="b">
        <f t="shared" si="27"/>
        <v>0</v>
      </c>
      <c r="O81" t="b">
        <f t="shared" si="28"/>
        <v>0</v>
      </c>
      <c r="P81" t="b">
        <f t="shared" si="29"/>
        <v>0</v>
      </c>
      <c r="Q81" t="b">
        <f t="shared" si="30"/>
        <v>1</v>
      </c>
      <c r="R81" t="b">
        <f t="shared" si="31"/>
        <v>0</v>
      </c>
      <c r="S81" t="b">
        <v>1</v>
      </c>
      <c r="T81" t="str">
        <f t="shared" si="33"/>
        <v>Cores</v>
      </c>
      <c r="V81" t="s">
        <v>34</v>
      </c>
      <c r="X81">
        <v>138</v>
      </c>
      <c r="Y81">
        <v>372.6</v>
      </c>
      <c r="Z81" t="s">
        <v>52</v>
      </c>
      <c r="AB81">
        <v>2</v>
      </c>
      <c r="AD81" t="s">
        <v>36</v>
      </c>
      <c r="AE81">
        <v>0</v>
      </c>
      <c r="AF81" t="s">
        <v>37</v>
      </c>
      <c r="AG81" t="s">
        <v>284</v>
      </c>
    </row>
    <row r="82" spans="1:33" x14ac:dyDescent="0.25">
      <c r="A82" t="s">
        <v>285</v>
      </c>
      <c r="B82" t="s">
        <v>286</v>
      </c>
      <c r="C82" t="b">
        <f t="shared" si="17"/>
        <v>0</v>
      </c>
      <c r="D82" t="b">
        <f t="shared" si="18"/>
        <v>1</v>
      </c>
      <c r="E82" t="b">
        <f t="shared" si="19"/>
        <v>1</v>
      </c>
      <c r="F82" t="b">
        <f t="shared" si="20"/>
        <v>0</v>
      </c>
      <c r="G82" t="b">
        <f t="shared" si="21"/>
        <v>0</v>
      </c>
      <c r="H82" t="b">
        <f t="shared" si="22"/>
        <v>1</v>
      </c>
      <c r="I82" t="b">
        <f t="shared" si="23"/>
        <v>0</v>
      </c>
      <c r="J82" t="b">
        <f t="shared" si="32"/>
        <v>0</v>
      </c>
      <c r="K82" t="b">
        <f t="shared" si="24"/>
        <v>1</v>
      </c>
      <c r="L82" t="b">
        <f t="shared" si="25"/>
        <v>0</v>
      </c>
      <c r="M82" t="b">
        <f t="shared" si="26"/>
        <v>1</v>
      </c>
      <c r="N82" t="b">
        <f t="shared" si="27"/>
        <v>0</v>
      </c>
      <c r="O82" t="b">
        <f t="shared" si="28"/>
        <v>0</v>
      </c>
      <c r="P82" t="b">
        <f t="shared" si="29"/>
        <v>0</v>
      </c>
      <c r="Q82" t="b">
        <f t="shared" si="30"/>
        <v>1</v>
      </c>
      <c r="R82" t="b">
        <f t="shared" si="31"/>
        <v>0</v>
      </c>
      <c r="S82" t="b">
        <v>1</v>
      </c>
      <c r="T82" t="str">
        <f t="shared" si="33"/>
        <v>Cores</v>
      </c>
      <c r="V82" t="s">
        <v>34</v>
      </c>
      <c r="X82">
        <v>91</v>
      </c>
      <c r="Y82">
        <v>245.92</v>
      </c>
      <c r="Z82" t="s">
        <v>52</v>
      </c>
      <c r="AB82">
        <v>2</v>
      </c>
      <c r="AD82" t="s">
        <v>41</v>
      </c>
      <c r="AE82">
        <v>0</v>
      </c>
      <c r="AF82" t="s">
        <v>37</v>
      </c>
      <c r="AG82" t="s">
        <v>287</v>
      </c>
    </row>
    <row r="83" spans="1:33" x14ac:dyDescent="0.25">
      <c r="A83" t="s">
        <v>288</v>
      </c>
      <c r="B83" t="s">
        <v>289</v>
      </c>
      <c r="C83" t="b">
        <f t="shared" si="17"/>
        <v>1</v>
      </c>
      <c r="D83" t="b">
        <f t="shared" si="18"/>
        <v>0</v>
      </c>
      <c r="E83" t="b">
        <f t="shared" si="19"/>
        <v>1</v>
      </c>
      <c r="F83" t="b">
        <f t="shared" si="20"/>
        <v>0</v>
      </c>
      <c r="G83" t="b">
        <f t="shared" si="21"/>
        <v>0</v>
      </c>
      <c r="H83" t="b">
        <f t="shared" si="22"/>
        <v>1</v>
      </c>
      <c r="I83" t="b">
        <f t="shared" si="23"/>
        <v>0</v>
      </c>
      <c r="J83" t="b">
        <f t="shared" si="32"/>
        <v>0</v>
      </c>
      <c r="K83" t="b">
        <f t="shared" si="24"/>
        <v>1</v>
      </c>
      <c r="L83" t="b">
        <f t="shared" si="25"/>
        <v>0</v>
      </c>
      <c r="M83" t="b">
        <f t="shared" si="26"/>
        <v>1</v>
      </c>
      <c r="N83" t="b">
        <f t="shared" si="27"/>
        <v>0</v>
      </c>
      <c r="O83" t="b">
        <f t="shared" si="28"/>
        <v>0</v>
      </c>
      <c r="P83" t="b">
        <f t="shared" si="29"/>
        <v>0</v>
      </c>
      <c r="Q83" t="b">
        <f t="shared" si="30"/>
        <v>1</v>
      </c>
      <c r="R83" t="b">
        <f t="shared" si="31"/>
        <v>0</v>
      </c>
      <c r="S83" t="b">
        <v>1</v>
      </c>
      <c r="T83" t="str">
        <f t="shared" si="33"/>
        <v>Cores</v>
      </c>
      <c r="V83" t="s">
        <v>34</v>
      </c>
      <c r="X83">
        <v>207</v>
      </c>
      <c r="Y83">
        <v>558.9</v>
      </c>
      <c r="Z83" t="s">
        <v>52</v>
      </c>
      <c r="AB83">
        <v>2</v>
      </c>
      <c r="AD83" t="s">
        <v>36</v>
      </c>
      <c r="AE83">
        <v>0</v>
      </c>
      <c r="AF83" t="s">
        <v>37</v>
      </c>
      <c r="AG83" t="s">
        <v>290</v>
      </c>
    </row>
    <row r="84" spans="1:33" x14ac:dyDescent="0.25">
      <c r="A84" t="s">
        <v>291</v>
      </c>
      <c r="B84" t="s">
        <v>292</v>
      </c>
      <c r="C84" t="b">
        <f t="shared" si="17"/>
        <v>0</v>
      </c>
      <c r="D84" t="b">
        <f t="shared" si="18"/>
        <v>1</v>
      </c>
      <c r="E84" t="b">
        <f t="shared" si="19"/>
        <v>1</v>
      </c>
      <c r="F84" t="b">
        <f t="shared" si="20"/>
        <v>0</v>
      </c>
      <c r="G84" t="b">
        <f t="shared" si="21"/>
        <v>0</v>
      </c>
      <c r="H84" t="b">
        <f t="shared" si="22"/>
        <v>1</v>
      </c>
      <c r="I84" t="b">
        <f t="shared" si="23"/>
        <v>0</v>
      </c>
      <c r="J84" t="b">
        <f t="shared" si="32"/>
        <v>0</v>
      </c>
      <c r="K84" t="b">
        <f t="shared" si="24"/>
        <v>1</v>
      </c>
      <c r="L84" t="b">
        <f t="shared" si="25"/>
        <v>0</v>
      </c>
      <c r="M84" t="b">
        <f t="shared" si="26"/>
        <v>1</v>
      </c>
      <c r="N84" t="b">
        <f t="shared" si="27"/>
        <v>0</v>
      </c>
      <c r="O84" t="b">
        <f t="shared" si="28"/>
        <v>0</v>
      </c>
      <c r="P84" t="b">
        <f t="shared" si="29"/>
        <v>0</v>
      </c>
      <c r="Q84" t="b">
        <f t="shared" si="30"/>
        <v>1</v>
      </c>
      <c r="R84" t="b">
        <f t="shared" si="31"/>
        <v>0</v>
      </c>
      <c r="S84" t="b">
        <v>1</v>
      </c>
      <c r="T84" t="str">
        <f t="shared" si="33"/>
        <v>Cores</v>
      </c>
      <c r="V84" t="s">
        <v>34</v>
      </c>
      <c r="X84">
        <v>137</v>
      </c>
      <c r="Y84">
        <v>368.87</v>
      </c>
      <c r="Z84" t="s">
        <v>52</v>
      </c>
      <c r="AB84">
        <v>2</v>
      </c>
      <c r="AD84" t="s">
        <v>41</v>
      </c>
      <c r="AE84">
        <v>0</v>
      </c>
      <c r="AF84" t="s">
        <v>37</v>
      </c>
      <c r="AG84" t="s">
        <v>293</v>
      </c>
    </row>
    <row r="85" spans="1:33" x14ac:dyDescent="0.25">
      <c r="A85" t="s">
        <v>294</v>
      </c>
      <c r="B85" t="s">
        <v>295</v>
      </c>
      <c r="C85" t="b">
        <f t="shared" si="17"/>
        <v>1</v>
      </c>
      <c r="D85" t="b">
        <f t="shared" si="18"/>
        <v>0</v>
      </c>
      <c r="E85" t="b">
        <f t="shared" si="19"/>
        <v>0</v>
      </c>
      <c r="F85" t="b">
        <f t="shared" si="20"/>
        <v>0</v>
      </c>
      <c r="G85" t="b">
        <f t="shared" si="21"/>
        <v>0</v>
      </c>
      <c r="H85" t="b">
        <f t="shared" si="22"/>
        <v>1</v>
      </c>
      <c r="I85" t="b">
        <f t="shared" si="23"/>
        <v>1</v>
      </c>
      <c r="J85" t="b">
        <f t="shared" si="32"/>
        <v>0</v>
      </c>
      <c r="K85" t="b">
        <f t="shared" si="24"/>
        <v>0</v>
      </c>
      <c r="L85" t="b">
        <f t="shared" si="25"/>
        <v>0</v>
      </c>
      <c r="M85" t="b">
        <f t="shared" si="26"/>
        <v>1</v>
      </c>
      <c r="N85" t="b">
        <f t="shared" si="27"/>
        <v>0</v>
      </c>
      <c r="O85" t="b">
        <f t="shared" si="28"/>
        <v>0</v>
      </c>
      <c r="P85" t="b">
        <f t="shared" si="29"/>
        <v>0</v>
      </c>
      <c r="Q85" t="b">
        <f t="shared" si="30"/>
        <v>0</v>
      </c>
      <c r="R85" t="b">
        <f t="shared" si="31"/>
        <v>0</v>
      </c>
      <c r="S85" t="b">
        <v>1</v>
      </c>
      <c r="T85" t="str">
        <f t="shared" si="33"/>
        <v>Cores</v>
      </c>
      <c r="V85" t="s">
        <v>34</v>
      </c>
      <c r="X85">
        <v>3450</v>
      </c>
      <c r="Y85">
        <v>9315</v>
      </c>
      <c r="Z85" t="s">
        <v>144</v>
      </c>
      <c r="AB85">
        <v>2</v>
      </c>
      <c r="AD85" t="s">
        <v>36</v>
      </c>
      <c r="AE85">
        <v>0</v>
      </c>
      <c r="AF85" t="s">
        <v>37</v>
      </c>
      <c r="AG85" t="s">
        <v>296</v>
      </c>
    </row>
    <row r="86" spans="1:33" x14ac:dyDescent="0.25">
      <c r="A86" t="s">
        <v>297</v>
      </c>
      <c r="B86" t="s">
        <v>298</v>
      </c>
      <c r="C86" t="b">
        <f t="shared" si="17"/>
        <v>0</v>
      </c>
      <c r="D86" t="b">
        <f t="shared" si="18"/>
        <v>1</v>
      </c>
      <c r="E86" t="b">
        <f t="shared" si="19"/>
        <v>0</v>
      </c>
      <c r="F86" t="b">
        <f t="shared" si="20"/>
        <v>0</v>
      </c>
      <c r="G86" t="b">
        <f t="shared" si="21"/>
        <v>0</v>
      </c>
      <c r="H86" t="b">
        <f t="shared" si="22"/>
        <v>1</v>
      </c>
      <c r="I86" t="b">
        <f t="shared" si="23"/>
        <v>1</v>
      </c>
      <c r="J86" t="b">
        <f t="shared" si="32"/>
        <v>0</v>
      </c>
      <c r="K86" t="b">
        <f t="shared" si="24"/>
        <v>0</v>
      </c>
      <c r="L86" t="b">
        <f t="shared" si="25"/>
        <v>0</v>
      </c>
      <c r="M86" t="b">
        <f t="shared" si="26"/>
        <v>1</v>
      </c>
      <c r="N86" t="b">
        <f t="shared" si="27"/>
        <v>0</v>
      </c>
      <c r="O86" t="b">
        <f t="shared" si="28"/>
        <v>0</v>
      </c>
      <c r="P86" t="b">
        <f t="shared" si="29"/>
        <v>0</v>
      </c>
      <c r="Q86" t="b">
        <f t="shared" si="30"/>
        <v>0</v>
      </c>
      <c r="R86" t="b">
        <f t="shared" si="31"/>
        <v>0</v>
      </c>
      <c r="S86" t="b">
        <v>1</v>
      </c>
      <c r="T86" t="str">
        <f t="shared" si="33"/>
        <v>Cores</v>
      </c>
      <c r="V86" t="s">
        <v>34</v>
      </c>
      <c r="X86">
        <v>2312</v>
      </c>
      <c r="Y86">
        <v>6241.05</v>
      </c>
      <c r="Z86" t="s">
        <v>144</v>
      </c>
      <c r="AB86">
        <v>2</v>
      </c>
      <c r="AD86" t="s">
        <v>41</v>
      </c>
      <c r="AE86">
        <v>0</v>
      </c>
      <c r="AF86" t="s">
        <v>37</v>
      </c>
      <c r="AG86" t="s">
        <v>299</v>
      </c>
    </row>
    <row r="87" spans="1:33" x14ac:dyDescent="0.25">
      <c r="A87" t="s">
        <v>300</v>
      </c>
      <c r="B87" t="s">
        <v>301</v>
      </c>
      <c r="C87" t="b">
        <f t="shared" si="17"/>
        <v>1</v>
      </c>
      <c r="D87" t="b">
        <f t="shared" si="18"/>
        <v>0</v>
      </c>
      <c r="E87" t="b">
        <f t="shared" si="19"/>
        <v>0</v>
      </c>
      <c r="F87" t="b">
        <f t="shared" si="20"/>
        <v>0</v>
      </c>
      <c r="G87" t="b">
        <f t="shared" si="21"/>
        <v>0</v>
      </c>
      <c r="H87" t="b">
        <f t="shared" si="22"/>
        <v>1</v>
      </c>
      <c r="I87" t="b">
        <f t="shared" si="23"/>
        <v>1</v>
      </c>
      <c r="J87" t="b">
        <f t="shared" si="32"/>
        <v>0</v>
      </c>
      <c r="K87" t="b">
        <f t="shared" si="24"/>
        <v>0</v>
      </c>
      <c r="L87" t="b">
        <f t="shared" si="25"/>
        <v>1</v>
      </c>
      <c r="M87" t="b">
        <f t="shared" si="26"/>
        <v>0</v>
      </c>
      <c r="N87" t="b">
        <f t="shared" si="27"/>
        <v>0</v>
      </c>
      <c r="O87" t="b">
        <f t="shared" si="28"/>
        <v>0</v>
      </c>
      <c r="P87" t="b">
        <f t="shared" si="29"/>
        <v>0</v>
      </c>
      <c r="Q87" t="b">
        <f t="shared" si="30"/>
        <v>0</v>
      </c>
      <c r="R87" t="b">
        <f t="shared" si="31"/>
        <v>0</v>
      </c>
      <c r="S87" t="b">
        <v>1</v>
      </c>
      <c r="T87" t="str">
        <f t="shared" si="33"/>
        <v>Socket Pairs</v>
      </c>
      <c r="V87" t="s">
        <v>34</v>
      </c>
      <c r="X87">
        <v>10350</v>
      </c>
      <c r="Y87">
        <v>27945</v>
      </c>
      <c r="Z87" t="s">
        <v>144</v>
      </c>
      <c r="AA87">
        <v>2</v>
      </c>
      <c r="AD87" t="s">
        <v>36</v>
      </c>
      <c r="AE87">
        <v>0</v>
      </c>
      <c r="AF87" t="s">
        <v>45</v>
      </c>
      <c r="AG87" t="s">
        <v>302</v>
      </c>
    </row>
    <row r="88" spans="1:33" x14ac:dyDescent="0.25">
      <c r="A88" t="s">
        <v>303</v>
      </c>
      <c r="B88" t="s">
        <v>304</v>
      </c>
      <c r="C88" t="b">
        <f t="shared" si="17"/>
        <v>0</v>
      </c>
      <c r="D88" t="b">
        <f t="shared" si="18"/>
        <v>1</v>
      </c>
      <c r="E88" t="b">
        <f t="shared" si="19"/>
        <v>0</v>
      </c>
      <c r="F88" t="b">
        <f t="shared" si="20"/>
        <v>0</v>
      </c>
      <c r="G88" t="b">
        <f t="shared" si="21"/>
        <v>0</v>
      </c>
      <c r="H88" t="b">
        <f t="shared" si="22"/>
        <v>1</v>
      </c>
      <c r="I88" t="b">
        <f t="shared" si="23"/>
        <v>1</v>
      </c>
      <c r="J88" t="b">
        <f t="shared" si="32"/>
        <v>0</v>
      </c>
      <c r="K88" t="b">
        <f t="shared" si="24"/>
        <v>0</v>
      </c>
      <c r="L88" t="b">
        <f t="shared" si="25"/>
        <v>1</v>
      </c>
      <c r="M88" t="b">
        <f t="shared" si="26"/>
        <v>0</v>
      </c>
      <c r="N88" t="b">
        <f t="shared" si="27"/>
        <v>0</v>
      </c>
      <c r="O88" t="b">
        <f t="shared" si="28"/>
        <v>0</v>
      </c>
      <c r="P88" t="b">
        <f t="shared" si="29"/>
        <v>0</v>
      </c>
      <c r="Q88" t="b">
        <f t="shared" si="30"/>
        <v>0</v>
      </c>
      <c r="R88" t="b">
        <f t="shared" si="31"/>
        <v>0</v>
      </c>
      <c r="S88" t="b">
        <v>1</v>
      </c>
      <c r="T88" t="str">
        <f t="shared" si="33"/>
        <v>Socket Pairs</v>
      </c>
      <c r="V88" t="s">
        <v>34</v>
      </c>
      <c r="X88">
        <v>6934</v>
      </c>
      <c r="Y88">
        <v>18723.150000000001</v>
      </c>
      <c r="Z88" t="s">
        <v>144</v>
      </c>
      <c r="AA88">
        <v>2</v>
      </c>
      <c r="AD88" t="s">
        <v>41</v>
      </c>
      <c r="AE88">
        <v>0</v>
      </c>
      <c r="AF88" t="s">
        <v>45</v>
      </c>
      <c r="AG88" t="s">
        <v>305</v>
      </c>
    </row>
    <row r="89" spans="1:33" x14ac:dyDescent="0.25">
      <c r="A89" t="s">
        <v>306</v>
      </c>
      <c r="B89" t="s">
        <v>307</v>
      </c>
      <c r="C89" t="b">
        <f t="shared" si="17"/>
        <v>0</v>
      </c>
      <c r="D89" t="b">
        <f t="shared" si="18"/>
        <v>1</v>
      </c>
      <c r="E89" t="b">
        <f t="shared" si="19"/>
        <v>1</v>
      </c>
      <c r="F89" t="b">
        <f t="shared" si="20"/>
        <v>0</v>
      </c>
      <c r="G89" t="b">
        <f t="shared" si="21"/>
        <v>0</v>
      </c>
      <c r="H89" t="b">
        <f t="shared" si="22"/>
        <v>1</v>
      </c>
      <c r="I89" t="b">
        <f t="shared" si="23"/>
        <v>1</v>
      </c>
      <c r="J89" t="b">
        <f t="shared" si="32"/>
        <v>0</v>
      </c>
      <c r="K89" t="b">
        <f t="shared" si="24"/>
        <v>0</v>
      </c>
      <c r="L89" t="b">
        <f t="shared" si="25"/>
        <v>1</v>
      </c>
      <c r="M89" t="b">
        <f t="shared" si="26"/>
        <v>0</v>
      </c>
      <c r="N89" t="b">
        <f t="shared" si="27"/>
        <v>0</v>
      </c>
      <c r="O89" t="b">
        <f t="shared" si="28"/>
        <v>0</v>
      </c>
      <c r="P89" t="b">
        <f t="shared" si="29"/>
        <v>0</v>
      </c>
      <c r="Q89" t="b">
        <f t="shared" si="30"/>
        <v>1</v>
      </c>
      <c r="R89" t="b">
        <f t="shared" si="31"/>
        <v>0</v>
      </c>
      <c r="S89" t="b">
        <v>1</v>
      </c>
      <c r="T89" t="str">
        <f t="shared" si="33"/>
        <v>Socket Pairs</v>
      </c>
      <c r="V89" t="s">
        <v>34</v>
      </c>
      <c r="X89">
        <v>2080</v>
      </c>
      <c r="Y89">
        <v>5616.95</v>
      </c>
      <c r="Z89" t="s">
        <v>52</v>
      </c>
      <c r="AA89">
        <v>2</v>
      </c>
      <c r="AD89" t="s">
        <v>41</v>
      </c>
      <c r="AE89">
        <v>0</v>
      </c>
      <c r="AF89" t="s">
        <v>45</v>
      </c>
      <c r="AG89" t="s">
        <v>308</v>
      </c>
    </row>
    <row r="90" spans="1:33" x14ac:dyDescent="0.25">
      <c r="A90" t="s">
        <v>309</v>
      </c>
      <c r="B90" t="s">
        <v>310</v>
      </c>
      <c r="C90" t="b">
        <f t="shared" si="17"/>
        <v>1</v>
      </c>
      <c r="D90" t="b">
        <f t="shared" si="18"/>
        <v>0</v>
      </c>
      <c r="E90" t="b">
        <f t="shared" si="19"/>
        <v>1</v>
      </c>
      <c r="F90" t="b">
        <f t="shared" si="20"/>
        <v>0</v>
      </c>
      <c r="G90" t="b">
        <f t="shared" si="21"/>
        <v>0</v>
      </c>
      <c r="H90" t="b">
        <f t="shared" si="22"/>
        <v>1</v>
      </c>
      <c r="I90" t="b">
        <f t="shared" si="23"/>
        <v>1</v>
      </c>
      <c r="J90" t="b">
        <f t="shared" si="32"/>
        <v>0</v>
      </c>
      <c r="K90" t="b">
        <f t="shared" si="24"/>
        <v>0</v>
      </c>
      <c r="L90" t="b">
        <f t="shared" si="25"/>
        <v>1</v>
      </c>
      <c r="M90" t="b">
        <f t="shared" si="26"/>
        <v>0</v>
      </c>
      <c r="N90" t="b">
        <f t="shared" si="27"/>
        <v>0</v>
      </c>
      <c r="O90" t="b">
        <f t="shared" si="28"/>
        <v>0</v>
      </c>
      <c r="P90" t="b">
        <f t="shared" si="29"/>
        <v>0</v>
      </c>
      <c r="Q90" t="b">
        <f t="shared" si="30"/>
        <v>1</v>
      </c>
      <c r="R90" t="b">
        <f t="shared" si="31"/>
        <v>0</v>
      </c>
      <c r="S90" t="b">
        <v>1</v>
      </c>
      <c r="T90" t="str">
        <f t="shared" si="33"/>
        <v>Socket Pairs</v>
      </c>
      <c r="V90" t="s">
        <v>34</v>
      </c>
      <c r="X90">
        <v>3105</v>
      </c>
      <c r="Y90">
        <v>8383.5</v>
      </c>
      <c r="Z90" t="s">
        <v>52</v>
      </c>
      <c r="AA90">
        <v>2</v>
      </c>
      <c r="AD90" t="s">
        <v>36</v>
      </c>
      <c r="AE90">
        <v>0</v>
      </c>
      <c r="AF90" t="s">
        <v>45</v>
      </c>
      <c r="AG90" t="s">
        <v>311</v>
      </c>
    </row>
    <row r="91" spans="1:33" x14ac:dyDescent="0.25">
      <c r="A91" t="s">
        <v>312</v>
      </c>
      <c r="B91" t="s">
        <v>313</v>
      </c>
      <c r="C91" t="b">
        <f t="shared" si="17"/>
        <v>0</v>
      </c>
      <c r="D91" t="b">
        <f t="shared" si="18"/>
        <v>1</v>
      </c>
      <c r="E91" t="b">
        <f t="shared" si="19"/>
        <v>1</v>
      </c>
      <c r="F91" t="b">
        <f t="shared" si="20"/>
        <v>0</v>
      </c>
      <c r="G91" t="b">
        <f t="shared" si="21"/>
        <v>0</v>
      </c>
      <c r="H91" t="b">
        <f t="shared" si="22"/>
        <v>1</v>
      </c>
      <c r="I91" t="b">
        <f t="shared" si="23"/>
        <v>0</v>
      </c>
      <c r="J91" t="b">
        <f t="shared" si="32"/>
        <v>0</v>
      </c>
      <c r="K91" t="b">
        <f t="shared" si="24"/>
        <v>0</v>
      </c>
      <c r="L91" t="b">
        <f t="shared" si="25"/>
        <v>0</v>
      </c>
      <c r="M91" t="b">
        <f t="shared" si="26"/>
        <v>1</v>
      </c>
      <c r="N91" t="b">
        <f t="shared" si="27"/>
        <v>0</v>
      </c>
      <c r="O91" t="b">
        <f t="shared" si="28"/>
        <v>0</v>
      </c>
      <c r="P91" t="b">
        <f t="shared" si="29"/>
        <v>0</v>
      </c>
      <c r="Q91" t="b">
        <f t="shared" si="30"/>
        <v>1</v>
      </c>
      <c r="R91" t="b">
        <f t="shared" si="31"/>
        <v>0</v>
      </c>
      <c r="S91" t="b">
        <v>1</v>
      </c>
      <c r="T91" t="str">
        <f t="shared" si="33"/>
        <v>Cores</v>
      </c>
      <c r="V91" t="s">
        <v>34</v>
      </c>
      <c r="X91">
        <v>693</v>
      </c>
      <c r="Y91">
        <v>1872.32</v>
      </c>
      <c r="Z91" t="s">
        <v>52</v>
      </c>
      <c r="AB91">
        <v>2</v>
      </c>
      <c r="AD91" t="s">
        <v>41</v>
      </c>
      <c r="AE91">
        <v>0</v>
      </c>
      <c r="AF91" t="s">
        <v>37</v>
      </c>
      <c r="AG91" t="s">
        <v>314</v>
      </c>
    </row>
    <row r="92" spans="1:33" x14ac:dyDescent="0.25">
      <c r="A92" t="s">
        <v>315</v>
      </c>
      <c r="B92" t="s">
        <v>316</v>
      </c>
      <c r="C92" t="b">
        <f t="shared" si="17"/>
        <v>1</v>
      </c>
      <c r="D92" t="b">
        <f t="shared" si="18"/>
        <v>0</v>
      </c>
      <c r="E92" t="b">
        <f t="shared" si="19"/>
        <v>1</v>
      </c>
      <c r="F92" t="b">
        <f t="shared" si="20"/>
        <v>0</v>
      </c>
      <c r="G92" t="b">
        <f t="shared" si="21"/>
        <v>0</v>
      </c>
      <c r="H92" t="b">
        <f t="shared" si="22"/>
        <v>1</v>
      </c>
      <c r="I92" t="b">
        <f t="shared" si="23"/>
        <v>0</v>
      </c>
      <c r="J92" t="b">
        <f t="shared" si="32"/>
        <v>0</v>
      </c>
      <c r="K92" t="b">
        <f t="shared" si="24"/>
        <v>0</v>
      </c>
      <c r="L92" t="b">
        <f t="shared" si="25"/>
        <v>0</v>
      </c>
      <c r="M92" t="b">
        <f t="shared" si="26"/>
        <v>1</v>
      </c>
      <c r="N92" t="b">
        <f t="shared" si="27"/>
        <v>0</v>
      </c>
      <c r="O92" t="b">
        <f t="shared" si="28"/>
        <v>0</v>
      </c>
      <c r="P92" t="b">
        <f t="shared" si="29"/>
        <v>0</v>
      </c>
      <c r="Q92" t="b">
        <f t="shared" si="30"/>
        <v>1</v>
      </c>
      <c r="R92" t="b">
        <f t="shared" si="31"/>
        <v>0</v>
      </c>
      <c r="S92" t="b">
        <v>1</v>
      </c>
      <c r="T92" t="str">
        <f t="shared" si="33"/>
        <v>Cores</v>
      </c>
      <c r="V92" t="s">
        <v>34</v>
      </c>
      <c r="X92">
        <v>1035</v>
      </c>
      <c r="Y92">
        <v>2794.5</v>
      </c>
      <c r="Z92" t="s">
        <v>52</v>
      </c>
      <c r="AB92">
        <v>2</v>
      </c>
      <c r="AD92" t="s">
        <v>36</v>
      </c>
      <c r="AE92">
        <v>0</v>
      </c>
      <c r="AF92" t="s">
        <v>37</v>
      </c>
      <c r="AG92" t="s">
        <v>317</v>
      </c>
    </row>
    <row r="93" spans="1:33" x14ac:dyDescent="0.25">
      <c r="A93" t="s">
        <v>318</v>
      </c>
      <c r="B93" t="s">
        <v>319</v>
      </c>
      <c r="C93" t="b">
        <f t="shared" si="17"/>
        <v>1</v>
      </c>
      <c r="D93" t="b">
        <f t="shared" si="18"/>
        <v>0</v>
      </c>
      <c r="E93" t="b">
        <f t="shared" si="19"/>
        <v>0</v>
      </c>
      <c r="F93" t="b">
        <f t="shared" si="20"/>
        <v>0</v>
      </c>
      <c r="G93" t="b">
        <f t="shared" si="21"/>
        <v>0</v>
      </c>
      <c r="H93" t="b">
        <f t="shared" si="22"/>
        <v>1</v>
      </c>
      <c r="I93" t="b">
        <f t="shared" si="23"/>
        <v>0</v>
      </c>
      <c r="J93" t="b">
        <f t="shared" si="32"/>
        <v>0</v>
      </c>
      <c r="K93" t="b">
        <f t="shared" si="24"/>
        <v>0</v>
      </c>
      <c r="L93" t="b">
        <f t="shared" si="25"/>
        <v>0</v>
      </c>
      <c r="M93" t="b">
        <f t="shared" si="26"/>
        <v>1</v>
      </c>
      <c r="N93" t="b">
        <f t="shared" si="27"/>
        <v>0</v>
      </c>
      <c r="O93" t="b">
        <f t="shared" si="28"/>
        <v>0</v>
      </c>
      <c r="P93" t="b">
        <f t="shared" si="29"/>
        <v>0</v>
      </c>
      <c r="Q93" t="b">
        <f t="shared" si="30"/>
        <v>0</v>
      </c>
      <c r="R93" t="b">
        <f t="shared" si="31"/>
        <v>0</v>
      </c>
      <c r="S93" t="b">
        <v>1</v>
      </c>
      <c r="T93" t="str">
        <f t="shared" si="33"/>
        <v>Cores</v>
      </c>
      <c r="V93" t="s">
        <v>34</v>
      </c>
      <c r="X93">
        <v>690</v>
      </c>
      <c r="Y93">
        <v>1863</v>
      </c>
      <c r="Z93" t="s">
        <v>144</v>
      </c>
      <c r="AB93">
        <v>2</v>
      </c>
      <c r="AD93" t="s">
        <v>36</v>
      </c>
      <c r="AE93">
        <v>0</v>
      </c>
      <c r="AF93" t="s">
        <v>37</v>
      </c>
      <c r="AG93" t="s">
        <v>320</v>
      </c>
    </row>
    <row r="94" spans="1:33" x14ac:dyDescent="0.25">
      <c r="A94" t="s">
        <v>321</v>
      </c>
      <c r="B94" t="s">
        <v>322</v>
      </c>
      <c r="C94" t="b">
        <f t="shared" si="17"/>
        <v>0</v>
      </c>
      <c r="D94" t="b">
        <f t="shared" si="18"/>
        <v>1</v>
      </c>
      <c r="E94" t="b">
        <f t="shared" si="19"/>
        <v>0</v>
      </c>
      <c r="F94" t="b">
        <f t="shared" si="20"/>
        <v>0</v>
      </c>
      <c r="G94" t="b">
        <f t="shared" si="21"/>
        <v>0</v>
      </c>
      <c r="H94" t="b">
        <f t="shared" si="22"/>
        <v>1</v>
      </c>
      <c r="I94" t="b">
        <f t="shared" si="23"/>
        <v>0</v>
      </c>
      <c r="J94" t="b">
        <f t="shared" si="32"/>
        <v>0</v>
      </c>
      <c r="K94" t="b">
        <f t="shared" si="24"/>
        <v>0</v>
      </c>
      <c r="L94" t="b">
        <f t="shared" si="25"/>
        <v>0</v>
      </c>
      <c r="M94" t="b">
        <f t="shared" si="26"/>
        <v>1</v>
      </c>
      <c r="N94" t="b">
        <f t="shared" si="27"/>
        <v>0</v>
      </c>
      <c r="O94" t="b">
        <f t="shared" si="28"/>
        <v>0</v>
      </c>
      <c r="P94" t="b">
        <f t="shared" si="29"/>
        <v>0</v>
      </c>
      <c r="Q94" t="b">
        <f t="shared" si="30"/>
        <v>0</v>
      </c>
      <c r="R94" t="b">
        <f t="shared" si="31"/>
        <v>0</v>
      </c>
      <c r="S94" t="b">
        <v>1</v>
      </c>
      <c r="T94" t="str">
        <f t="shared" si="33"/>
        <v>Cores</v>
      </c>
      <c r="V94" t="s">
        <v>34</v>
      </c>
      <c r="X94">
        <v>448</v>
      </c>
      <c r="Y94">
        <v>1210.95</v>
      </c>
      <c r="Z94" t="s">
        <v>144</v>
      </c>
      <c r="AB94">
        <v>2</v>
      </c>
      <c r="AD94" t="s">
        <v>41</v>
      </c>
      <c r="AE94">
        <v>0</v>
      </c>
      <c r="AF94" t="s">
        <v>37</v>
      </c>
      <c r="AG94" t="s">
        <v>323</v>
      </c>
    </row>
    <row r="95" spans="1:33" x14ac:dyDescent="0.25">
      <c r="A95" t="s">
        <v>324</v>
      </c>
      <c r="B95" t="s">
        <v>325</v>
      </c>
      <c r="C95" t="b">
        <f t="shared" si="17"/>
        <v>1</v>
      </c>
      <c r="D95" t="b">
        <f t="shared" si="18"/>
        <v>0</v>
      </c>
      <c r="E95" t="b">
        <f t="shared" si="19"/>
        <v>0</v>
      </c>
      <c r="F95" t="b">
        <f t="shared" si="20"/>
        <v>0</v>
      </c>
      <c r="G95" t="b">
        <f t="shared" si="21"/>
        <v>0</v>
      </c>
      <c r="H95" t="b">
        <f t="shared" si="22"/>
        <v>1</v>
      </c>
      <c r="I95" t="b">
        <f t="shared" si="23"/>
        <v>0</v>
      </c>
      <c r="J95" t="b">
        <f t="shared" si="32"/>
        <v>0</v>
      </c>
      <c r="K95" t="b">
        <f t="shared" si="24"/>
        <v>0</v>
      </c>
      <c r="L95" t="b">
        <f t="shared" si="25"/>
        <v>1</v>
      </c>
      <c r="M95" t="b">
        <f t="shared" si="26"/>
        <v>0</v>
      </c>
      <c r="N95" t="b">
        <f t="shared" si="27"/>
        <v>0</v>
      </c>
      <c r="O95" t="b">
        <f t="shared" si="28"/>
        <v>0</v>
      </c>
      <c r="P95" t="b">
        <f t="shared" si="29"/>
        <v>0</v>
      </c>
      <c r="Q95" t="b">
        <f t="shared" si="30"/>
        <v>0</v>
      </c>
      <c r="R95" t="b">
        <f t="shared" si="31"/>
        <v>0</v>
      </c>
      <c r="S95" t="b">
        <v>1</v>
      </c>
      <c r="T95" t="str">
        <f t="shared" si="33"/>
        <v>Socket Pairs</v>
      </c>
      <c r="V95" t="s">
        <v>34</v>
      </c>
      <c r="X95">
        <v>2070</v>
      </c>
      <c r="Y95">
        <v>5589</v>
      </c>
      <c r="Z95" t="s">
        <v>144</v>
      </c>
      <c r="AA95">
        <v>2</v>
      </c>
      <c r="AD95" t="s">
        <v>36</v>
      </c>
      <c r="AE95">
        <v>0</v>
      </c>
      <c r="AF95" t="s">
        <v>45</v>
      </c>
      <c r="AG95" t="s">
        <v>326</v>
      </c>
    </row>
    <row r="96" spans="1:33" x14ac:dyDescent="0.25">
      <c r="A96" t="s">
        <v>327</v>
      </c>
      <c r="B96" t="s">
        <v>328</v>
      </c>
      <c r="C96" t="b">
        <f t="shared" si="17"/>
        <v>0</v>
      </c>
      <c r="D96" t="b">
        <f t="shared" si="18"/>
        <v>1</v>
      </c>
      <c r="E96" t="b">
        <f t="shared" si="19"/>
        <v>0</v>
      </c>
      <c r="F96" t="b">
        <f t="shared" si="20"/>
        <v>0</v>
      </c>
      <c r="G96" t="b">
        <f t="shared" si="21"/>
        <v>0</v>
      </c>
      <c r="H96" t="b">
        <f t="shared" si="22"/>
        <v>1</v>
      </c>
      <c r="I96" t="b">
        <f t="shared" si="23"/>
        <v>0</v>
      </c>
      <c r="J96" t="b">
        <f t="shared" si="32"/>
        <v>0</v>
      </c>
      <c r="K96" t="b">
        <f t="shared" si="24"/>
        <v>0</v>
      </c>
      <c r="L96" t="b">
        <f t="shared" si="25"/>
        <v>1</v>
      </c>
      <c r="M96" t="b">
        <f t="shared" si="26"/>
        <v>0</v>
      </c>
      <c r="N96" t="b">
        <f t="shared" si="27"/>
        <v>0</v>
      </c>
      <c r="O96" t="b">
        <f t="shared" si="28"/>
        <v>0</v>
      </c>
      <c r="P96" t="b">
        <f t="shared" si="29"/>
        <v>0</v>
      </c>
      <c r="Q96" t="b">
        <f t="shared" si="30"/>
        <v>0</v>
      </c>
      <c r="R96" t="b">
        <f t="shared" si="31"/>
        <v>0</v>
      </c>
      <c r="S96" t="b">
        <v>1</v>
      </c>
      <c r="T96" t="str">
        <f t="shared" si="33"/>
        <v>Socket Pairs</v>
      </c>
      <c r="V96" t="s">
        <v>34</v>
      </c>
      <c r="X96">
        <v>1415</v>
      </c>
      <c r="Y96">
        <v>3819.15</v>
      </c>
      <c r="Z96" t="s">
        <v>144</v>
      </c>
      <c r="AA96">
        <v>2</v>
      </c>
      <c r="AD96" t="s">
        <v>41</v>
      </c>
      <c r="AE96">
        <v>0</v>
      </c>
      <c r="AF96" t="s">
        <v>45</v>
      </c>
      <c r="AG96" t="s">
        <v>329</v>
      </c>
    </row>
    <row r="97" spans="1:33" x14ac:dyDescent="0.25">
      <c r="A97" t="s">
        <v>330</v>
      </c>
      <c r="B97" t="s">
        <v>331</v>
      </c>
      <c r="C97" t="b">
        <f t="shared" si="17"/>
        <v>1</v>
      </c>
      <c r="D97" t="b">
        <f t="shared" si="18"/>
        <v>0</v>
      </c>
      <c r="E97" t="b">
        <f t="shared" si="19"/>
        <v>0</v>
      </c>
      <c r="F97" t="b">
        <f t="shared" si="20"/>
        <v>0</v>
      </c>
      <c r="G97" t="b">
        <f t="shared" si="21"/>
        <v>0</v>
      </c>
      <c r="H97" t="b">
        <f t="shared" si="22"/>
        <v>1</v>
      </c>
      <c r="I97" t="b">
        <f t="shared" si="23"/>
        <v>1</v>
      </c>
      <c r="J97" t="b">
        <f t="shared" si="32"/>
        <v>0</v>
      </c>
      <c r="K97" t="b">
        <f t="shared" si="24"/>
        <v>0</v>
      </c>
      <c r="L97" t="b">
        <f t="shared" si="25"/>
        <v>0</v>
      </c>
      <c r="M97" t="b">
        <f t="shared" si="26"/>
        <v>1</v>
      </c>
      <c r="N97" t="b">
        <f t="shared" si="27"/>
        <v>0</v>
      </c>
      <c r="O97" t="b">
        <f t="shared" si="28"/>
        <v>1</v>
      </c>
      <c r="P97" t="b">
        <f t="shared" si="29"/>
        <v>0</v>
      </c>
      <c r="Q97" t="b">
        <f t="shared" si="30"/>
        <v>0</v>
      </c>
      <c r="R97" t="b">
        <f t="shared" si="31"/>
        <v>0</v>
      </c>
      <c r="S97" t="b">
        <v>1</v>
      </c>
      <c r="T97" t="str">
        <f t="shared" si="33"/>
        <v>Cores</v>
      </c>
      <c r="V97" t="s">
        <v>34</v>
      </c>
      <c r="X97">
        <v>7176</v>
      </c>
      <c r="Y97">
        <v>19375.2</v>
      </c>
      <c r="Z97" t="s">
        <v>144</v>
      </c>
      <c r="AB97">
        <v>2</v>
      </c>
      <c r="AD97" t="s">
        <v>36</v>
      </c>
      <c r="AE97">
        <v>0</v>
      </c>
      <c r="AF97" t="s">
        <v>37</v>
      </c>
      <c r="AG97" t="s">
        <v>332</v>
      </c>
    </row>
    <row r="98" spans="1:33" x14ac:dyDescent="0.25">
      <c r="A98" t="s">
        <v>333</v>
      </c>
      <c r="B98" t="s">
        <v>334</v>
      </c>
      <c r="C98" t="b">
        <f t="shared" si="17"/>
        <v>0</v>
      </c>
      <c r="D98" t="b">
        <f t="shared" si="18"/>
        <v>1</v>
      </c>
      <c r="E98" t="b">
        <f t="shared" si="19"/>
        <v>0</v>
      </c>
      <c r="F98" t="b">
        <f t="shared" si="20"/>
        <v>0</v>
      </c>
      <c r="G98" t="b">
        <f t="shared" si="21"/>
        <v>0</v>
      </c>
      <c r="H98" t="b">
        <f t="shared" si="22"/>
        <v>1</v>
      </c>
      <c r="I98" t="b">
        <f t="shared" si="23"/>
        <v>1</v>
      </c>
      <c r="J98" t="b">
        <f t="shared" si="32"/>
        <v>0</v>
      </c>
      <c r="K98" t="b">
        <f t="shared" si="24"/>
        <v>0</v>
      </c>
      <c r="L98" t="b">
        <f t="shared" si="25"/>
        <v>0</v>
      </c>
      <c r="M98" t="b">
        <f t="shared" si="26"/>
        <v>1</v>
      </c>
      <c r="N98" t="b">
        <f t="shared" si="27"/>
        <v>0</v>
      </c>
      <c r="O98" t="b">
        <f t="shared" si="28"/>
        <v>1</v>
      </c>
      <c r="P98" t="b">
        <f t="shared" si="29"/>
        <v>0</v>
      </c>
      <c r="Q98" t="b">
        <f t="shared" si="30"/>
        <v>0</v>
      </c>
      <c r="R98" t="b">
        <f t="shared" si="31"/>
        <v>0</v>
      </c>
      <c r="S98" t="b">
        <v>1</v>
      </c>
      <c r="T98" t="str">
        <f t="shared" si="33"/>
        <v>Cores</v>
      </c>
      <c r="V98" t="s">
        <v>34</v>
      </c>
      <c r="X98">
        <v>4796</v>
      </c>
      <c r="Y98">
        <v>12947.85</v>
      </c>
      <c r="Z98" t="s">
        <v>144</v>
      </c>
      <c r="AB98">
        <v>2</v>
      </c>
      <c r="AD98" t="s">
        <v>41</v>
      </c>
      <c r="AE98">
        <v>0</v>
      </c>
      <c r="AF98" t="s">
        <v>37</v>
      </c>
      <c r="AG98" t="s">
        <v>335</v>
      </c>
    </row>
    <row r="99" spans="1:33" x14ac:dyDescent="0.25">
      <c r="A99" t="s">
        <v>336</v>
      </c>
      <c r="B99" t="s">
        <v>337</v>
      </c>
      <c r="C99" t="b">
        <f t="shared" si="17"/>
        <v>1</v>
      </c>
      <c r="D99" t="b">
        <f t="shared" si="18"/>
        <v>0</v>
      </c>
      <c r="E99" t="b">
        <f t="shared" si="19"/>
        <v>0</v>
      </c>
      <c r="F99" t="b">
        <f t="shared" si="20"/>
        <v>0</v>
      </c>
      <c r="G99" t="b">
        <f t="shared" si="21"/>
        <v>0</v>
      </c>
      <c r="H99" t="b">
        <f t="shared" si="22"/>
        <v>1</v>
      </c>
      <c r="I99" t="b">
        <f t="shared" si="23"/>
        <v>1</v>
      </c>
      <c r="J99" t="b">
        <f t="shared" si="32"/>
        <v>0</v>
      </c>
      <c r="K99" t="b">
        <f t="shared" si="24"/>
        <v>0</v>
      </c>
      <c r="L99" t="b">
        <f t="shared" si="25"/>
        <v>0</v>
      </c>
      <c r="M99" t="b">
        <f t="shared" si="26"/>
        <v>1</v>
      </c>
      <c r="N99" t="b">
        <f t="shared" si="27"/>
        <v>0</v>
      </c>
      <c r="O99" t="b">
        <f t="shared" si="28"/>
        <v>1</v>
      </c>
      <c r="P99" t="b">
        <f t="shared" si="29"/>
        <v>1</v>
      </c>
      <c r="Q99" t="b">
        <f t="shared" si="30"/>
        <v>0</v>
      </c>
      <c r="R99" t="b">
        <f t="shared" si="31"/>
        <v>0</v>
      </c>
      <c r="S99" t="b">
        <v>1</v>
      </c>
      <c r="T99" t="str">
        <f t="shared" si="33"/>
        <v>Cores</v>
      </c>
      <c r="V99" t="s">
        <v>34</v>
      </c>
      <c r="X99">
        <v>8211</v>
      </c>
      <c r="Y99">
        <v>22169.7</v>
      </c>
      <c r="Z99" t="s">
        <v>144</v>
      </c>
      <c r="AB99">
        <v>2</v>
      </c>
      <c r="AD99" t="s">
        <v>36</v>
      </c>
      <c r="AE99">
        <v>0</v>
      </c>
      <c r="AF99" t="s">
        <v>37</v>
      </c>
      <c r="AG99" t="s">
        <v>338</v>
      </c>
    </row>
    <row r="100" spans="1:33" x14ac:dyDescent="0.25">
      <c r="A100" t="s">
        <v>339</v>
      </c>
      <c r="B100" t="s">
        <v>340</v>
      </c>
      <c r="C100" t="b">
        <f t="shared" si="17"/>
        <v>0</v>
      </c>
      <c r="D100" t="b">
        <f t="shared" si="18"/>
        <v>1</v>
      </c>
      <c r="E100" t="b">
        <f t="shared" si="19"/>
        <v>0</v>
      </c>
      <c r="F100" t="b">
        <f t="shared" si="20"/>
        <v>0</v>
      </c>
      <c r="G100" t="b">
        <f t="shared" si="21"/>
        <v>0</v>
      </c>
      <c r="H100" t="b">
        <f t="shared" si="22"/>
        <v>1</v>
      </c>
      <c r="I100" t="b">
        <f t="shared" si="23"/>
        <v>1</v>
      </c>
      <c r="J100" t="b">
        <f t="shared" si="32"/>
        <v>0</v>
      </c>
      <c r="K100" t="b">
        <f t="shared" si="24"/>
        <v>0</v>
      </c>
      <c r="L100" t="b">
        <f t="shared" si="25"/>
        <v>0</v>
      </c>
      <c r="M100" t="b">
        <f t="shared" si="26"/>
        <v>1</v>
      </c>
      <c r="N100" t="b">
        <f t="shared" si="27"/>
        <v>0</v>
      </c>
      <c r="O100" t="b">
        <f t="shared" si="28"/>
        <v>1</v>
      </c>
      <c r="P100" t="b">
        <f t="shared" si="29"/>
        <v>1</v>
      </c>
      <c r="Q100" t="b">
        <f t="shared" si="30"/>
        <v>0</v>
      </c>
      <c r="R100" t="b">
        <f t="shared" si="31"/>
        <v>0</v>
      </c>
      <c r="S100" t="b">
        <v>1</v>
      </c>
      <c r="T100" t="str">
        <f t="shared" si="33"/>
        <v>Cores</v>
      </c>
      <c r="V100" t="s">
        <v>34</v>
      </c>
      <c r="X100">
        <v>5486</v>
      </c>
      <c r="Y100">
        <v>14810.85</v>
      </c>
      <c r="Z100" t="s">
        <v>144</v>
      </c>
      <c r="AB100">
        <v>2</v>
      </c>
      <c r="AC100">
        <v>0</v>
      </c>
      <c r="AD100" t="s">
        <v>41</v>
      </c>
      <c r="AE100">
        <v>0</v>
      </c>
      <c r="AF100" t="s">
        <v>37</v>
      </c>
      <c r="AG100" t="s">
        <v>341</v>
      </c>
    </row>
    <row r="101" spans="1:33" x14ac:dyDescent="0.25">
      <c r="A101" t="s">
        <v>342</v>
      </c>
      <c r="B101" t="s">
        <v>343</v>
      </c>
      <c r="C101" t="b">
        <f t="shared" si="17"/>
        <v>1</v>
      </c>
      <c r="D101" t="b">
        <f t="shared" si="18"/>
        <v>0</v>
      </c>
      <c r="E101" t="b">
        <f t="shared" si="19"/>
        <v>0</v>
      </c>
      <c r="F101" t="b">
        <f t="shared" si="20"/>
        <v>0</v>
      </c>
      <c r="G101" t="b">
        <f t="shared" si="21"/>
        <v>0</v>
      </c>
      <c r="H101" t="b">
        <f t="shared" si="22"/>
        <v>1</v>
      </c>
      <c r="I101" t="b">
        <f t="shared" si="23"/>
        <v>1</v>
      </c>
      <c r="J101" t="b">
        <f t="shared" si="32"/>
        <v>0</v>
      </c>
      <c r="K101" t="b">
        <f t="shared" si="24"/>
        <v>0</v>
      </c>
      <c r="L101" t="b">
        <f t="shared" si="25"/>
        <v>0</v>
      </c>
      <c r="M101" t="b">
        <f t="shared" si="26"/>
        <v>1</v>
      </c>
      <c r="N101" t="b">
        <f t="shared" si="27"/>
        <v>0</v>
      </c>
      <c r="O101" t="b">
        <f t="shared" si="28"/>
        <v>0</v>
      </c>
      <c r="P101" t="b">
        <f t="shared" si="29"/>
        <v>1</v>
      </c>
      <c r="Q101" t="b">
        <f t="shared" si="30"/>
        <v>0</v>
      </c>
      <c r="R101" t="b">
        <f t="shared" si="31"/>
        <v>0</v>
      </c>
      <c r="S101" t="b">
        <v>1</v>
      </c>
      <c r="T101" t="str">
        <f t="shared" si="33"/>
        <v>Cores</v>
      </c>
      <c r="V101" t="s">
        <v>34</v>
      </c>
      <c r="X101">
        <v>4485</v>
      </c>
      <c r="Y101">
        <v>12109.5</v>
      </c>
      <c r="Z101" t="s">
        <v>144</v>
      </c>
      <c r="AB101">
        <v>2</v>
      </c>
      <c r="AD101" t="s">
        <v>36</v>
      </c>
      <c r="AE101">
        <v>0</v>
      </c>
      <c r="AF101" t="s">
        <v>37</v>
      </c>
      <c r="AG101" t="s">
        <v>344</v>
      </c>
    </row>
    <row r="102" spans="1:33" x14ac:dyDescent="0.25">
      <c r="A102" t="s">
        <v>345</v>
      </c>
      <c r="B102" t="s">
        <v>346</v>
      </c>
      <c r="C102" t="b">
        <f t="shared" si="17"/>
        <v>0</v>
      </c>
      <c r="D102" t="b">
        <f t="shared" si="18"/>
        <v>1</v>
      </c>
      <c r="E102" t="b">
        <f t="shared" si="19"/>
        <v>0</v>
      </c>
      <c r="F102" t="b">
        <f t="shared" si="20"/>
        <v>0</v>
      </c>
      <c r="G102" t="b">
        <f t="shared" si="21"/>
        <v>0</v>
      </c>
      <c r="H102" t="b">
        <f t="shared" si="22"/>
        <v>1</v>
      </c>
      <c r="I102" t="b">
        <f t="shared" si="23"/>
        <v>1</v>
      </c>
      <c r="J102" t="b">
        <f t="shared" si="32"/>
        <v>0</v>
      </c>
      <c r="K102" t="b">
        <f t="shared" si="24"/>
        <v>0</v>
      </c>
      <c r="L102" t="b">
        <f t="shared" si="25"/>
        <v>0</v>
      </c>
      <c r="M102" t="b">
        <f t="shared" si="26"/>
        <v>1</v>
      </c>
      <c r="N102" t="b">
        <f t="shared" si="27"/>
        <v>0</v>
      </c>
      <c r="O102" t="b">
        <f t="shared" si="28"/>
        <v>0</v>
      </c>
      <c r="P102" t="b">
        <f t="shared" si="29"/>
        <v>1</v>
      </c>
      <c r="Q102" t="b">
        <f t="shared" si="30"/>
        <v>0</v>
      </c>
      <c r="R102" t="b">
        <f t="shared" si="31"/>
        <v>0</v>
      </c>
      <c r="S102" t="b">
        <v>1</v>
      </c>
      <c r="T102" t="str">
        <f t="shared" si="33"/>
        <v>Cores</v>
      </c>
      <c r="V102" t="s">
        <v>34</v>
      </c>
      <c r="X102">
        <v>3001</v>
      </c>
      <c r="Y102">
        <v>8104.05</v>
      </c>
      <c r="Z102" t="s">
        <v>144</v>
      </c>
      <c r="AB102">
        <v>2</v>
      </c>
      <c r="AD102" t="s">
        <v>41</v>
      </c>
      <c r="AE102">
        <v>0</v>
      </c>
      <c r="AF102" t="s">
        <v>37</v>
      </c>
      <c r="AG102" t="s">
        <v>347</v>
      </c>
    </row>
    <row r="103" spans="1:33" x14ac:dyDescent="0.25">
      <c r="A103" t="s">
        <v>348</v>
      </c>
      <c r="B103" t="s">
        <v>349</v>
      </c>
      <c r="C103" t="b">
        <f t="shared" si="17"/>
        <v>1</v>
      </c>
      <c r="D103" t="b">
        <f t="shared" si="18"/>
        <v>0</v>
      </c>
      <c r="E103" t="b">
        <f t="shared" si="19"/>
        <v>0</v>
      </c>
      <c r="F103" t="b">
        <f t="shared" si="20"/>
        <v>0</v>
      </c>
      <c r="G103" t="b">
        <f t="shared" si="21"/>
        <v>0</v>
      </c>
      <c r="H103" t="b">
        <f t="shared" si="22"/>
        <v>1</v>
      </c>
      <c r="I103" t="b">
        <f t="shared" si="23"/>
        <v>1</v>
      </c>
      <c r="J103" t="b">
        <f t="shared" si="32"/>
        <v>0</v>
      </c>
      <c r="K103" t="b">
        <f t="shared" si="24"/>
        <v>0</v>
      </c>
      <c r="L103" t="b">
        <f t="shared" si="25"/>
        <v>1</v>
      </c>
      <c r="M103" t="b">
        <f t="shared" si="26"/>
        <v>0</v>
      </c>
      <c r="N103" t="b">
        <f t="shared" si="27"/>
        <v>0</v>
      </c>
      <c r="O103" t="b">
        <f t="shared" si="28"/>
        <v>0</v>
      </c>
      <c r="P103" t="b">
        <f t="shared" si="29"/>
        <v>1</v>
      </c>
      <c r="Q103" t="b">
        <f t="shared" si="30"/>
        <v>0</v>
      </c>
      <c r="R103" t="b">
        <f t="shared" si="31"/>
        <v>0</v>
      </c>
      <c r="S103" t="b">
        <v>1</v>
      </c>
      <c r="T103" t="str">
        <f t="shared" si="33"/>
        <v>Socket Pairs</v>
      </c>
      <c r="V103" t="s">
        <v>34</v>
      </c>
      <c r="X103">
        <v>13800</v>
      </c>
      <c r="Y103">
        <v>37260</v>
      </c>
      <c r="Z103" t="s">
        <v>144</v>
      </c>
      <c r="AA103">
        <v>2</v>
      </c>
      <c r="AD103" t="s">
        <v>36</v>
      </c>
      <c r="AE103">
        <v>0</v>
      </c>
      <c r="AF103" t="s">
        <v>45</v>
      </c>
      <c r="AG103" t="s">
        <v>350</v>
      </c>
    </row>
    <row r="104" spans="1:33" x14ac:dyDescent="0.25">
      <c r="A104" t="s">
        <v>351</v>
      </c>
      <c r="B104" t="s">
        <v>352</v>
      </c>
      <c r="C104" t="b">
        <f t="shared" si="17"/>
        <v>0</v>
      </c>
      <c r="D104" t="b">
        <f t="shared" si="18"/>
        <v>1</v>
      </c>
      <c r="E104" t="b">
        <f t="shared" si="19"/>
        <v>0</v>
      </c>
      <c r="F104" t="b">
        <f t="shared" si="20"/>
        <v>0</v>
      </c>
      <c r="G104" t="b">
        <f t="shared" si="21"/>
        <v>0</v>
      </c>
      <c r="H104" t="b">
        <f t="shared" si="22"/>
        <v>1</v>
      </c>
      <c r="I104" t="b">
        <f t="shared" si="23"/>
        <v>1</v>
      </c>
      <c r="J104" t="b">
        <f t="shared" si="32"/>
        <v>0</v>
      </c>
      <c r="K104" t="b">
        <f t="shared" si="24"/>
        <v>0</v>
      </c>
      <c r="L104" t="b">
        <f t="shared" si="25"/>
        <v>1</v>
      </c>
      <c r="M104" t="b">
        <f t="shared" si="26"/>
        <v>0</v>
      </c>
      <c r="N104" t="b">
        <f t="shared" si="27"/>
        <v>0</v>
      </c>
      <c r="O104" t="b">
        <f t="shared" si="28"/>
        <v>0</v>
      </c>
      <c r="P104" t="b">
        <f t="shared" si="29"/>
        <v>1</v>
      </c>
      <c r="Q104" t="b">
        <f t="shared" si="30"/>
        <v>0</v>
      </c>
      <c r="R104" t="b">
        <f t="shared" si="31"/>
        <v>0</v>
      </c>
      <c r="S104" t="b">
        <v>1</v>
      </c>
      <c r="T104" t="str">
        <f t="shared" si="33"/>
        <v>Socket Pairs</v>
      </c>
      <c r="V104" t="s">
        <v>34</v>
      </c>
      <c r="X104">
        <v>9015</v>
      </c>
      <c r="Y104">
        <v>24340.1</v>
      </c>
      <c r="Z104" t="s">
        <v>144</v>
      </c>
      <c r="AA104">
        <v>2</v>
      </c>
      <c r="AD104" t="s">
        <v>41</v>
      </c>
      <c r="AE104">
        <v>0</v>
      </c>
      <c r="AF104" t="s">
        <v>45</v>
      </c>
      <c r="AG104" t="s">
        <v>353</v>
      </c>
    </row>
    <row r="105" spans="1:33" x14ac:dyDescent="0.25">
      <c r="A105" t="s">
        <v>354</v>
      </c>
      <c r="B105" t="s">
        <v>355</v>
      </c>
      <c r="C105" t="b">
        <f t="shared" si="17"/>
        <v>1</v>
      </c>
      <c r="D105" t="b">
        <f t="shared" si="18"/>
        <v>0</v>
      </c>
      <c r="E105" t="b">
        <f t="shared" si="19"/>
        <v>1</v>
      </c>
      <c r="F105" t="b">
        <f t="shared" si="20"/>
        <v>0</v>
      </c>
      <c r="G105" t="b">
        <f t="shared" si="21"/>
        <v>0</v>
      </c>
      <c r="H105" t="b">
        <f t="shared" si="22"/>
        <v>1</v>
      </c>
      <c r="I105" t="b">
        <f t="shared" si="23"/>
        <v>1</v>
      </c>
      <c r="J105" t="b">
        <f t="shared" si="32"/>
        <v>0</v>
      </c>
      <c r="K105" t="b">
        <f t="shared" si="24"/>
        <v>0</v>
      </c>
      <c r="L105" t="b">
        <f t="shared" si="25"/>
        <v>0</v>
      </c>
      <c r="M105" t="b">
        <f t="shared" si="26"/>
        <v>1</v>
      </c>
      <c r="N105" t="b">
        <f t="shared" si="27"/>
        <v>0</v>
      </c>
      <c r="O105" t="b">
        <f t="shared" si="28"/>
        <v>0</v>
      </c>
      <c r="P105" t="b">
        <f t="shared" si="29"/>
        <v>1</v>
      </c>
      <c r="Q105" t="b">
        <f t="shared" si="30"/>
        <v>1</v>
      </c>
      <c r="R105" t="b">
        <f t="shared" si="31"/>
        <v>0</v>
      </c>
      <c r="S105" t="b">
        <v>1</v>
      </c>
      <c r="T105" t="str">
        <f t="shared" si="33"/>
        <v>Cores</v>
      </c>
      <c r="V105" t="s">
        <v>34</v>
      </c>
      <c r="X105">
        <v>1408</v>
      </c>
      <c r="Z105" t="s">
        <v>52</v>
      </c>
      <c r="AB105">
        <v>2</v>
      </c>
      <c r="AD105" t="s">
        <v>36</v>
      </c>
      <c r="AF105" t="s">
        <v>37</v>
      </c>
    </row>
    <row r="106" spans="1:33" x14ac:dyDescent="0.25">
      <c r="A106" t="s">
        <v>356</v>
      </c>
      <c r="B106" t="s">
        <v>357</v>
      </c>
      <c r="C106" t="b">
        <f t="shared" si="17"/>
        <v>0</v>
      </c>
      <c r="D106" t="b">
        <f t="shared" si="18"/>
        <v>1</v>
      </c>
      <c r="E106" t="b">
        <f t="shared" si="19"/>
        <v>1</v>
      </c>
      <c r="F106" t="b">
        <f t="shared" si="20"/>
        <v>0</v>
      </c>
      <c r="G106" t="b">
        <f t="shared" si="21"/>
        <v>0</v>
      </c>
      <c r="H106" t="b">
        <f t="shared" si="22"/>
        <v>1</v>
      </c>
      <c r="I106" t="b">
        <f t="shared" si="23"/>
        <v>1</v>
      </c>
      <c r="J106" t="b">
        <f t="shared" si="32"/>
        <v>0</v>
      </c>
      <c r="K106" t="b">
        <f t="shared" si="24"/>
        <v>0</v>
      </c>
      <c r="L106" t="b">
        <f t="shared" si="25"/>
        <v>0</v>
      </c>
      <c r="M106" t="b">
        <f t="shared" si="26"/>
        <v>1</v>
      </c>
      <c r="N106" t="b">
        <f t="shared" si="27"/>
        <v>0</v>
      </c>
      <c r="O106" t="b">
        <f t="shared" si="28"/>
        <v>0</v>
      </c>
      <c r="P106" t="b">
        <f t="shared" si="29"/>
        <v>1</v>
      </c>
      <c r="Q106" t="b">
        <f t="shared" si="30"/>
        <v>1</v>
      </c>
      <c r="R106" t="b">
        <f t="shared" si="31"/>
        <v>0</v>
      </c>
      <c r="S106" t="b">
        <v>1</v>
      </c>
      <c r="T106" t="str">
        <f t="shared" si="33"/>
        <v>Cores</v>
      </c>
      <c r="V106" t="s">
        <v>34</v>
      </c>
      <c r="X106">
        <v>942</v>
      </c>
      <c r="Z106" t="s">
        <v>52</v>
      </c>
      <c r="AB106">
        <v>2</v>
      </c>
      <c r="AD106" t="s">
        <v>41</v>
      </c>
      <c r="AF106" t="s">
        <v>37</v>
      </c>
    </row>
    <row r="107" spans="1:33" x14ac:dyDescent="0.25">
      <c r="A107" t="s">
        <v>358</v>
      </c>
      <c r="B107" t="s">
        <v>359</v>
      </c>
      <c r="C107" t="b">
        <f t="shared" si="17"/>
        <v>0</v>
      </c>
      <c r="D107" t="b">
        <f t="shared" si="18"/>
        <v>1</v>
      </c>
      <c r="E107" t="b">
        <f t="shared" si="19"/>
        <v>1</v>
      </c>
      <c r="F107" t="b">
        <f t="shared" si="20"/>
        <v>0</v>
      </c>
      <c r="G107" t="b">
        <f t="shared" si="21"/>
        <v>0</v>
      </c>
      <c r="H107" t="b">
        <f t="shared" si="22"/>
        <v>1</v>
      </c>
      <c r="I107" t="b">
        <f t="shared" si="23"/>
        <v>1</v>
      </c>
      <c r="J107" t="b">
        <f t="shared" si="32"/>
        <v>0</v>
      </c>
      <c r="K107" t="b">
        <f t="shared" si="24"/>
        <v>0</v>
      </c>
      <c r="L107" t="b">
        <f t="shared" si="25"/>
        <v>1</v>
      </c>
      <c r="M107" t="b">
        <f t="shared" si="26"/>
        <v>0</v>
      </c>
      <c r="N107" t="b">
        <f t="shared" si="27"/>
        <v>0</v>
      </c>
      <c r="O107" t="b">
        <f t="shared" si="28"/>
        <v>0</v>
      </c>
      <c r="P107" t="b">
        <f t="shared" si="29"/>
        <v>1</v>
      </c>
      <c r="Q107" t="b">
        <f t="shared" si="30"/>
        <v>1</v>
      </c>
      <c r="R107" t="b">
        <f t="shared" si="31"/>
        <v>0</v>
      </c>
      <c r="S107" t="b">
        <v>1</v>
      </c>
      <c r="T107" t="str">
        <f t="shared" si="33"/>
        <v>Socket Pairs</v>
      </c>
      <c r="V107" t="s">
        <v>34</v>
      </c>
      <c r="X107">
        <v>3322</v>
      </c>
      <c r="Z107" t="s">
        <v>52</v>
      </c>
      <c r="AA107">
        <v>2</v>
      </c>
      <c r="AD107" t="s">
        <v>41</v>
      </c>
      <c r="AF107" t="s">
        <v>45</v>
      </c>
    </row>
    <row r="108" spans="1:33" x14ac:dyDescent="0.25">
      <c r="A108" t="s">
        <v>360</v>
      </c>
      <c r="B108" t="s">
        <v>361</v>
      </c>
      <c r="C108" t="b">
        <f t="shared" si="17"/>
        <v>1</v>
      </c>
      <c r="D108" t="b">
        <f t="shared" si="18"/>
        <v>0</v>
      </c>
      <c r="E108" t="b">
        <f t="shared" si="19"/>
        <v>1</v>
      </c>
      <c r="F108" t="b">
        <f t="shared" si="20"/>
        <v>0</v>
      </c>
      <c r="G108" t="b">
        <f t="shared" si="21"/>
        <v>0</v>
      </c>
      <c r="H108" t="b">
        <f t="shared" si="22"/>
        <v>1</v>
      </c>
      <c r="I108" t="b">
        <f t="shared" si="23"/>
        <v>1</v>
      </c>
      <c r="J108" t="b">
        <f t="shared" si="32"/>
        <v>0</v>
      </c>
      <c r="K108" t="b">
        <f t="shared" si="24"/>
        <v>0</v>
      </c>
      <c r="L108" t="b">
        <f t="shared" si="25"/>
        <v>1</v>
      </c>
      <c r="M108" t="b">
        <f t="shared" si="26"/>
        <v>0</v>
      </c>
      <c r="N108" t="b">
        <f t="shared" si="27"/>
        <v>0</v>
      </c>
      <c r="O108" t="b">
        <f t="shared" si="28"/>
        <v>0</v>
      </c>
      <c r="P108" t="b">
        <f t="shared" si="29"/>
        <v>1</v>
      </c>
      <c r="Q108" t="b">
        <f t="shared" si="30"/>
        <v>1</v>
      </c>
      <c r="R108" t="b">
        <f t="shared" si="31"/>
        <v>0</v>
      </c>
      <c r="S108" t="b">
        <v>1</v>
      </c>
      <c r="T108" t="str">
        <f t="shared" si="33"/>
        <v>Socket Pairs</v>
      </c>
      <c r="V108" t="s">
        <v>34</v>
      </c>
      <c r="X108">
        <v>4968</v>
      </c>
      <c r="Z108" t="s">
        <v>52</v>
      </c>
      <c r="AA108">
        <v>2</v>
      </c>
      <c r="AD108" t="s">
        <v>36</v>
      </c>
      <c r="AF108" t="s">
        <v>45</v>
      </c>
    </row>
    <row r="109" spans="1:33" x14ac:dyDescent="0.25">
      <c r="A109" t="s">
        <v>362</v>
      </c>
      <c r="B109" t="s">
        <v>363</v>
      </c>
      <c r="C109" t="b">
        <f t="shared" si="17"/>
        <v>1</v>
      </c>
      <c r="D109" t="b">
        <f t="shared" si="18"/>
        <v>0</v>
      </c>
      <c r="E109" t="b">
        <f t="shared" si="19"/>
        <v>0</v>
      </c>
      <c r="F109" t="b">
        <f t="shared" si="20"/>
        <v>0</v>
      </c>
      <c r="G109" t="b">
        <f t="shared" si="21"/>
        <v>0</v>
      </c>
      <c r="H109" t="b">
        <f t="shared" si="22"/>
        <v>1</v>
      </c>
      <c r="I109" t="b">
        <f t="shared" si="23"/>
        <v>1</v>
      </c>
      <c r="J109" t="b">
        <f t="shared" si="32"/>
        <v>0</v>
      </c>
      <c r="K109" t="b">
        <f t="shared" si="24"/>
        <v>0</v>
      </c>
      <c r="L109" t="b">
        <f t="shared" si="25"/>
        <v>0</v>
      </c>
      <c r="M109" t="b">
        <f t="shared" si="26"/>
        <v>1</v>
      </c>
      <c r="N109" t="b">
        <f t="shared" si="27"/>
        <v>0</v>
      </c>
      <c r="O109" t="b">
        <f t="shared" si="28"/>
        <v>0</v>
      </c>
      <c r="P109" t="b">
        <f t="shared" si="29"/>
        <v>1</v>
      </c>
      <c r="Q109" t="b">
        <f t="shared" si="30"/>
        <v>0</v>
      </c>
      <c r="R109" t="b">
        <f t="shared" si="31"/>
        <v>0</v>
      </c>
      <c r="S109" t="b">
        <v>1</v>
      </c>
      <c r="T109" t="str">
        <f t="shared" si="33"/>
        <v>Cores</v>
      </c>
      <c r="V109" t="s">
        <v>34</v>
      </c>
      <c r="X109">
        <v>1725</v>
      </c>
      <c r="Y109">
        <v>4657.5</v>
      </c>
      <c r="Z109" t="s">
        <v>144</v>
      </c>
      <c r="AB109">
        <v>2</v>
      </c>
      <c r="AD109" t="s">
        <v>36</v>
      </c>
      <c r="AE109">
        <v>0</v>
      </c>
      <c r="AF109" t="s">
        <v>37</v>
      </c>
      <c r="AG109" t="s">
        <v>364</v>
      </c>
    </row>
    <row r="110" spans="1:33" x14ac:dyDescent="0.25">
      <c r="A110" t="s">
        <v>365</v>
      </c>
      <c r="B110" t="s">
        <v>366</v>
      </c>
      <c r="C110" t="b">
        <f t="shared" si="17"/>
        <v>0</v>
      </c>
      <c r="D110" t="b">
        <f t="shared" si="18"/>
        <v>1</v>
      </c>
      <c r="E110" t="b">
        <f t="shared" si="19"/>
        <v>0</v>
      </c>
      <c r="F110" t="b">
        <f t="shared" si="20"/>
        <v>0</v>
      </c>
      <c r="G110" t="b">
        <f t="shared" si="21"/>
        <v>0</v>
      </c>
      <c r="H110" t="b">
        <f t="shared" si="22"/>
        <v>1</v>
      </c>
      <c r="I110" t="b">
        <f t="shared" si="23"/>
        <v>1</v>
      </c>
      <c r="J110" t="b">
        <f t="shared" si="32"/>
        <v>0</v>
      </c>
      <c r="K110" t="b">
        <f t="shared" si="24"/>
        <v>0</v>
      </c>
      <c r="L110" t="b">
        <f t="shared" si="25"/>
        <v>0</v>
      </c>
      <c r="M110" t="b">
        <f t="shared" si="26"/>
        <v>1</v>
      </c>
      <c r="N110" t="b">
        <f t="shared" si="27"/>
        <v>0</v>
      </c>
      <c r="O110" t="b">
        <f t="shared" si="28"/>
        <v>0</v>
      </c>
      <c r="P110" t="b">
        <f t="shared" si="29"/>
        <v>1</v>
      </c>
      <c r="Q110" t="b">
        <f t="shared" si="30"/>
        <v>0</v>
      </c>
      <c r="R110" t="b">
        <f t="shared" si="31"/>
        <v>0</v>
      </c>
      <c r="S110" t="b">
        <v>1</v>
      </c>
      <c r="T110" t="str">
        <f t="shared" si="33"/>
        <v>Cores</v>
      </c>
      <c r="V110" t="s">
        <v>34</v>
      </c>
      <c r="X110">
        <v>1139</v>
      </c>
      <c r="Y110">
        <v>3073.95</v>
      </c>
      <c r="Z110" t="s">
        <v>144</v>
      </c>
      <c r="AB110">
        <v>2</v>
      </c>
      <c r="AD110" t="s">
        <v>41</v>
      </c>
      <c r="AE110">
        <v>0</v>
      </c>
      <c r="AF110" t="s">
        <v>37</v>
      </c>
      <c r="AG110" t="s">
        <v>367</v>
      </c>
    </row>
    <row r="111" spans="1:33" x14ac:dyDescent="0.25">
      <c r="A111" t="s">
        <v>368</v>
      </c>
      <c r="B111" t="s">
        <v>369</v>
      </c>
      <c r="C111" t="b">
        <f t="shared" si="17"/>
        <v>1</v>
      </c>
      <c r="D111" t="b">
        <f t="shared" si="18"/>
        <v>0</v>
      </c>
      <c r="E111" t="b">
        <f t="shared" si="19"/>
        <v>0</v>
      </c>
      <c r="F111" t="b">
        <f t="shared" si="20"/>
        <v>0</v>
      </c>
      <c r="G111" t="b">
        <f t="shared" si="21"/>
        <v>0</v>
      </c>
      <c r="H111" t="b">
        <f t="shared" si="22"/>
        <v>1</v>
      </c>
      <c r="I111" t="b">
        <f t="shared" si="23"/>
        <v>1</v>
      </c>
      <c r="J111" t="b">
        <f t="shared" si="32"/>
        <v>0</v>
      </c>
      <c r="K111" t="b">
        <f t="shared" si="24"/>
        <v>0</v>
      </c>
      <c r="L111" t="b">
        <f t="shared" si="25"/>
        <v>1</v>
      </c>
      <c r="M111" t="b">
        <f t="shared" si="26"/>
        <v>0</v>
      </c>
      <c r="N111" t="b">
        <f t="shared" si="27"/>
        <v>0</v>
      </c>
      <c r="O111" t="b">
        <f t="shared" si="28"/>
        <v>0</v>
      </c>
      <c r="P111" t="b">
        <f t="shared" si="29"/>
        <v>1</v>
      </c>
      <c r="Q111" t="b">
        <f t="shared" si="30"/>
        <v>0</v>
      </c>
      <c r="R111" t="b">
        <f t="shared" si="31"/>
        <v>0</v>
      </c>
      <c r="S111" t="b">
        <v>1</v>
      </c>
      <c r="T111" t="str">
        <f t="shared" si="33"/>
        <v>Socket Pairs</v>
      </c>
      <c r="V111" t="s">
        <v>34</v>
      </c>
      <c r="X111">
        <v>5175</v>
      </c>
      <c r="Z111" t="s">
        <v>144</v>
      </c>
      <c r="AA111">
        <v>2</v>
      </c>
      <c r="AD111" t="s">
        <v>36</v>
      </c>
      <c r="AF111" t="s">
        <v>45</v>
      </c>
    </row>
    <row r="112" spans="1:33" x14ac:dyDescent="0.25">
      <c r="A112" t="s">
        <v>370</v>
      </c>
      <c r="B112" t="s">
        <v>371</v>
      </c>
      <c r="C112" t="b">
        <f t="shared" si="17"/>
        <v>0</v>
      </c>
      <c r="D112" t="b">
        <f t="shared" si="18"/>
        <v>1</v>
      </c>
      <c r="E112" t="b">
        <f t="shared" si="19"/>
        <v>0</v>
      </c>
      <c r="F112" t="b">
        <f t="shared" si="20"/>
        <v>0</v>
      </c>
      <c r="G112" t="b">
        <f t="shared" si="21"/>
        <v>0</v>
      </c>
      <c r="H112" t="b">
        <f t="shared" si="22"/>
        <v>1</v>
      </c>
      <c r="I112" t="b">
        <f t="shared" si="23"/>
        <v>1</v>
      </c>
      <c r="J112" t="b">
        <f t="shared" si="32"/>
        <v>0</v>
      </c>
      <c r="K112" t="b">
        <f t="shared" si="24"/>
        <v>0</v>
      </c>
      <c r="L112" t="b">
        <f t="shared" si="25"/>
        <v>1</v>
      </c>
      <c r="M112" t="b">
        <f t="shared" si="26"/>
        <v>0</v>
      </c>
      <c r="N112" t="b">
        <f t="shared" si="27"/>
        <v>0</v>
      </c>
      <c r="O112" t="b">
        <f t="shared" si="28"/>
        <v>0</v>
      </c>
      <c r="P112" t="b">
        <f t="shared" si="29"/>
        <v>1</v>
      </c>
      <c r="Q112" t="b">
        <f t="shared" si="30"/>
        <v>0</v>
      </c>
      <c r="R112" t="b">
        <f t="shared" si="31"/>
        <v>0</v>
      </c>
      <c r="S112" t="b">
        <v>1</v>
      </c>
      <c r="T112" t="str">
        <f t="shared" si="33"/>
        <v>Socket Pairs</v>
      </c>
      <c r="V112" t="s">
        <v>34</v>
      </c>
      <c r="X112">
        <v>3450</v>
      </c>
      <c r="Z112" t="s">
        <v>144</v>
      </c>
      <c r="AA112">
        <v>2</v>
      </c>
      <c r="AD112" t="s">
        <v>41</v>
      </c>
      <c r="AF112" t="s">
        <v>45</v>
      </c>
    </row>
    <row r="113" spans="1:33" x14ac:dyDescent="0.25">
      <c r="A113" t="s">
        <v>372</v>
      </c>
      <c r="B113" t="s">
        <v>373</v>
      </c>
      <c r="C113" t="b">
        <f t="shared" si="17"/>
        <v>0</v>
      </c>
      <c r="D113" t="b">
        <f t="shared" si="18"/>
        <v>1</v>
      </c>
      <c r="E113" t="b">
        <f t="shared" si="19"/>
        <v>0</v>
      </c>
      <c r="F113" t="b">
        <f t="shared" si="20"/>
        <v>0</v>
      </c>
      <c r="G113" t="b">
        <f t="shared" si="21"/>
        <v>0</v>
      </c>
      <c r="H113" t="b">
        <f t="shared" si="22"/>
        <v>1</v>
      </c>
      <c r="I113" t="b">
        <f t="shared" si="23"/>
        <v>1</v>
      </c>
      <c r="J113" t="b">
        <f t="shared" si="32"/>
        <v>0</v>
      </c>
      <c r="K113" t="b">
        <f t="shared" si="24"/>
        <v>0</v>
      </c>
      <c r="L113" t="b">
        <f t="shared" si="25"/>
        <v>0</v>
      </c>
      <c r="M113" t="b">
        <f t="shared" si="26"/>
        <v>1</v>
      </c>
      <c r="N113" t="b">
        <f t="shared" si="27"/>
        <v>0</v>
      </c>
      <c r="O113" t="b">
        <f t="shared" si="28"/>
        <v>0</v>
      </c>
      <c r="P113" t="b">
        <f t="shared" si="29"/>
        <v>1</v>
      </c>
      <c r="Q113" t="b">
        <f t="shared" si="30"/>
        <v>0</v>
      </c>
      <c r="R113" t="b">
        <f t="shared" si="31"/>
        <v>0</v>
      </c>
      <c r="S113" t="b">
        <v>1</v>
      </c>
      <c r="T113" t="str">
        <f t="shared" si="33"/>
        <v>Cores</v>
      </c>
      <c r="V113" t="s">
        <v>34</v>
      </c>
      <c r="X113">
        <v>690</v>
      </c>
      <c r="Z113" t="s">
        <v>144</v>
      </c>
      <c r="AB113">
        <v>2</v>
      </c>
      <c r="AD113" t="s">
        <v>41</v>
      </c>
      <c r="AF113" t="s">
        <v>37</v>
      </c>
    </row>
    <row r="114" spans="1:33" x14ac:dyDescent="0.25">
      <c r="A114" t="s">
        <v>374</v>
      </c>
      <c r="B114" t="s">
        <v>375</v>
      </c>
      <c r="C114" t="b">
        <f t="shared" si="17"/>
        <v>1</v>
      </c>
      <c r="D114" t="b">
        <f t="shared" si="18"/>
        <v>0</v>
      </c>
      <c r="E114" t="b">
        <f t="shared" si="19"/>
        <v>0</v>
      </c>
      <c r="F114" t="b">
        <f t="shared" si="20"/>
        <v>0</v>
      </c>
      <c r="G114" t="b">
        <f t="shared" si="21"/>
        <v>0</v>
      </c>
      <c r="H114" t="b">
        <f t="shared" si="22"/>
        <v>1</v>
      </c>
      <c r="I114" t="b">
        <f t="shared" si="23"/>
        <v>1</v>
      </c>
      <c r="J114" t="b">
        <f t="shared" si="32"/>
        <v>0</v>
      </c>
      <c r="K114" t="b">
        <f t="shared" si="24"/>
        <v>0</v>
      </c>
      <c r="L114" t="b">
        <f t="shared" si="25"/>
        <v>0</v>
      </c>
      <c r="M114" t="b">
        <f t="shared" si="26"/>
        <v>1</v>
      </c>
      <c r="N114" t="b">
        <f t="shared" si="27"/>
        <v>0</v>
      </c>
      <c r="O114" t="b">
        <f t="shared" si="28"/>
        <v>0</v>
      </c>
      <c r="P114" t="b">
        <f t="shared" si="29"/>
        <v>1</v>
      </c>
      <c r="Q114" t="b">
        <f t="shared" si="30"/>
        <v>0</v>
      </c>
      <c r="R114" t="b">
        <f t="shared" si="31"/>
        <v>0</v>
      </c>
      <c r="S114" t="b">
        <v>1</v>
      </c>
      <c r="T114" t="str">
        <f t="shared" si="33"/>
        <v>Cores</v>
      </c>
      <c r="V114" t="s">
        <v>34</v>
      </c>
      <c r="X114">
        <v>1035</v>
      </c>
      <c r="Z114" t="s">
        <v>144</v>
      </c>
      <c r="AB114">
        <v>2</v>
      </c>
      <c r="AD114" t="s">
        <v>36</v>
      </c>
      <c r="AF114" t="s">
        <v>37</v>
      </c>
    </row>
    <row r="115" spans="1:33" x14ac:dyDescent="0.25">
      <c r="A115" t="s">
        <v>376</v>
      </c>
      <c r="B115" t="s">
        <v>377</v>
      </c>
      <c r="C115" t="b">
        <f t="shared" si="17"/>
        <v>1</v>
      </c>
      <c r="D115" t="b">
        <f t="shared" si="18"/>
        <v>0</v>
      </c>
      <c r="E115" t="b">
        <f t="shared" si="19"/>
        <v>0</v>
      </c>
      <c r="F115" t="b">
        <f t="shared" si="20"/>
        <v>0</v>
      </c>
      <c r="G115" t="b">
        <f t="shared" si="21"/>
        <v>0</v>
      </c>
      <c r="H115" t="b">
        <f t="shared" si="22"/>
        <v>1</v>
      </c>
      <c r="I115" t="b">
        <f t="shared" si="23"/>
        <v>1</v>
      </c>
      <c r="J115" t="b">
        <f t="shared" si="32"/>
        <v>0</v>
      </c>
      <c r="K115" t="b">
        <f t="shared" si="24"/>
        <v>0</v>
      </c>
      <c r="L115" t="b">
        <f t="shared" si="25"/>
        <v>0</v>
      </c>
      <c r="M115" t="b">
        <f t="shared" si="26"/>
        <v>0</v>
      </c>
      <c r="N115" t="b">
        <f t="shared" si="27"/>
        <v>0</v>
      </c>
      <c r="O115" t="b">
        <f t="shared" si="28"/>
        <v>0</v>
      </c>
      <c r="P115" t="b">
        <f t="shared" si="29"/>
        <v>1</v>
      </c>
      <c r="Q115" t="b">
        <f t="shared" si="30"/>
        <v>0</v>
      </c>
      <c r="R115" t="b">
        <f t="shared" si="31"/>
        <v>0</v>
      </c>
      <c r="S115" t="b">
        <v>1</v>
      </c>
      <c r="T115" t="str">
        <f t="shared" si="33"/>
        <v/>
      </c>
      <c r="V115" t="s">
        <v>34</v>
      </c>
      <c r="X115">
        <v>3105</v>
      </c>
      <c r="Z115" t="s">
        <v>144</v>
      </c>
      <c r="AA115">
        <v>2</v>
      </c>
      <c r="AD115" t="s">
        <v>36</v>
      </c>
    </row>
    <row r="116" spans="1:33" x14ac:dyDescent="0.25">
      <c r="A116" t="s">
        <v>378</v>
      </c>
      <c r="B116" t="s">
        <v>379</v>
      </c>
      <c r="C116" t="b">
        <f t="shared" si="17"/>
        <v>0</v>
      </c>
      <c r="D116" t="b">
        <f t="shared" si="18"/>
        <v>1</v>
      </c>
      <c r="E116" t="b">
        <f t="shared" si="19"/>
        <v>0</v>
      </c>
      <c r="F116" t="b">
        <f t="shared" si="20"/>
        <v>0</v>
      </c>
      <c r="G116" t="b">
        <f t="shared" si="21"/>
        <v>0</v>
      </c>
      <c r="H116" t="b">
        <f t="shared" si="22"/>
        <v>1</v>
      </c>
      <c r="I116" t="b">
        <f t="shared" si="23"/>
        <v>1</v>
      </c>
      <c r="J116" t="b">
        <f t="shared" si="32"/>
        <v>0</v>
      </c>
      <c r="K116" t="b">
        <f t="shared" si="24"/>
        <v>0</v>
      </c>
      <c r="L116" t="b">
        <f t="shared" si="25"/>
        <v>0</v>
      </c>
      <c r="M116" t="b">
        <f t="shared" si="26"/>
        <v>0</v>
      </c>
      <c r="N116" t="b">
        <f t="shared" si="27"/>
        <v>0</v>
      </c>
      <c r="O116" t="b">
        <f t="shared" si="28"/>
        <v>0</v>
      </c>
      <c r="P116" t="b">
        <f t="shared" si="29"/>
        <v>1</v>
      </c>
      <c r="Q116" t="b">
        <f t="shared" si="30"/>
        <v>0</v>
      </c>
      <c r="R116" t="b">
        <f t="shared" si="31"/>
        <v>0</v>
      </c>
      <c r="S116" t="b">
        <v>1</v>
      </c>
      <c r="T116" t="str">
        <f t="shared" si="33"/>
        <v/>
      </c>
      <c r="V116" t="s">
        <v>34</v>
      </c>
      <c r="X116">
        <v>2070</v>
      </c>
      <c r="Z116" t="s">
        <v>144</v>
      </c>
      <c r="AA116">
        <v>2</v>
      </c>
      <c r="AD116" t="s">
        <v>41</v>
      </c>
    </row>
    <row r="117" spans="1:33" x14ac:dyDescent="0.25">
      <c r="A117" t="s">
        <v>380</v>
      </c>
      <c r="B117" t="s">
        <v>381</v>
      </c>
      <c r="C117" t="b">
        <f t="shared" si="17"/>
        <v>1</v>
      </c>
      <c r="D117" t="b">
        <f t="shared" si="18"/>
        <v>0</v>
      </c>
      <c r="E117" t="b">
        <f t="shared" si="19"/>
        <v>0</v>
      </c>
      <c r="F117" t="b">
        <f t="shared" si="20"/>
        <v>0</v>
      </c>
      <c r="G117" t="b">
        <f t="shared" si="21"/>
        <v>0</v>
      </c>
      <c r="H117" t="b">
        <f t="shared" si="22"/>
        <v>1</v>
      </c>
      <c r="I117" t="b">
        <f t="shared" si="23"/>
        <v>1</v>
      </c>
      <c r="J117" t="b">
        <f t="shared" si="32"/>
        <v>0</v>
      </c>
      <c r="K117" t="b">
        <f t="shared" si="24"/>
        <v>0</v>
      </c>
      <c r="L117" t="b">
        <f t="shared" si="25"/>
        <v>0</v>
      </c>
      <c r="M117" t="b">
        <f t="shared" si="26"/>
        <v>1</v>
      </c>
      <c r="N117" t="b">
        <f t="shared" si="27"/>
        <v>1</v>
      </c>
      <c r="O117" t="b">
        <f t="shared" si="28"/>
        <v>0</v>
      </c>
      <c r="P117" t="b">
        <f t="shared" si="29"/>
        <v>0</v>
      </c>
      <c r="Q117" t="b">
        <f t="shared" si="30"/>
        <v>0</v>
      </c>
      <c r="R117" t="b">
        <f t="shared" si="31"/>
        <v>0</v>
      </c>
      <c r="S117" t="b">
        <v>1</v>
      </c>
      <c r="T117" t="str">
        <f t="shared" si="33"/>
        <v>Cores</v>
      </c>
      <c r="V117" t="s">
        <v>34</v>
      </c>
      <c r="X117">
        <v>4485</v>
      </c>
      <c r="Y117">
        <v>12109.5</v>
      </c>
      <c r="Z117" t="s">
        <v>144</v>
      </c>
      <c r="AB117">
        <v>2</v>
      </c>
      <c r="AD117" t="s">
        <v>36</v>
      </c>
      <c r="AE117">
        <v>0</v>
      </c>
      <c r="AF117" t="s">
        <v>37</v>
      </c>
      <c r="AG117" t="s">
        <v>382</v>
      </c>
    </row>
    <row r="118" spans="1:33" x14ac:dyDescent="0.25">
      <c r="A118" t="s">
        <v>383</v>
      </c>
      <c r="B118" t="s">
        <v>384</v>
      </c>
      <c r="C118" t="b">
        <f t="shared" si="17"/>
        <v>0</v>
      </c>
      <c r="D118" t="b">
        <f t="shared" si="18"/>
        <v>1</v>
      </c>
      <c r="E118" t="b">
        <f t="shared" si="19"/>
        <v>0</v>
      </c>
      <c r="F118" t="b">
        <f t="shared" si="20"/>
        <v>0</v>
      </c>
      <c r="G118" t="b">
        <f t="shared" si="21"/>
        <v>0</v>
      </c>
      <c r="H118" t="b">
        <f t="shared" si="22"/>
        <v>1</v>
      </c>
      <c r="I118" t="b">
        <f t="shared" si="23"/>
        <v>1</v>
      </c>
      <c r="J118" t="b">
        <f t="shared" si="32"/>
        <v>0</v>
      </c>
      <c r="K118" t="b">
        <f t="shared" si="24"/>
        <v>0</v>
      </c>
      <c r="L118" t="b">
        <f t="shared" si="25"/>
        <v>0</v>
      </c>
      <c r="M118" t="b">
        <f t="shared" si="26"/>
        <v>1</v>
      </c>
      <c r="N118" t="b">
        <f t="shared" si="27"/>
        <v>1</v>
      </c>
      <c r="O118" t="b">
        <f t="shared" si="28"/>
        <v>0</v>
      </c>
      <c r="P118" t="b">
        <f t="shared" si="29"/>
        <v>0</v>
      </c>
      <c r="Q118" t="b">
        <f t="shared" si="30"/>
        <v>0</v>
      </c>
      <c r="R118" t="b">
        <f t="shared" si="31"/>
        <v>0</v>
      </c>
      <c r="S118" t="b">
        <v>1</v>
      </c>
      <c r="T118" t="str">
        <f t="shared" si="33"/>
        <v>Cores</v>
      </c>
      <c r="V118" t="s">
        <v>34</v>
      </c>
      <c r="X118">
        <v>3001</v>
      </c>
      <c r="Y118">
        <v>8104.05</v>
      </c>
      <c r="Z118" t="s">
        <v>144</v>
      </c>
      <c r="AB118">
        <v>2</v>
      </c>
      <c r="AD118" t="s">
        <v>41</v>
      </c>
      <c r="AE118">
        <v>0</v>
      </c>
      <c r="AF118" t="s">
        <v>37</v>
      </c>
      <c r="AG118" t="s">
        <v>385</v>
      </c>
    </row>
    <row r="119" spans="1:33" x14ac:dyDescent="0.25">
      <c r="A119" t="s">
        <v>386</v>
      </c>
      <c r="B119" t="s">
        <v>387</v>
      </c>
      <c r="C119" t="b">
        <f t="shared" si="17"/>
        <v>1</v>
      </c>
      <c r="D119" t="b">
        <f t="shared" si="18"/>
        <v>0</v>
      </c>
      <c r="E119" t="b">
        <f t="shared" si="19"/>
        <v>0</v>
      </c>
      <c r="F119" t="b">
        <f t="shared" si="20"/>
        <v>0</v>
      </c>
      <c r="G119" t="b">
        <f t="shared" si="21"/>
        <v>0</v>
      </c>
      <c r="H119" t="b">
        <f t="shared" si="22"/>
        <v>1</v>
      </c>
      <c r="I119" t="b">
        <f t="shared" si="23"/>
        <v>1</v>
      </c>
      <c r="J119" t="b">
        <f t="shared" si="32"/>
        <v>0</v>
      </c>
      <c r="K119" t="b">
        <f t="shared" si="24"/>
        <v>0</v>
      </c>
      <c r="L119" t="b">
        <f t="shared" si="25"/>
        <v>0</v>
      </c>
      <c r="M119" t="b">
        <f t="shared" si="26"/>
        <v>1</v>
      </c>
      <c r="N119" t="b">
        <f t="shared" si="27"/>
        <v>1</v>
      </c>
      <c r="O119" t="b">
        <f t="shared" si="28"/>
        <v>0</v>
      </c>
      <c r="P119" t="b">
        <f t="shared" si="29"/>
        <v>1</v>
      </c>
      <c r="Q119" t="b">
        <f t="shared" si="30"/>
        <v>0</v>
      </c>
      <c r="R119" t="b">
        <f t="shared" si="31"/>
        <v>0</v>
      </c>
      <c r="S119" t="b">
        <v>1</v>
      </c>
      <c r="T119" t="str">
        <f t="shared" si="33"/>
        <v>Cores</v>
      </c>
      <c r="V119" t="s">
        <v>34</v>
      </c>
      <c r="X119">
        <v>5520</v>
      </c>
      <c r="Y119">
        <v>14904</v>
      </c>
      <c r="Z119" t="s">
        <v>144</v>
      </c>
      <c r="AB119">
        <v>2</v>
      </c>
      <c r="AD119" t="s">
        <v>36</v>
      </c>
      <c r="AE119">
        <v>0</v>
      </c>
      <c r="AF119" t="s">
        <v>37</v>
      </c>
      <c r="AG119" t="s">
        <v>388</v>
      </c>
    </row>
    <row r="120" spans="1:33" x14ac:dyDescent="0.25">
      <c r="A120" t="s">
        <v>389</v>
      </c>
      <c r="B120" t="s">
        <v>390</v>
      </c>
      <c r="C120" t="b">
        <f t="shared" si="17"/>
        <v>0</v>
      </c>
      <c r="D120" t="b">
        <f t="shared" si="18"/>
        <v>1</v>
      </c>
      <c r="E120" t="b">
        <f t="shared" si="19"/>
        <v>0</v>
      </c>
      <c r="F120" t="b">
        <f t="shared" si="20"/>
        <v>0</v>
      </c>
      <c r="G120" t="b">
        <f t="shared" si="21"/>
        <v>0</v>
      </c>
      <c r="H120" t="b">
        <f t="shared" si="22"/>
        <v>1</v>
      </c>
      <c r="I120" t="b">
        <f t="shared" si="23"/>
        <v>1</v>
      </c>
      <c r="J120" t="b">
        <f t="shared" si="32"/>
        <v>0</v>
      </c>
      <c r="K120" t="b">
        <f t="shared" si="24"/>
        <v>0</v>
      </c>
      <c r="L120" t="b">
        <f t="shared" si="25"/>
        <v>0</v>
      </c>
      <c r="M120" t="b">
        <f t="shared" si="26"/>
        <v>1</v>
      </c>
      <c r="N120" t="b">
        <f t="shared" si="27"/>
        <v>1</v>
      </c>
      <c r="O120" t="b">
        <f t="shared" si="28"/>
        <v>0</v>
      </c>
      <c r="P120" t="b">
        <f t="shared" si="29"/>
        <v>1</v>
      </c>
      <c r="Q120" t="b">
        <f t="shared" si="30"/>
        <v>0</v>
      </c>
      <c r="R120" t="b">
        <f t="shared" si="31"/>
        <v>0</v>
      </c>
      <c r="S120" t="b">
        <v>1</v>
      </c>
      <c r="T120" t="str">
        <f t="shared" si="33"/>
        <v>Cores</v>
      </c>
      <c r="V120" t="s">
        <v>34</v>
      </c>
      <c r="X120">
        <v>3691</v>
      </c>
      <c r="Y120">
        <v>9967.0499999999993</v>
      </c>
      <c r="Z120" t="s">
        <v>144</v>
      </c>
      <c r="AB120">
        <v>2</v>
      </c>
      <c r="AD120" t="s">
        <v>41</v>
      </c>
      <c r="AE120">
        <v>0</v>
      </c>
      <c r="AF120" t="s">
        <v>37</v>
      </c>
      <c r="AG120" t="s">
        <v>391</v>
      </c>
    </row>
    <row r="121" spans="1:33" x14ac:dyDescent="0.25">
      <c r="A121" t="s">
        <v>392</v>
      </c>
      <c r="B121" t="s">
        <v>393</v>
      </c>
      <c r="C121" t="b">
        <f t="shared" si="17"/>
        <v>0</v>
      </c>
      <c r="D121" t="b">
        <f t="shared" si="18"/>
        <v>1</v>
      </c>
      <c r="E121" t="b">
        <f t="shared" si="19"/>
        <v>0</v>
      </c>
      <c r="F121" t="b">
        <f t="shared" si="20"/>
        <v>0</v>
      </c>
      <c r="G121" t="b">
        <f t="shared" si="21"/>
        <v>0</v>
      </c>
      <c r="H121" t="b">
        <f t="shared" si="22"/>
        <v>1</v>
      </c>
      <c r="I121" t="b">
        <f t="shared" si="23"/>
        <v>0</v>
      </c>
      <c r="J121" t="b">
        <f t="shared" si="32"/>
        <v>0</v>
      </c>
      <c r="K121" t="b">
        <f t="shared" si="24"/>
        <v>0</v>
      </c>
      <c r="L121" t="b">
        <f t="shared" si="25"/>
        <v>1</v>
      </c>
      <c r="M121" t="b">
        <f t="shared" si="26"/>
        <v>0</v>
      </c>
      <c r="N121" t="b">
        <f t="shared" si="27"/>
        <v>0</v>
      </c>
      <c r="O121" t="b">
        <f t="shared" si="28"/>
        <v>0</v>
      </c>
      <c r="P121" t="b">
        <f t="shared" si="29"/>
        <v>0</v>
      </c>
      <c r="Q121" t="b">
        <f t="shared" si="30"/>
        <v>0</v>
      </c>
      <c r="R121" t="b">
        <f t="shared" si="31"/>
        <v>0</v>
      </c>
      <c r="S121" t="b">
        <v>1</v>
      </c>
      <c r="T121" t="str">
        <f t="shared" si="33"/>
        <v>Socket Pairs</v>
      </c>
      <c r="V121" t="s">
        <v>34</v>
      </c>
      <c r="X121">
        <v>1380</v>
      </c>
      <c r="Y121">
        <v>3726</v>
      </c>
      <c r="Z121" t="s">
        <v>144</v>
      </c>
      <c r="AA121">
        <v>2</v>
      </c>
      <c r="AD121" t="s">
        <v>41</v>
      </c>
      <c r="AE121">
        <v>0</v>
      </c>
      <c r="AF121" t="s">
        <v>45</v>
      </c>
      <c r="AG121" t="s">
        <v>394</v>
      </c>
    </row>
    <row r="122" spans="1:33" x14ac:dyDescent="0.25">
      <c r="A122" t="s">
        <v>395</v>
      </c>
      <c r="B122" t="s">
        <v>396</v>
      </c>
      <c r="C122" t="b">
        <f t="shared" si="17"/>
        <v>1</v>
      </c>
      <c r="D122" t="b">
        <f t="shared" si="18"/>
        <v>0</v>
      </c>
      <c r="E122" t="b">
        <f t="shared" si="19"/>
        <v>0</v>
      </c>
      <c r="F122" t="b">
        <f t="shared" si="20"/>
        <v>0</v>
      </c>
      <c r="G122" t="b">
        <f t="shared" si="21"/>
        <v>0</v>
      </c>
      <c r="H122" t="b">
        <f t="shared" si="22"/>
        <v>1</v>
      </c>
      <c r="I122" t="b">
        <f t="shared" si="23"/>
        <v>0</v>
      </c>
      <c r="J122" t="b">
        <f t="shared" si="32"/>
        <v>0</v>
      </c>
      <c r="K122" t="b">
        <f t="shared" si="24"/>
        <v>0</v>
      </c>
      <c r="L122" t="b">
        <f t="shared" si="25"/>
        <v>0</v>
      </c>
      <c r="M122" t="b">
        <f t="shared" si="26"/>
        <v>0</v>
      </c>
      <c r="N122" t="b">
        <f t="shared" si="27"/>
        <v>0</v>
      </c>
      <c r="O122" t="b">
        <f t="shared" si="28"/>
        <v>0</v>
      </c>
      <c r="P122" t="b">
        <f t="shared" si="29"/>
        <v>0</v>
      </c>
      <c r="Q122" t="b">
        <f t="shared" si="30"/>
        <v>0</v>
      </c>
      <c r="R122" t="b">
        <f t="shared" si="31"/>
        <v>0</v>
      </c>
      <c r="S122" t="b">
        <v>1</v>
      </c>
      <c r="T122" t="str">
        <f t="shared" si="33"/>
        <v/>
      </c>
      <c r="V122" t="s">
        <v>34</v>
      </c>
      <c r="X122">
        <v>31050</v>
      </c>
      <c r="Y122">
        <v>83835</v>
      </c>
      <c r="Z122" t="s">
        <v>397</v>
      </c>
      <c r="AA122">
        <v>0</v>
      </c>
      <c r="AD122" t="s">
        <v>36</v>
      </c>
      <c r="AF122" t="s">
        <v>398</v>
      </c>
      <c r="AG122" t="s">
        <v>399</v>
      </c>
    </row>
    <row r="123" spans="1:33" x14ac:dyDescent="0.25">
      <c r="A123" t="s">
        <v>400</v>
      </c>
      <c r="B123" t="s">
        <v>401</v>
      </c>
      <c r="C123" t="b">
        <f t="shared" si="17"/>
        <v>0</v>
      </c>
      <c r="D123" t="b">
        <f t="shared" si="18"/>
        <v>1</v>
      </c>
      <c r="E123" t="b">
        <f t="shared" si="19"/>
        <v>0</v>
      </c>
      <c r="F123" t="b">
        <f t="shared" si="20"/>
        <v>0</v>
      </c>
      <c r="G123" t="b">
        <f t="shared" si="21"/>
        <v>0</v>
      </c>
      <c r="H123" t="b">
        <f t="shared" si="22"/>
        <v>1</v>
      </c>
      <c r="I123" t="b">
        <f t="shared" si="23"/>
        <v>0</v>
      </c>
      <c r="J123" t="b">
        <f t="shared" si="32"/>
        <v>0</v>
      </c>
      <c r="K123" t="b">
        <f t="shared" si="24"/>
        <v>0</v>
      </c>
      <c r="L123" t="b">
        <f t="shared" si="25"/>
        <v>0</v>
      </c>
      <c r="M123" t="b">
        <f t="shared" si="26"/>
        <v>0</v>
      </c>
      <c r="N123" t="b">
        <f t="shared" si="27"/>
        <v>0</v>
      </c>
      <c r="O123" t="b">
        <f t="shared" si="28"/>
        <v>0</v>
      </c>
      <c r="P123" t="b">
        <f t="shared" si="29"/>
        <v>0</v>
      </c>
      <c r="Q123" t="b">
        <f t="shared" si="30"/>
        <v>0</v>
      </c>
      <c r="R123" t="b">
        <f t="shared" si="31"/>
        <v>0</v>
      </c>
      <c r="S123" t="b">
        <v>1</v>
      </c>
      <c r="T123" t="str">
        <f t="shared" si="33"/>
        <v/>
      </c>
      <c r="V123" t="s">
        <v>34</v>
      </c>
      <c r="X123">
        <v>20700</v>
      </c>
      <c r="Y123">
        <v>55890</v>
      </c>
      <c r="Z123" t="s">
        <v>397</v>
      </c>
      <c r="AA123">
        <v>0</v>
      </c>
      <c r="AD123" t="s">
        <v>41</v>
      </c>
      <c r="AF123" t="s">
        <v>398</v>
      </c>
      <c r="AG123" t="s">
        <v>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OCP Data 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Darryl</dc:creator>
  <cp:lastModifiedBy>Kelly, Darryl</cp:lastModifiedBy>
  <dcterms:created xsi:type="dcterms:W3CDTF">2023-11-09T13:56:12Z</dcterms:created>
  <dcterms:modified xsi:type="dcterms:W3CDTF">2023-11-09T14:34:10Z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3c400-78e7-4d42-982d-273adef68ef9_Enabled">
    <vt:lpwstr>true</vt:lpwstr>
  </property>
  <property fmtid="{D5CDD505-2E9C-101B-9397-08002B2CF9AE}" pid="3" name="MSIP_Label_3a23c400-78e7-4d42-982d-273adef68ef9_SetDate">
    <vt:lpwstr>2023-11-09T14:10:04Z</vt:lpwstr>
  </property>
  <property fmtid="{D5CDD505-2E9C-101B-9397-08002B2CF9AE}" pid="4" name="MSIP_Label_3a23c400-78e7-4d42-982d-273adef68ef9_Method">
    <vt:lpwstr>Standard</vt:lpwstr>
  </property>
  <property fmtid="{D5CDD505-2E9C-101B-9397-08002B2CF9AE}" pid="5" name="MSIP_Label_3a23c400-78e7-4d42-982d-273adef68ef9_Name">
    <vt:lpwstr>3a23c400-78e7-4d42-982d-273adef68ef9</vt:lpwstr>
  </property>
  <property fmtid="{D5CDD505-2E9C-101B-9397-08002B2CF9AE}" pid="6" name="MSIP_Label_3a23c400-78e7-4d42-982d-273adef68ef9_SiteId">
    <vt:lpwstr>7fe14ab6-8f5d-4139-84bf-cd8aed0ee6b9</vt:lpwstr>
  </property>
  <property fmtid="{D5CDD505-2E9C-101B-9397-08002B2CF9AE}" pid="7" name="MSIP_Label_3a23c400-78e7-4d42-982d-273adef68ef9_ActionId">
    <vt:lpwstr>8ab2365f-b40a-4e18-81d8-951402c72da9</vt:lpwstr>
  </property>
  <property fmtid="{D5CDD505-2E9C-101B-9397-08002B2CF9AE}" pid="8" name="MSIP_Label_3a23c400-78e7-4d42-982d-273adef68ef9_ContentBits">
    <vt:lpwstr>0</vt:lpwstr>
  </property>
</Properties>
</file>