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nitoba-my.sharepoint.com/personal/pandhid_myumanitoba_ca/Documents/Academics/Computer Science/COMP 4520/Shaowei Wang/simplifying-development/"/>
    </mc:Choice>
  </mc:AlternateContent>
  <xr:revisionPtr revIDLastSave="0" documentId="8_{6D26BFBE-9134-4B03-BACD-70A1CF0CD032}" xr6:coauthVersionLast="47" xr6:coauthVersionMax="47" xr10:uidLastSave="{00000000-0000-0000-0000-000000000000}"/>
  <bookViews>
    <workbookView xWindow="73680" yWindow="-120" windowWidth="29040" windowHeight="15990" tabRatio="610" xr2:uid="{FDA23FE7-954F-417A-B3BB-B7233499A358}"/>
  </bookViews>
  <sheets>
    <sheet name="Type of Repos" sheetId="2" r:id="rId1"/>
    <sheet name="Labels" sheetId="10" r:id="rId2"/>
    <sheet name="Type of (Popular) Repo(s)" sheetId="4" r:id="rId3"/>
    <sheet name="Repo List for the Paper" sheetId="6" r:id="rId4"/>
    <sheet name="Comparison of the 2 samples" sheetId="11" r:id="rId5"/>
    <sheet name="Software Pie Chart" sheetId="5" r:id="rId6"/>
    <sheet name="Language Spread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" i="4" l="1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10" i="4"/>
  <c r="AC42" i="4"/>
  <c r="U41" i="4"/>
  <c r="S40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26" i="4"/>
  <c r="R40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26" i="4"/>
  <c r="T41" i="4"/>
  <c r="U27" i="4"/>
  <c r="U28" i="4"/>
  <c r="U29" i="4"/>
  <c r="U30" i="4"/>
  <c r="U31" i="4"/>
  <c r="U32" i="4"/>
  <c r="U33" i="4"/>
  <c r="U34" i="4"/>
  <c r="U36" i="4"/>
  <c r="U37" i="4"/>
  <c r="U38" i="4"/>
  <c r="U39" i="4"/>
  <c r="U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26" i="4"/>
  <c r="O4" i="4"/>
  <c r="O5" i="4"/>
  <c r="O6" i="4"/>
  <c r="O7" i="4"/>
  <c r="O8" i="4"/>
  <c r="O9" i="4"/>
  <c r="O10" i="4"/>
  <c r="O11" i="4"/>
  <c r="O12" i="4"/>
  <c r="O13" i="4"/>
  <c r="O14" i="4"/>
  <c r="O15" i="4"/>
  <c r="O3" i="4"/>
  <c r="AA14" i="4" l="1"/>
  <c r="AB42" i="4"/>
  <c r="S41" i="4"/>
  <c r="R41" i="4"/>
  <c r="O41" i="4"/>
  <c r="R18" i="4"/>
  <c r="O16" i="4"/>
</calcChain>
</file>

<file path=xl/sharedStrings.xml><?xml version="1.0" encoding="utf-8"?>
<sst xmlns="http://schemas.openxmlformats.org/spreadsheetml/2006/main" count="829" uniqueCount="415">
  <si>
    <t>Sr. No.</t>
  </si>
  <si>
    <t>Repo Name</t>
  </si>
  <si>
    <t>Download URL</t>
  </si>
  <si>
    <t>Type</t>
  </si>
  <si>
    <t>Type-SW</t>
  </si>
  <si>
    <t>note</t>
  </si>
  <si>
    <t>mojombo/grit</t>
  </si>
  <si>
    <t>https://github.com/mojombo/grit</t>
  </si>
  <si>
    <t>?</t>
  </si>
  <si>
    <t>Library,plugin</t>
  </si>
  <si>
    <t>wycats/merb-core</t>
  </si>
  <si>
    <t>https://github.com/wycats/merb-core</t>
  </si>
  <si>
    <t>APIs</t>
  </si>
  <si>
    <t>API?</t>
  </si>
  <si>
    <t>moved</t>
  </si>
  <si>
    <t>rubinius/rubinius</t>
  </si>
  <si>
    <t>https://github.com/rubinius/rubinius</t>
  </si>
  <si>
    <t>programming language</t>
  </si>
  <si>
    <t>mojombo/god</t>
  </si>
  <si>
    <t>https://github.com/mojombo/god</t>
  </si>
  <si>
    <t>Library/Framework</t>
  </si>
  <si>
    <t>Ruby Process Monitor</t>
  </si>
  <si>
    <t>framework,utility</t>
  </si>
  <si>
    <t>vanpelt/jsawesome</t>
  </si>
  <si>
    <t>https://github.com/vanpelt/jsawesome</t>
  </si>
  <si>
    <t>Library</t>
  </si>
  <si>
    <t>library</t>
  </si>
  <si>
    <t>wycats/jspec</t>
  </si>
  <si>
    <t>https://github.com/wycats/jspec</t>
  </si>
  <si>
    <t>Testing</t>
  </si>
  <si>
    <t>BDD Testing Library</t>
  </si>
  <si>
    <t>defunkt/exception_logger</t>
  </si>
  <si>
    <t>https://github.com/defunkt/exception_logger</t>
  </si>
  <si>
    <t>exception logger</t>
  </si>
  <si>
    <t>defunkt/ambition</t>
  </si>
  <si>
    <t>https://github.com/defunkt/ambition</t>
  </si>
  <si>
    <t>technoweenie/restful-authentication</t>
  </si>
  <si>
    <t>https://github.com/technoweenie/restful-authentication</t>
  </si>
  <si>
    <t>Plugin</t>
  </si>
  <si>
    <t>authentication plugin</t>
  </si>
  <si>
    <t>plugin</t>
  </si>
  <si>
    <t>technoweenie/attachment_fu</t>
  </si>
  <si>
    <t>https://github.com/technoweenie/attachment_fu</t>
  </si>
  <si>
    <t>file upload plugin</t>
  </si>
  <si>
    <t>caged/microsis</t>
  </si>
  <si>
    <t>https://github.com/caged/microsis</t>
  </si>
  <si>
    <t>not sure</t>
  </si>
  <si>
    <t>no read me file</t>
  </si>
  <si>
    <t>anotherjesse/s3</t>
  </si>
  <si>
    <t>https://github.com/anotherjesse/s3</t>
  </si>
  <si>
    <t>Protocol</t>
  </si>
  <si>
    <t>psuedo protocol for Amazon's S3 service</t>
  </si>
  <si>
    <t>protocol</t>
  </si>
  <si>
    <t>anotherjesse/taboo</t>
  </si>
  <si>
    <t>https://github.com/anotherjesse/taboo</t>
  </si>
  <si>
    <t>anotherjesse/foxtracs</t>
  </si>
  <si>
    <t>https://github.com/anotherjesse/foxtracs</t>
  </si>
  <si>
    <t>this repo is not popular, let's start from popular ones</t>
  </si>
  <si>
    <t>anotherjesse/fotomatic</t>
  </si>
  <si>
    <t>https://github.com/anotherjesse/fotomatic</t>
  </si>
  <si>
    <t>Flash Photo Widget Prototype</t>
  </si>
  <si>
    <t>mojombo/glowstick</t>
  </si>
  <si>
    <t>https://github.com/mojombo/glowstick</t>
  </si>
  <si>
    <t>OpenGL graphicing library</t>
  </si>
  <si>
    <t>defunkt/starling</t>
  </si>
  <si>
    <t>https://github.com/defunkt/starling</t>
  </si>
  <si>
    <t>Messaging Server</t>
  </si>
  <si>
    <t>wycats/merb-more</t>
  </si>
  <si>
    <t>https://github.com/wycats/merb-more</t>
  </si>
  <si>
    <t>Plugin?</t>
  </si>
  <si>
    <t>macournoyer/thin</t>
  </si>
  <si>
    <t>https://github.com/macournoyer/thin</t>
  </si>
  <si>
    <t>Web Application</t>
  </si>
  <si>
    <t>Ruby web server</t>
  </si>
  <si>
    <t>jamesgolick/resource_controller</t>
  </si>
  <si>
    <t>https://github.com/jamesgolick/resource_controller</t>
  </si>
  <si>
    <t>controller abstraction plugin</t>
  </si>
  <si>
    <t>jamesgolick/markaby</t>
  </si>
  <si>
    <t>https://github.com/jamesgolick/markaby</t>
  </si>
  <si>
    <t>Language</t>
  </si>
  <si>
    <t>templating language for writing HTML pages in pure Ruby</t>
  </si>
  <si>
    <t>jamesgolick/enum_field</t>
  </si>
  <si>
    <t>https://github.com/jamesgolick/enum_field</t>
  </si>
  <si>
    <t>Macro / plugin for MySQL enum_field</t>
  </si>
  <si>
    <t>defunkt/subtlety</t>
  </si>
  <si>
    <t>https://github.com/defunkt/subtlety</t>
  </si>
  <si>
    <t>defunkt/zippy</t>
  </si>
  <si>
    <t>https://github.com/defunkt/zippy</t>
  </si>
  <si>
    <t>defunkt/cache_fu</t>
  </si>
  <si>
    <t>https://github.com/defunkt/cache_fu</t>
  </si>
  <si>
    <t>KirinDave/phosphor</t>
  </si>
  <si>
    <t>https://github.com/KirinDave/phosphor</t>
  </si>
  <si>
    <t>Moved/Empty/Archived</t>
  </si>
  <si>
    <t>bmizerany/sinatra</t>
  </si>
  <si>
    <t>https://github.com/bmizerany/sinatra</t>
  </si>
  <si>
    <t>Domain Specific Language</t>
  </si>
  <si>
    <t>jnewland/gsa-prototype</t>
  </si>
  <si>
    <t>https://github.com/jnewland/gsa-prototype</t>
  </si>
  <si>
    <t>Prototype/Javascript wrapper</t>
  </si>
  <si>
    <t>technoweenie/duplikate</t>
  </si>
  <si>
    <t>https://github.com/technoweenie/duplikate</t>
  </si>
  <si>
    <t>compare and sync two directories - library?</t>
  </si>
  <si>
    <t>jnewland/lazy_record</t>
  </si>
  <si>
    <t>https://github.com/jnewland/lazy_record</t>
  </si>
  <si>
    <t>Database/Storage</t>
  </si>
  <si>
    <t>Proof of concept Lazy-Loading for ActiveRecord</t>
  </si>
  <si>
    <t>jnewland/gsa-feeds</t>
  </si>
  <si>
    <t>https://github.com/jnewland/gsa-feeds</t>
  </si>
  <si>
    <t>Ruby wrapper</t>
  </si>
  <si>
    <t>jnewland/votigoto</t>
  </si>
  <si>
    <t>https://github.com/jnewland/votigoto</t>
  </si>
  <si>
    <t>Ruby API wrapper for the TiVoToGo protocol</t>
  </si>
  <si>
    <t>defunkt/mofo</t>
  </si>
  <si>
    <t>https://github.com/defunkt/mofo</t>
  </si>
  <si>
    <t>Parser</t>
  </si>
  <si>
    <t>Microformat Parser</t>
  </si>
  <si>
    <t>jnewland/xhtmlize</t>
  </si>
  <si>
    <t>https://github.com/jnewland/xhtmlize</t>
  </si>
  <si>
    <t>Rails helper to XHTML-ize chunks of user submitted HTML - library?</t>
  </si>
  <si>
    <t>ruby-git/ruby-git</t>
  </si>
  <si>
    <t>https://github.com/ruby-git/ruby-git</t>
  </si>
  <si>
    <t>Also an API</t>
  </si>
  <si>
    <t>ezmobius/bmhsearch</t>
  </si>
  <si>
    <t>https://github.com/ezmobius/bmhsearch</t>
  </si>
  <si>
    <t>Fast string searcher, useful for multi-part post parsing - Parser?</t>
  </si>
  <si>
    <t>uggedal/mofo</t>
  </si>
  <si>
    <t>https://github.com/uggedal/mofo</t>
  </si>
  <si>
    <t>mmower/simply_versioned</t>
  </si>
  <si>
    <t>https://github.com/mmower/simply_versioned</t>
  </si>
  <si>
    <t>versioning ActiveRecord models</t>
  </si>
  <si>
    <t>abhay/gchart</t>
  </si>
  <si>
    <t>https://github.com/abhay/gchart</t>
  </si>
  <si>
    <t>exposes the Google Chart API via a Ruby interface. It can generate the URL for a given chart, or download the generated PNG - API?</t>
  </si>
  <si>
    <t>benburkert/schemr</t>
  </si>
  <si>
    <t>https://github.com/benburkert/schemr</t>
  </si>
  <si>
    <t>DSL</t>
  </si>
  <si>
    <t>abhay/calais</t>
  </si>
  <si>
    <t>https://github.com/abhay/calais</t>
  </si>
  <si>
    <t>Ruby interface to the Open Calais API - API, wrapper?</t>
  </si>
  <si>
    <t>mojombo/chronic</t>
  </si>
  <si>
    <t>https://github.com/mojombo/chronic</t>
  </si>
  <si>
    <t>sr/git-wiki</t>
  </si>
  <si>
    <t>https://github.com/sr/git-wiki</t>
  </si>
  <si>
    <t>Docs/Tutorials</t>
  </si>
  <si>
    <t>a wiki that relies on git to keep pages' history and Sinatra to serve them</t>
  </si>
  <si>
    <t>queso/signal-wiki</t>
  </si>
  <si>
    <t>https://github.com/queso/signal-wiki</t>
  </si>
  <si>
    <t>Easy to use rails wiki</t>
  </si>
  <si>
    <t>drnic/ruby-on-rails-tmbundle</t>
  </si>
  <si>
    <t>https://github.com/drnic/ruby-on-rails-tmbundle</t>
  </si>
  <si>
    <t>Ruby on Rails TextMate bundle</t>
  </si>
  <si>
    <t>danwrong/low-pro-for-jquery</t>
  </si>
  <si>
    <t>https://github.com/danwrong/low-pro-for-jquery</t>
  </si>
  <si>
    <t>A jQuery plugin version of the Low Pro behavior framework - Plugin?</t>
  </si>
  <si>
    <t>wayneeseguin/merb-core</t>
  </si>
  <si>
    <t>https://github.com/wayneeseguin/merb-core</t>
  </si>
  <si>
    <t>sr/dst</t>
  </si>
  <si>
    <t>https://github.com/sr/dst</t>
  </si>
  <si>
    <t>Other</t>
  </si>
  <si>
    <t>todo-list manager for command line - (Desktop) Application</t>
  </si>
  <si>
    <t>mojombo/yaws</t>
  </si>
  <si>
    <t>https://github.com/mojombo/yaws</t>
  </si>
  <si>
    <t>erlang web server</t>
  </si>
  <si>
    <t>KirinDave/yaws</t>
  </si>
  <si>
    <t>https://github.com/KirinDave/yaws</t>
  </si>
  <si>
    <t>sr/tasks</t>
  </si>
  <si>
    <t>https://github.com/sr/tasks</t>
  </si>
  <si>
    <t>Some useful rake tasks</t>
  </si>
  <si>
    <t>mattetti/ruby-on-rails-tmbundle</t>
  </si>
  <si>
    <t>https://github.com/mattetti/ruby-on-rails-tmbundle</t>
  </si>
  <si>
    <t>grempe/amazon-ec2</t>
  </si>
  <si>
    <t>https://github.com/grempe/amazon-ec2</t>
  </si>
  <si>
    <t>An Interface Library to interact with AWS EC2 using Ruby scripts</t>
  </si>
  <si>
    <t>wayneeseguin/merblogger</t>
  </si>
  <si>
    <t>https://github.com/wayneeseguin/merblogger</t>
  </si>
  <si>
    <t>A Merb Blogging and Publishing Platform</t>
  </si>
  <si>
    <t>wayneeseguin/merbtastic</t>
  </si>
  <si>
    <t>https://github.com/wayneeseguin/merbtastic</t>
  </si>
  <si>
    <t>Empty</t>
  </si>
  <si>
    <t>wayneeseguin/alogr</t>
  </si>
  <si>
    <t>https://github.com/wayneeseguin/alogr</t>
  </si>
  <si>
    <t>logger for Ruby</t>
  </si>
  <si>
    <t>wayneeseguin/autozest</t>
  </si>
  <si>
    <t>https://github.com/wayneeseguin/autozest</t>
  </si>
  <si>
    <t>Autotest extension</t>
  </si>
  <si>
    <t>wayneeseguin/rnginx</t>
  </si>
  <si>
    <t>https://github.com/wayneeseguin/rnginx</t>
  </si>
  <si>
    <t>Command line utility and library for working with Nginx configuration scripts</t>
  </si>
  <si>
    <t>wayneeseguin/sequel</t>
  </si>
  <si>
    <t>https://github.com/wayneeseguin/sequel</t>
  </si>
  <si>
    <t>Sequel ORM - Can also be a library</t>
  </si>
  <si>
    <t>bmizerany/simply_versioned</t>
  </si>
  <si>
    <t>https://github.com/bmizerany/simply_versioned</t>
  </si>
  <si>
    <t>peterc/switchpipe</t>
  </si>
  <si>
    <t>https://github.com/peterc/switchpipe</t>
  </si>
  <si>
    <t>PoC Web Application Server</t>
  </si>
  <si>
    <t>hornbeck/arc</t>
  </si>
  <si>
    <t>https://github.com/hornbeck/arc</t>
  </si>
  <si>
    <t>An arc repo</t>
  </si>
  <si>
    <t>up_the_irons/ebay4r</t>
  </si>
  <si>
    <t>https://github.com/up_the_irons/ebay4r</t>
  </si>
  <si>
    <t>Ruby wrapper for eBay's Web Serves SOAP API</t>
  </si>
  <si>
    <t>wycats/merb-plugins</t>
  </si>
  <si>
    <t>https://github.com/wycats/merb-plugins</t>
  </si>
  <si>
    <t>Merb Plugins</t>
  </si>
  <si>
    <t>up_the_irons/ram</t>
  </si>
  <si>
    <t>https://github.com/up_the_irons/ram</t>
  </si>
  <si>
    <t>Ruby Asset Manager</t>
  </si>
  <si>
    <t>defunkt/ambitious_activeldap</t>
  </si>
  <si>
    <t>https://github.com/defunkt/ambitious_activeldap</t>
  </si>
  <si>
    <t>Ambition adapter for ActiveLdap</t>
  </si>
  <si>
    <t>atmos/fitter_happier</t>
  </si>
  <si>
    <t>https://github.com/atmos/fitter_happier</t>
  </si>
  <si>
    <t>brosner/oebfare</t>
  </si>
  <si>
    <t>https://github.com/brosner/oebfare</t>
  </si>
  <si>
    <t>Web Application (Blog)</t>
  </si>
  <si>
    <t>up_the_irons/credit_card_tools</t>
  </si>
  <si>
    <t>https://github.com/up_the_irons/credit_card_tools</t>
  </si>
  <si>
    <t>Tools for processing credit cards on the command line</t>
  </si>
  <si>
    <t>jnicklas/rorem</t>
  </si>
  <si>
    <t>https://github.com/jnicklas/rorem</t>
  </si>
  <si>
    <t>Random Data Generator</t>
  </si>
  <si>
    <t>cristibalan/braid</t>
  </si>
  <si>
    <t>https://github.com/cristibalan/braid</t>
  </si>
  <si>
    <t>kevinclark/god</t>
  </si>
  <si>
    <t>https://github.com/kevinclark/god</t>
  </si>
  <si>
    <t>Framework</t>
  </si>
  <si>
    <t>Category</t>
  </si>
  <si>
    <t>Description</t>
  </si>
  <si>
    <t>Example</t>
  </si>
  <si>
    <t>Web Address for more information</t>
  </si>
  <si>
    <t>A library works within the software while in the case of a framework, the software works within the framework</t>
  </si>
  <si>
    <t>Bootstrap - Most popular HTML, CSS, and JavaScript framework for developing responsive, mobile first projects on the web</t>
  </si>
  <si>
    <t>https://getbootstrap.com/</t>
  </si>
  <si>
    <t>Any and all types of languages like general-purpose programming languages, domain-specific languages (DSLs), Scripting Languages, etc.</t>
  </si>
  <si>
    <t>Wren [x] - A small, fast, class-based concurrent scripting language</t>
  </si>
  <si>
    <t>https://github.com/wren-lang/wren</t>
  </si>
  <si>
    <t>A software add-on that is installed on a program, enhancing its capability</t>
  </si>
  <si>
    <t>Adobe Flash Player - A lightweight, robust runtime environment for rich media and rich internet applications</t>
  </si>
  <si>
    <t>https://get.adobe.com/flashplayer/about/</t>
  </si>
  <si>
    <t>Application software that runs on a web server, accessed by the user through a web browser with an active network connection</t>
  </si>
  <si>
    <t>jspaint - A nice web-based MS Paint remake</t>
  </si>
  <si>
    <t>https://jspaint.app/</t>
  </si>
  <si>
    <t>Doc/Tutorial</t>
  </si>
  <si>
    <t>Only textual files including instructional documentation intended to impart knowledge</t>
  </si>
  <si>
    <t>sindresorhus/awesome - Awesome lists about all kinds of interesting topics</t>
  </si>
  <si>
    <t>https://github.com/sindresorhus/awesome</t>
  </si>
  <si>
    <t>Any repository that has either been moved to a new place or is empty or has been made read-only by archiving</t>
  </si>
  <si>
    <t>go-git - A highly extensible git implementation library written in pure Go</t>
  </si>
  <si>
    <t>https://github.com/src-d/go-git</t>
  </si>
  <si>
    <t>Utility</t>
  </si>
  <si>
    <t>Software that is designed to aid in analyzing, optimizing, configuring and maintaining a computer system</t>
  </si>
  <si>
    <t>Hidden - An ultra-light MacOS utility that helps hide menu bar icons</t>
  </si>
  <si>
    <t>https://github.com/dwarvesf/hidden</t>
  </si>
  <si>
    <t>Set of rules or procedures for transmitting information between electronic devices, such as computers</t>
  </si>
  <si>
    <t>Gun - A cybersecurity protocol for syncing decentralized graph data</t>
  </si>
  <si>
    <t>https://github.com/amark/gun</t>
  </si>
  <si>
    <t>Anything to do with database/persistence like Object-Relational-mapper (ORM)</t>
  </si>
  <si>
    <t>Postgres - Free and open-source relational database management system</t>
  </si>
  <si>
    <t>https://www.postgresql.org/</t>
  </si>
  <si>
    <t>Mobile Application</t>
  </si>
  <si>
    <t>Type of application software designed to run on a mobile device, such as smartphones or tablets</t>
  </si>
  <si>
    <t>Signal - A messaging app for private communication with friends. Supported on both Android and iOS</t>
  </si>
  <si>
    <t>https://signal.org/en/</t>
  </si>
  <si>
    <t>Any software or tools that aid in ensuring code works as expected through written test cases</t>
  </si>
  <si>
    <t>Jest - JavaScript Testing Framework maintained by Facebook</t>
  </si>
  <si>
    <t>https://jestjs.io/</t>
  </si>
  <si>
    <t>API</t>
  </si>
  <si>
    <t>A software intermediary that facilates data exchange between two applications</t>
  </si>
  <si>
    <t>GitHub Search API - Lets you to search for the specific item efficiently on GitHub</t>
  </si>
  <si>
    <t>https://docs.github.com/en/rest/reference/search</t>
  </si>
  <si>
    <t>A compiler or interpretor component that breaks data into smaller elements for easier translation into another language</t>
  </si>
  <si>
    <t>argparse [x] - Python parser module for command-line options, arguments and sub-commands</t>
  </si>
  <si>
    <t>https://docs.python.org/3/library/argparse.html</t>
  </si>
  <si>
    <t>All the remaining categories of software that had very little representation individually including user interface (code), operating systems, games, interpretors etc.</t>
  </si>
  <si>
    <t>HarmonyOS - A distributed OS developed by Huawei to run on multiple devices</t>
  </si>
  <si>
    <t>https://www.harmonyos.com/en/</t>
  </si>
  <si>
    <t>Notes</t>
  </si>
  <si>
    <t>Original Legend</t>
  </si>
  <si>
    <t>Shaowei's Legend- sw</t>
  </si>
  <si>
    <t>https://squareboat.com/blog/different-types-of-software-with-examples</t>
  </si>
  <si>
    <t>Type of Software</t>
  </si>
  <si>
    <t>Count</t>
  </si>
  <si>
    <t>Combined</t>
  </si>
  <si>
    <t>Confident</t>
  </si>
  <si>
    <t>Intuition</t>
  </si>
  <si>
    <t>Confirmed by Shaowei</t>
  </si>
  <si>
    <t>framework/Library</t>
  </si>
  <si>
    <t>Programming Language</t>
  </si>
  <si>
    <t>Interpretor</t>
  </si>
  <si>
    <t>framework</t>
  </si>
  <si>
    <t>Docs</t>
  </si>
  <si>
    <t>tutorial</t>
  </si>
  <si>
    <t>Moved</t>
  </si>
  <si>
    <t>engineyard/eycap</t>
  </si>
  <si>
    <t>https://github.com/engineyard/eycap</t>
  </si>
  <si>
    <t>Engine Yard specific capistrano recipes</t>
  </si>
  <si>
    <t>OS</t>
  </si>
  <si>
    <t>defunkt/facebox</t>
  </si>
  <si>
    <t>https://github.com/defunkt/facebox</t>
  </si>
  <si>
    <t>web application</t>
  </si>
  <si>
    <t>haml/haml</t>
  </si>
  <si>
    <t>https://github.com/haml/haml</t>
  </si>
  <si>
    <t>mobile application</t>
  </si>
  <si>
    <t>sferik/twitter</t>
  </si>
  <si>
    <t>https://github.com/sferik/twitter</t>
  </si>
  <si>
    <t>A Ruby interface to the Twitter API</t>
  </si>
  <si>
    <t>empty</t>
  </si>
  <si>
    <t>Game</t>
  </si>
  <si>
    <t>IoLanguage/io</t>
  </si>
  <si>
    <t>https://github.com/IoLanguage/io</t>
  </si>
  <si>
    <t>moved to other repo</t>
  </si>
  <si>
    <t>Mobile App</t>
  </si>
  <si>
    <t>seven1m/onebody</t>
  </si>
  <si>
    <t>https://github.com/seven1m/onebody</t>
  </si>
  <si>
    <t>Firmware</t>
  </si>
  <si>
    <t>mislav/will_paginate</t>
  </si>
  <si>
    <t>https://github.com/mislav/will_paginate</t>
  </si>
  <si>
    <t>Utility software is designed to aid in analyzing, optimizing, configuring and maintaining a computer system (e.g., Avast Antivirus, winrar)</t>
  </si>
  <si>
    <t>Testing Related</t>
  </si>
  <si>
    <t>aasm/aasm</t>
  </si>
  <si>
    <t>https://github.com/aasm/aasm</t>
  </si>
  <si>
    <t>Device Drivers</t>
  </si>
  <si>
    <t>Total</t>
  </si>
  <si>
    <t>dustin/java-memcached-client</t>
  </si>
  <si>
    <t>https://github.com/dustin/java-memcached-client</t>
  </si>
  <si>
    <t>asynchronous, single-threaded memcached client</t>
  </si>
  <si>
    <t xml:space="preserve">                                                            </t>
  </si>
  <si>
    <t>programming-nu/nu</t>
  </si>
  <si>
    <t>https://github.com/programming-nu/nu</t>
  </si>
  <si>
    <t>preservim/nerdtree</t>
  </si>
  <si>
    <t>https://github.com/preservim/nerdtree</t>
  </si>
  <si>
    <t>other</t>
  </si>
  <si>
    <t>preservim/nerdcommenter</t>
  </si>
  <si>
    <t>https://github.com/preservim/nerdcommenter</t>
  </si>
  <si>
    <t>spree/spree</t>
  </si>
  <si>
    <t>https://github.com/spree/spree</t>
  </si>
  <si>
    <t>arclanguage/anarki</t>
  </si>
  <si>
    <t>https://github.com/arclanguage/anarki</t>
  </si>
  <si>
    <t>psychs/limechat</t>
  </si>
  <si>
    <t>https://github.com/psychs/limechat</t>
  </si>
  <si>
    <t>IRC client</t>
  </si>
  <si>
    <t>DotNetOpenAuth/DotNetOpenAuth</t>
  </si>
  <si>
    <t>https://github.com/DotNetOpenAuth/DotNetOpenAuth</t>
  </si>
  <si>
    <t>C# implementation of the OpenID, OAuth protocols</t>
  </si>
  <si>
    <t>A</t>
  </si>
  <si>
    <t>Random Sample</t>
  </si>
  <si>
    <t>B</t>
  </si>
  <si>
    <t>Filtered Sample</t>
  </si>
  <si>
    <t>mbleigh/acts-as-taggable-on</t>
  </si>
  <si>
    <t>https://github.com/mbleigh/acts-as-taggable-on</t>
  </si>
  <si>
    <t>ruby plugin</t>
  </si>
  <si>
    <t>bborn/communityengine</t>
  </si>
  <si>
    <t>https://github.com/bborn/communityengine</t>
  </si>
  <si>
    <t>prototypejs/prototype</t>
  </si>
  <si>
    <t>https://github.com/prototypejs/prototype</t>
  </si>
  <si>
    <t>sstephenson/sprockets</t>
  </si>
  <si>
    <t>https://github.com/sstephenson/sprockets</t>
  </si>
  <si>
    <t>phusion/passenger</t>
  </si>
  <si>
    <t>https://github.com/phusion/passenger</t>
  </si>
  <si>
    <t>Web and Application Server</t>
  </si>
  <si>
    <t>jeremyevans/sequel</t>
  </si>
  <si>
    <t>https://github.com/jeremyevans/sequel</t>
  </si>
  <si>
    <t>beanstalkd/beanstalkd</t>
  </si>
  <si>
    <t>https://github.com/beanstalkd/beanstalkd</t>
  </si>
  <si>
    <t>Work Queue</t>
  </si>
  <si>
    <t>madrobby/scriptaculous</t>
  </si>
  <si>
    <t>https://github.com/madrobby/scriptaculous</t>
  </si>
  <si>
    <t>tekkub/wow-ui-source</t>
  </si>
  <si>
    <t>https://github.com/tekkub/wow-ui-source</t>
  </si>
  <si>
    <t>user interface source code for World of Warcraft</t>
  </si>
  <si>
    <t>insoshi/insoshi</t>
  </si>
  <si>
    <t>https://github.com/insoshi/insoshi</t>
  </si>
  <si>
    <t>social networking platform in Ruby on Rails</t>
  </si>
  <si>
    <t>prawnpdf/prawn</t>
  </si>
  <si>
    <t>https://github.com/prawnpdf/prawn</t>
  </si>
  <si>
    <t>formtastic/formtastic</t>
  </si>
  <si>
    <t>https://github.com/formtastic/formtastic</t>
  </si>
  <si>
    <t>thoughtbot/paperclip</t>
  </si>
  <si>
    <t>https://github.com/thoughtbot/paperclip</t>
  </si>
  <si>
    <t>Unknown</t>
  </si>
  <si>
    <t>rails/rails</t>
  </si>
  <si>
    <t>https://github.com/rails/rails</t>
  </si>
  <si>
    <t>Incomplete/Unknown</t>
  </si>
  <si>
    <t>thoughtbot/shoulda</t>
  </si>
  <si>
    <t>https://github.com/thoughtbot/shoulda</t>
  </si>
  <si>
    <t>cucumber/cucumber-ruby</t>
  </si>
  <si>
    <t>https://github.com/cucumber/cucumber-ruby</t>
  </si>
  <si>
    <t>norman/friendly_id</t>
  </si>
  <si>
    <t>https://github.com/norman/friendly_id</t>
  </si>
  <si>
    <t>Library/Framework
Utility</t>
  </si>
  <si>
    <t>Library/Framework
Protocol</t>
  </si>
  <si>
    <t>Ruby</t>
  </si>
  <si>
    <t>C</t>
  </si>
  <si>
    <t>C++</t>
  </si>
  <si>
    <t>Shell</t>
  </si>
  <si>
    <t>Makefile</t>
  </si>
  <si>
    <t>Objective-C</t>
  </si>
  <si>
    <t>Roff</t>
  </si>
  <si>
    <t>M4</t>
  </si>
  <si>
    <t>HTML</t>
  </si>
  <si>
    <t>CSS</t>
  </si>
  <si>
    <t>JavaScript</t>
  </si>
  <si>
    <t>HAML</t>
  </si>
  <si>
    <t>Emacs Lisp</t>
  </si>
  <si>
    <t>Python</t>
  </si>
  <si>
    <t>BatchFile</t>
  </si>
  <si>
    <t>Cmake</t>
  </si>
  <si>
    <t>Vimscript</t>
  </si>
  <si>
    <t>XSLT</t>
  </si>
  <si>
    <t>CoffeeScript</t>
  </si>
  <si>
    <t>DockerFile</t>
  </si>
  <si>
    <t>Java</t>
  </si>
  <si>
    <t>Perl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</si>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</sst>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4292E"/>
      <name val="Ui-Monospace"/>
      <charset val="1"/>
    </font>
    <font>
      <sz val="11"/>
      <color rgb="FF000000"/>
      <name val="Calibri"/>
      <family val="2"/>
      <scheme val="minor"/>
    </font>
    <font>
      <sz val="11"/>
      <color rgb="FF080808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D264C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8000000000000007"/>
      <color rgb="FF080808"/>
      <name val="JetBrains Mono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Fill="1"/>
    <xf numFmtId="0" fontId="9" fillId="3" borderId="1" xfId="0" applyFont="1" applyFill="1" applyBorder="1"/>
    <xf numFmtId="0" fontId="0" fillId="0" borderId="1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1"/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10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5F5F5F"/>
      </font>
      <fill>
        <patternFill>
          <bgColor theme="0" tint="-0.14996795556505021"/>
        </patternFill>
      </fill>
    </dxf>
    <dxf>
      <font>
        <color rgb="FFCC00CC"/>
      </font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  <border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663300"/>
        </patternFill>
      </fill>
    </dxf>
    <dxf>
      <font>
        <strike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ont>
        <color rgb="FF7030A0"/>
      </font>
      <fill>
        <patternFill>
          <bgColor rgb="FFFFCCFF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 xr9:uid="{30D2ECCC-8BA4-4379-A6DB-F9DD2A35B1A9}"/>
  </tableStyles>
  <colors>
    <mruColors>
      <color rgb="FF663300"/>
      <color rgb="FFFF9900"/>
      <color rgb="FF00FFFF"/>
      <color rgb="FF339933"/>
      <color rgb="FF66FF66"/>
      <color rgb="FFCC00CC"/>
      <color rgb="FF080808"/>
      <color rgb="FFFF99FF"/>
      <color rgb="FFFF66FF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'Type of (Popular) Repo(s)'!$AB$25</c:f>
              <c:strCache>
                <c:ptCount val="1"/>
                <c:pt idx="0">
                  <c:v>Random Sample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'Type of (Popular) Repo(s)'!$AA$26:$AA$41</c:f>
              <c:strCache>
                <c:ptCount val="16"/>
                <c:pt idx="1">
                  <c:v>Library/Framework</c:v>
                </c:pt>
                <c:pt idx="2">
                  <c:v>Language</c:v>
                </c:pt>
                <c:pt idx="3">
                  <c:v>Plugin</c:v>
                </c:pt>
                <c:pt idx="4">
                  <c:v>Web Application</c:v>
                </c:pt>
                <c:pt idx="5">
                  <c:v>Moved/Empty/Archived</c:v>
                </c:pt>
                <c:pt idx="6">
                  <c:v>Utility</c:v>
                </c:pt>
                <c:pt idx="7">
                  <c:v>Protocol</c:v>
                </c:pt>
                <c:pt idx="8">
                  <c:v>Other</c:v>
                </c:pt>
                <c:pt idx="9">
                  <c:v>Database/Storage</c:v>
                </c:pt>
                <c:pt idx="10">
                  <c:v>Mobile Application</c:v>
                </c:pt>
                <c:pt idx="11">
                  <c:v>APIs</c:v>
                </c:pt>
                <c:pt idx="12">
                  <c:v>Testing</c:v>
                </c:pt>
                <c:pt idx="13">
                  <c:v>Parser</c:v>
                </c:pt>
                <c:pt idx="14">
                  <c:v>Docs/Tutorials</c:v>
                </c:pt>
                <c:pt idx="15">
                  <c:v>Incomplete/Unknown</c:v>
                </c:pt>
              </c:strCache>
            </c:strRef>
          </c:cat>
          <c:val>
            <c:numRef>
              <c:f>'Type of (Popular) Repo(s)'!$AB$26:$AB$41</c:f>
              <c:numCache>
                <c:formatCode>0</c:formatCode>
                <c:ptCount val="16"/>
                <c:pt idx="1">
                  <c:v>16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20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7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5-4DBE-8E7A-3A77EF8D1B7D}"/>
            </c:ext>
          </c:extLst>
        </c:ser>
        <c:ser>
          <c:idx val="1"/>
          <c:order val="1"/>
          <c:tx>
            <c:strRef>
              <c:f>'Type of (Popular) Repo(s)'!$AC$25</c:f>
              <c:strCache>
                <c:ptCount val="1"/>
                <c:pt idx="0">
                  <c:v>Filtered Sample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'Type of (Popular) Repo(s)'!$AA$26:$AA$41</c:f>
              <c:strCache>
                <c:ptCount val="16"/>
                <c:pt idx="1">
                  <c:v>Library/Framework</c:v>
                </c:pt>
                <c:pt idx="2">
                  <c:v>Language</c:v>
                </c:pt>
                <c:pt idx="3">
                  <c:v>Plugin</c:v>
                </c:pt>
                <c:pt idx="4">
                  <c:v>Web Application</c:v>
                </c:pt>
                <c:pt idx="5">
                  <c:v>Moved/Empty/Archived</c:v>
                </c:pt>
                <c:pt idx="6">
                  <c:v>Utility</c:v>
                </c:pt>
                <c:pt idx="7">
                  <c:v>Protocol</c:v>
                </c:pt>
                <c:pt idx="8">
                  <c:v>Other</c:v>
                </c:pt>
                <c:pt idx="9">
                  <c:v>Database/Storage</c:v>
                </c:pt>
                <c:pt idx="10">
                  <c:v>Mobile Application</c:v>
                </c:pt>
                <c:pt idx="11">
                  <c:v>APIs</c:v>
                </c:pt>
                <c:pt idx="12">
                  <c:v>Testing</c:v>
                </c:pt>
                <c:pt idx="13">
                  <c:v>Parser</c:v>
                </c:pt>
                <c:pt idx="14">
                  <c:v>Docs/Tutorials</c:v>
                </c:pt>
                <c:pt idx="15">
                  <c:v>Incomplete/Unknown</c:v>
                </c:pt>
              </c:strCache>
            </c:strRef>
          </c:cat>
          <c:val>
            <c:numRef>
              <c:f>'Type of (Popular) Repo(s)'!$AC$26:$AC$41</c:f>
              <c:numCache>
                <c:formatCode>0</c:formatCode>
                <c:ptCount val="16"/>
                <c:pt idx="1">
                  <c:v>20</c:v>
                </c:pt>
                <c:pt idx="2">
                  <c:v>11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11</c:v>
                </c:pt>
                <c:pt idx="1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5-4DBE-8E7A-3A77EF8D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18393087"/>
        <c:axId val="1418390175"/>
      </c:barChart>
      <c:catAx>
        <c:axId val="141839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90175"/>
        <c:crosses val="autoZero"/>
        <c:auto val="1"/>
        <c:lblAlgn val="ctr"/>
        <c:lblOffset val="100"/>
        <c:noMultiLvlLbl val="0"/>
      </c:catAx>
      <c:valAx>
        <c:axId val="141839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'Type of (Popular) Repo(s)'!$R$1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6AD-4317-8337-78A95CC239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6AD-4317-8337-78A95CC239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6AD-4317-8337-78A95CC239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6AD-4317-8337-78A95CC239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6AD-4317-8337-78A95CC239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6AD-4317-8337-78A95CC239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6AD-4317-8337-78A95CC239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6AD-4317-8337-78A95CC239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6AD-4317-8337-78A95CC239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6AD-4317-8337-78A95CC2394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E6AD-4317-8337-78A95CC239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6AD-4317-8337-78A95CC239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E6AD-4317-8337-78A95CC2394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6AD-4317-8337-78A95CC2394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AD-4317-8337-78A95CC2394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AD-4317-8337-78A95CC2394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6AD-4317-8337-78A95CC2394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6AD-4317-8337-78A95CC2394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6AD-4317-8337-78A95CC23940}"/>
                </c:ext>
              </c:extLst>
            </c:dLbl>
            <c:dLbl>
              <c:idx val="5"/>
              <c:layout>
                <c:manualLayout>
                  <c:x val="1.9843356620957566E-2"/>
                  <c:y val="-2.36872197750609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AD-4317-8337-78A95CC23940}"/>
                </c:ext>
              </c:extLst>
            </c:dLbl>
            <c:dLbl>
              <c:idx val="6"/>
              <c:layout>
                <c:manualLayout>
                  <c:x val="1.7362937043337912E-2"/>
                  <c:y val="9.47488791002428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AD-4317-8337-78A95CC2394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6AD-4317-8337-78A95CC2394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6AD-4317-8337-78A95CC2394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6AD-4317-8337-78A95CC2394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E6AD-4317-8337-78A95CC2394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6AD-4317-8337-78A95CC2394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E6AD-4317-8337-78A95CC2394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E6AD-4317-8337-78A95CC2394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 of (Popular) Repo(s)'!$Q$2:$Q$17</c:f>
              <c:strCache>
                <c:ptCount val="14"/>
                <c:pt idx="0">
                  <c:v>Library/Framework</c:v>
                </c:pt>
                <c:pt idx="1">
                  <c:v>Language</c:v>
                </c:pt>
                <c:pt idx="2">
                  <c:v>Plugin</c:v>
                </c:pt>
                <c:pt idx="3">
                  <c:v>Web Application</c:v>
                </c:pt>
                <c:pt idx="4">
                  <c:v>Moved/Empty/Archived</c:v>
                </c:pt>
                <c:pt idx="5">
                  <c:v>Utility</c:v>
                </c:pt>
                <c:pt idx="6">
                  <c:v>Protocol</c:v>
                </c:pt>
                <c:pt idx="7">
                  <c:v>Other</c:v>
                </c:pt>
                <c:pt idx="8">
                  <c:v>Database/Storage</c:v>
                </c:pt>
                <c:pt idx="9">
                  <c:v>Mobile Application</c:v>
                </c:pt>
                <c:pt idx="10">
                  <c:v>APIs</c:v>
                </c:pt>
                <c:pt idx="11">
                  <c:v>Testing</c:v>
                </c:pt>
                <c:pt idx="12">
                  <c:v>Parser</c:v>
                </c:pt>
                <c:pt idx="13">
                  <c:v>Docs/Tutorials</c:v>
                </c:pt>
              </c:strCache>
            </c:strRef>
          </c:cat>
          <c:val>
            <c:numRef>
              <c:f>'Type of (Popular) Repo(s)'!$R$2:$R$17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D-4317-8337-78A95CC239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'Language Spread'!$B$1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'Language Spread'!$A$2:$A$24</c:f>
              <c:strCache>
                <c:ptCount val="23"/>
                <c:pt idx="0">
                  <c:v>Ruby</c:v>
                </c:pt>
                <c:pt idx="1">
                  <c:v>C</c:v>
                </c:pt>
                <c:pt idx="2">
                  <c:v>C++</c:v>
                </c:pt>
                <c:pt idx="3">
                  <c:v>Shell</c:v>
                </c:pt>
                <c:pt idx="4">
                  <c:v>Makefile</c:v>
                </c:pt>
                <c:pt idx="5">
                  <c:v>Objective-C</c:v>
                </c:pt>
                <c:pt idx="6">
                  <c:v>Roff</c:v>
                </c:pt>
                <c:pt idx="7">
                  <c:v>M4</c:v>
                </c:pt>
                <c:pt idx="8">
                  <c:v>HTML</c:v>
                </c:pt>
                <c:pt idx="9">
                  <c:v>CSS</c:v>
                </c:pt>
                <c:pt idx="10">
                  <c:v>JavaScript</c:v>
                </c:pt>
                <c:pt idx="11">
                  <c:v>HAML</c:v>
                </c:pt>
                <c:pt idx="12">
                  <c:v>Emacs Lisp</c:v>
                </c:pt>
                <c:pt idx="13">
                  <c:v>Python</c:v>
                </c:pt>
                <c:pt idx="14">
                  <c:v>BatchFile</c:v>
                </c:pt>
                <c:pt idx="15">
                  <c:v>Cmake</c:v>
                </c:pt>
                <c:pt idx="16">
                  <c:v>Vimscript</c:v>
                </c:pt>
                <c:pt idx="17">
                  <c:v>XSLT</c:v>
                </c:pt>
                <c:pt idx="18">
                  <c:v>CoffeeScript</c:v>
                </c:pt>
                <c:pt idx="19">
                  <c:v>DockerFile</c:v>
                </c:pt>
                <c:pt idx="20">
                  <c:v>Java</c:v>
                </c:pt>
                <c:pt idx="21">
                  <c:v>Perl</c:v>
                </c:pt>
                <c:pt idx="22">
                  <c:v>Others</c:v>
                </c:pt>
              </c:strCache>
            </c:strRef>
          </c:cat>
          <c:val>
            <c:numRef>
              <c:f>'Language Spread'!$B$2:$B$24</c:f>
              <c:numCache>
                <c:formatCode>General</c:formatCode>
                <c:ptCount val="23"/>
                <c:pt idx="0">
                  <c:v>51</c:v>
                </c:pt>
                <c:pt idx="1">
                  <c:v>32</c:v>
                </c:pt>
                <c:pt idx="2">
                  <c:v>19</c:v>
                </c:pt>
                <c:pt idx="3">
                  <c:v>46</c:v>
                </c:pt>
                <c:pt idx="4">
                  <c:v>18</c:v>
                </c:pt>
                <c:pt idx="5">
                  <c:v>16</c:v>
                </c:pt>
                <c:pt idx="6">
                  <c:v>6</c:v>
                </c:pt>
                <c:pt idx="7">
                  <c:v>6</c:v>
                </c:pt>
                <c:pt idx="8">
                  <c:v>46</c:v>
                </c:pt>
                <c:pt idx="9">
                  <c:v>30</c:v>
                </c:pt>
                <c:pt idx="10">
                  <c:v>32</c:v>
                </c:pt>
                <c:pt idx="11">
                  <c:v>6</c:v>
                </c:pt>
                <c:pt idx="12">
                  <c:v>8</c:v>
                </c:pt>
                <c:pt idx="13">
                  <c:v>21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12</c:v>
                </c:pt>
                <c:pt idx="2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D-4F89-86E6-BCB0B2DA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15891343"/>
        <c:axId val="715895087"/>
      </c:barChart>
      <c:catAx>
        <c:axId val="715891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5087"/>
        <c:crosses val="autoZero"/>
        <c:auto val="1"/>
        <c:lblAlgn val="ctr"/>
        <c:lblOffset val="100"/>
        <c:noMultiLvlLbl val="0"/>
      </c:catAx>
      <c:valAx>
        <c:axId val="715895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'Language Spread'!$B$1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'Language Spread'!$A$2:$A$24</c:f>
              <c:strCache>
                <c:ptCount val="23"/>
                <c:pt idx="0">
                  <c:v>Ruby</c:v>
                </c:pt>
                <c:pt idx="1">
                  <c:v>C</c:v>
                </c:pt>
                <c:pt idx="2">
                  <c:v>C++</c:v>
                </c:pt>
                <c:pt idx="3">
                  <c:v>Shell</c:v>
                </c:pt>
                <c:pt idx="4">
                  <c:v>Makefile</c:v>
                </c:pt>
                <c:pt idx="5">
                  <c:v>Objective-C</c:v>
                </c:pt>
                <c:pt idx="6">
                  <c:v>Roff</c:v>
                </c:pt>
                <c:pt idx="7">
                  <c:v>M4</c:v>
                </c:pt>
                <c:pt idx="8">
                  <c:v>HTML</c:v>
                </c:pt>
                <c:pt idx="9">
                  <c:v>CSS</c:v>
                </c:pt>
                <c:pt idx="10">
                  <c:v>JavaScript</c:v>
                </c:pt>
                <c:pt idx="11">
                  <c:v>HAML</c:v>
                </c:pt>
                <c:pt idx="12">
                  <c:v>Emacs Lisp</c:v>
                </c:pt>
                <c:pt idx="13">
                  <c:v>Python</c:v>
                </c:pt>
                <c:pt idx="14">
                  <c:v>BatchFile</c:v>
                </c:pt>
                <c:pt idx="15">
                  <c:v>Cmake</c:v>
                </c:pt>
                <c:pt idx="16">
                  <c:v>Vimscript</c:v>
                </c:pt>
                <c:pt idx="17">
                  <c:v>XSLT</c:v>
                </c:pt>
                <c:pt idx="18">
                  <c:v>CoffeeScript</c:v>
                </c:pt>
                <c:pt idx="19">
                  <c:v>DockerFile</c:v>
                </c:pt>
                <c:pt idx="20">
                  <c:v>Java</c:v>
                </c:pt>
                <c:pt idx="21">
                  <c:v>Perl</c:v>
                </c:pt>
                <c:pt idx="22">
                  <c:v>Others</c:v>
                </c:pt>
              </c:strCache>
            </c:strRef>
          </c:cat>
          <c:val>
            <c:numRef>
              <c:f>'Language Spread'!$B$2:$B$24</c:f>
              <c:numCache>
                <c:formatCode>General</c:formatCode>
                <c:ptCount val="23"/>
                <c:pt idx="0">
                  <c:v>51</c:v>
                </c:pt>
                <c:pt idx="1">
                  <c:v>32</c:v>
                </c:pt>
                <c:pt idx="2">
                  <c:v>19</c:v>
                </c:pt>
                <c:pt idx="3">
                  <c:v>46</c:v>
                </c:pt>
                <c:pt idx="4">
                  <c:v>18</c:v>
                </c:pt>
                <c:pt idx="5">
                  <c:v>16</c:v>
                </c:pt>
                <c:pt idx="6">
                  <c:v>6</c:v>
                </c:pt>
                <c:pt idx="7">
                  <c:v>6</c:v>
                </c:pt>
                <c:pt idx="8">
                  <c:v>46</c:v>
                </c:pt>
                <c:pt idx="9">
                  <c:v>30</c:v>
                </c:pt>
                <c:pt idx="10">
                  <c:v>32</c:v>
                </c:pt>
                <c:pt idx="11">
                  <c:v>6</c:v>
                </c:pt>
                <c:pt idx="12">
                  <c:v>8</c:v>
                </c:pt>
                <c:pt idx="13">
                  <c:v>21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12</c:v>
                </c:pt>
                <c:pt idx="2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E3F-892A-F6296E70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5891343"/>
        <c:axId val="715895087"/>
      </c:barChart>
      <c:catAx>
        <c:axId val="7158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5087"/>
        <c:crosses val="autoZero"/>
        <c:auto val="1"/>
        <c:lblAlgn val="ctr"/>
        <c:lblOffset val="100"/>
        <c:noMultiLvlLbl val="0"/>
      </c:catAx>
      <c:valAx>
        <c:axId val="715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47625</xdr:rowOff>
    </xdr:from>
    <xdr:to>
      <xdr:col>13</xdr:col>
      <xdr:colOff>533399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B6BD4-927A-4F97-91D4-F090D5A70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82617</xdr:rowOff>
    </xdr:from>
    <xdr:to>
      <xdr:col>16</xdr:col>
      <xdr:colOff>466725</xdr:colOff>
      <xdr:row>37</xdr:row>
      <xdr:rowOff>39756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25AFE-4504-4B2A-A8D2-4D359B8B5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23812</xdr:rowOff>
    </xdr:from>
    <xdr:to>
      <xdr:col>12</xdr:col>
      <xdr:colOff>304800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EEB8-F386-481A-A753-9FF06FAFA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15</xdr:col>
      <xdr:colOff>466725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62EF9D-850B-4D8A-B542-AD778478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FDC152-8920-45B8-B08E-EA335C70C16D}" name="Table2" displayName="Table2" ref="A1:E16" totalsRowShown="0">
  <autoFilter ref="A1:E16" xr:uid="{E4FDC152-8920-45B8-B08E-EA335C70C16D}"/>
  <tableColumns count="5">
    <tableColumn id="1" xr3:uid="{655C97EF-5A05-4FC4-892C-E55613B026CE}" name="Sr. No."/>
    <tableColumn id="2" xr3:uid="{0E851005-4D0D-4ACB-81F1-0AEAA9E8B4DE}" name="Category"/>
    <tableColumn id="3" xr3:uid="{F361879F-090D-489D-850F-BFA940AF5380}" name="Description"/>
    <tableColumn id="7" xr3:uid="{C1EB4879-9BEB-4437-A294-A49083786800}" name="Example"/>
    <tableColumn id="5" xr3:uid="{372A728F-63A5-4ED3-8828-A9D65CD6C4F2}" name="Web Address for more informatio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A9897-EFAF-490D-B554-7C2C8370D53C}" name="Table1" displayName="Table1" ref="N1:O16" totalsRowCount="1" headerRowDxfId="144">
  <autoFilter ref="N1:O15" xr:uid="{604A9897-EFAF-490D-B554-7C2C8370D53C}"/>
  <tableColumns count="2">
    <tableColumn id="1" xr3:uid="{6CCE71AC-1CA7-44AD-B44E-8D5109E27A0F}" name="Type of Software" totalsRowLabel="Total" dataDxfId="142" totalsRowDxfId="143"/>
    <tableColumn id="2" xr3:uid="{45A785D7-6D62-4EBE-A13C-A5349099D84A}" name="Count" totalsRowFunction="sum" dataDxfId="140" totalsRowDxfId="141">
      <calculatedColumnFormula>COUNTIF(D:D, N2)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3E45DE-C12A-4194-BA07-32E4456B90D4}" name="Table15" displayName="Table15" ref="Q1:R18" totalsRowCount="1" headerRowDxfId="139">
  <autoFilter ref="Q1:R17" xr:uid="{B23E45DE-C12A-4194-BA07-32E4456B90D4}">
    <filterColumn colId="1">
      <filters>
        <filter val="1"/>
        <filter val="11"/>
        <filter val="2"/>
        <filter val="3"/>
        <filter val="5"/>
        <filter val="6"/>
        <filter val="7"/>
        <filter val="8"/>
      </filters>
    </filterColumn>
  </autoFilter>
  <tableColumns count="2">
    <tableColumn id="1" xr3:uid="{1BD73152-DE2E-4ECC-9414-DCEB07F31130}" name="Type of Software" totalsRowLabel="Total" dataDxfId="137" totalsRowDxfId="138"/>
    <tableColumn id="2" xr3:uid="{64E61FA7-789F-4417-B15B-9A8C1CD0517F}" name="Count" totalsRowFunction="sum" dataDxfId="135" totalsRowDxfId="136">
      <calculatedColumnFormula>COUNTIF(G:G, Q2)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8C49B4-F1FC-4322-8329-A951021435DD}" name="Table14" displayName="Table14" ref="N24:O41" totalsRowCount="1" headerRowDxfId="134">
  <autoFilter ref="N24:O40" xr:uid="{C98C49B4-F1FC-4322-8329-A951021435DD}"/>
  <tableColumns count="2">
    <tableColumn id="1" xr3:uid="{4C7CC477-48E9-45F6-9966-D06EE24552F5}" name="Type of Software" totalsRowLabel="Total" dataDxfId="132" totalsRowDxfId="133"/>
    <tableColumn id="2" xr3:uid="{3AF07C18-1707-4064-B7B4-8C56F90A1F58}" name="Count" totalsRowFunction="sum" dataDxfId="130" totalsRowDxfId="131">
      <calculatedColumnFormula>COUNTIF(D:D, N25)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17B33-FC03-478A-81BA-A6B6D0D6D2ED}" name="Table147" displayName="Table147" ref="Q24:U41" totalsRowCount="1" headerRowDxfId="129">
  <autoFilter ref="Q24:U40" xr:uid="{61817B33-FC03-478A-81BA-A6B6D0D6D2ED}"/>
  <tableColumns count="5">
    <tableColumn id="1" xr3:uid="{D5448743-B011-4442-94F7-9D168281E0C4}" name="Type of Software" totalsRowLabel="Total" dataDxfId="127" totalsRowDxfId="128"/>
    <tableColumn id="2" xr3:uid="{34BFF93D-1027-4251-B47B-D99215CBFA82}" name="A" totalsRowFunction="sum" dataDxfId="125" totalsRowDxfId="126">
      <calculatedColumnFormula>COUNTIF('Type of Repos'!$E:$E, Q25)</calculatedColumnFormula>
    </tableColumn>
    <tableColumn id="5" xr3:uid="{7B031BFE-5D53-485B-AF70-9AB08467A6CA}" name="Random Sample" totalsRowFunction="custom" dataDxfId="123" totalsRowDxfId="124">
      <totalsRowFormula>SUM(S26:S40)</totalsRowFormula>
    </tableColumn>
    <tableColumn id="3" xr3:uid="{E643964F-5969-4709-A691-BB36F238B2DF}" name="B" totalsRowFunction="sum" dataDxfId="121" totalsRowDxfId="122"/>
    <tableColumn id="4" xr3:uid="{4442B576-5787-471A-8B22-813EF0FD5095}" name="Filtered Sample" totalsRowFunction="custom" dataDxfId="119" totalsRowDxfId="120">
      <calculatedColumnFormula>Table147[[#This Row],[B]]*2</calculatedColumnFormula>
      <totalsRowFormula>SUM(U26:U40)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6A8577-381A-4DC8-9671-29318896D3AC}" name="Table1478" displayName="Table1478" ref="AA25:AC42" totalsRowCount="1" headerRowDxfId="118">
  <autoFilter ref="AA25:AC41" xr:uid="{026A8577-381A-4DC8-9671-29318896D3AC}"/>
  <tableColumns count="3">
    <tableColumn id="1" xr3:uid="{8FFA907C-2AD9-41E2-9626-0FF6597DEE3B}" name="Type of Software" totalsRowLabel="Total" dataDxfId="116" totalsRowDxfId="117"/>
    <tableColumn id="5" xr3:uid="{8679C9FB-DFC8-4393-851D-CCCDD1D81171}" name="Random Sample" totalsRowFunction="custom" dataDxfId="114" totalsRowDxfId="115">
      <totalsRowFormula>SUM(AB27:AB41)</totalsRowFormula>
    </tableColumn>
    <tableColumn id="4" xr3:uid="{7C1E1648-9FA6-4A3B-B629-A49FD2DFA5EF}" name="Filtered Sample" totalsRowFunction="custom" dataDxfId="112" totalsRowDxfId="113">
      <calculatedColumnFormula>#REF!*2</calculatedColumnFormula>
      <totalsRowFormula>SUM(AC27:AC41)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839B70-BC75-4583-BFA4-D853C6A84831}" name="Repository_List" displayName="Repository_List" ref="A1:D27" totalsRowShown="0" headerRowDxfId="7" dataDxfId="6">
  <autoFilter ref="A1:D27" xr:uid="{9F839B70-BC75-4583-BFA4-D853C6A84831}"/>
  <tableColumns count="4">
    <tableColumn id="1" xr3:uid="{711500FE-BA5A-4272-8D9D-18E7317E72A3}" name="Sr. No." dataDxfId="5"/>
    <tableColumn id="2" xr3:uid="{19085416-ED42-47B9-9B34-B350E3E63A83}" name="Repo Name" dataDxfId="4"/>
    <tableColumn id="3" xr3:uid="{4A903FDF-BF97-4FD7-B63E-114308F17A84}" name="Download URL" dataDxfId="3"/>
    <tableColumn id="4" xr3:uid="{AA96CE95-B347-4DFF-AA1F-5B92BD346382}" name="Type" dataDxfId="2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1B4360-9FFC-46C7-87F3-2EC815CF6BF3}" name="Table8" displayName="Table8" ref="A1:B24" totalsRowShown="0" tableBorderDxfId="1">
  <autoFilter ref="A1:B24" xr:uid="{161B4360-9FFC-46C7-87F3-2EC815CF6BF3}"/>
  <tableColumns count="2">
    <tableColumn id="1" xr3:uid="{03BD7D63-A74E-441E-AC89-3907A1249ADD}" name="Language" dataDxfId="0"/>
    <tableColumn id="2" xr3:uid="{5EDB5DB3-3369-4302-8675-E1D114CC419D}" name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ubinius/rubinius" TargetMode="External"/><Relationship Id="rId3" Type="http://schemas.openxmlformats.org/officeDocument/2006/relationships/hyperlink" Target="https://github.com/jnewland/gsa-prototype" TargetMode="External"/><Relationship Id="rId7" Type="http://schemas.openxmlformats.org/officeDocument/2006/relationships/hyperlink" Target="https://github.com/up_the_irons/ebay4r" TargetMode="External"/><Relationship Id="rId2" Type="http://schemas.openxmlformats.org/officeDocument/2006/relationships/hyperlink" Target="https://github.com/technoweenie/restful-authentication" TargetMode="External"/><Relationship Id="rId1" Type="http://schemas.openxmlformats.org/officeDocument/2006/relationships/hyperlink" Target="https://github.com/wycats/jspec" TargetMode="External"/><Relationship Id="rId6" Type="http://schemas.openxmlformats.org/officeDocument/2006/relationships/hyperlink" Target="https://github.com/sr/dst" TargetMode="External"/><Relationship Id="rId5" Type="http://schemas.openxmlformats.org/officeDocument/2006/relationships/hyperlink" Target="https://github.com/queso/signal-wiki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sr/git-wiki" TargetMode="External"/><Relationship Id="rId9" Type="http://schemas.openxmlformats.org/officeDocument/2006/relationships/hyperlink" Target="https://github.com/anotherjesse/foxtrac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etbootstrap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5.xml"/><Relationship Id="rId2" Type="http://schemas.openxmlformats.org/officeDocument/2006/relationships/hyperlink" Target="https://github.com/mojombo/chronic" TargetMode="External"/><Relationship Id="rId1" Type="http://schemas.openxmlformats.org/officeDocument/2006/relationships/hyperlink" Target="https://squareboat.com/blog/different-types-of-software-with-examples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ACB4-4C3B-4241-87D5-AA97DC121087}">
  <dimension ref="A1:I101"/>
  <sheetViews>
    <sheetView tabSelected="1" zoomScale="84" zoomScaleNormal="110" workbookViewId="0">
      <selection activeCell="C44" sqref="C44"/>
    </sheetView>
  </sheetViews>
  <sheetFormatPr defaultColWidth="9" defaultRowHeight="15"/>
  <cols>
    <col min="1" max="1" width="6.140625" style="3" bestFit="1" customWidth="1"/>
    <col min="2" max="2" width="30.42578125" style="3" bestFit="1" customWidth="1"/>
    <col min="3" max="3" width="46.5703125" style="3" bestFit="1" customWidth="1"/>
    <col min="4" max="5" width="22.7109375" style="1" bestFit="1" customWidth="1"/>
    <col min="6" max="6" width="105.42578125" style="5" bestFit="1" customWidth="1"/>
    <col min="7" max="7" width="19.140625" style="3" bestFit="1" customWidth="1"/>
    <col min="8" max="8" width="43" style="3" bestFit="1" customWidth="1"/>
    <col min="9" max="9" width="9.7109375" style="3" bestFit="1" customWidth="1"/>
    <col min="10" max="10" width="19.140625" style="3" bestFit="1" customWidth="1"/>
    <col min="11" max="11" width="128.7109375" style="3" bestFit="1" customWidth="1"/>
    <col min="12" max="16384" width="9" style="3"/>
  </cols>
  <sheetData>
    <row r="1" spans="1:9">
      <c r="A1" s="2" t="s">
        <v>0</v>
      </c>
      <c r="B1" s="2" t="s">
        <v>1</v>
      </c>
      <c r="C1" s="2" t="s">
        <v>2</v>
      </c>
      <c r="D1" s="7" t="s">
        <v>3</v>
      </c>
      <c r="E1" s="7" t="s">
        <v>3</v>
      </c>
      <c r="F1" s="2"/>
      <c r="G1" s="3" t="s">
        <v>4</v>
      </c>
      <c r="H1" s="3" t="s">
        <v>5</v>
      </c>
    </row>
    <row r="2" spans="1:9">
      <c r="A2" s="3">
        <v>1</v>
      </c>
      <c r="B2" s="3" t="s">
        <v>6</v>
      </c>
      <c r="C2" s="3" t="s">
        <v>7</v>
      </c>
      <c r="D2" s="1" t="s">
        <v>8</v>
      </c>
      <c r="E2" s="1" t="s">
        <v>8</v>
      </c>
      <c r="G2" s="3" t="s">
        <v>9</v>
      </c>
    </row>
    <row r="3" spans="1:9">
      <c r="A3" s="3">
        <v>2</v>
      </c>
      <c r="B3" s="3" t="s">
        <v>10</v>
      </c>
      <c r="C3" s="3" t="s">
        <v>11</v>
      </c>
      <c r="D3" s="1" t="s">
        <v>8</v>
      </c>
      <c r="E3" s="1" t="s">
        <v>12</v>
      </c>
      <c r="F3" s="5" t="s">
        <v>13</v>
      </c>
      <c r="G3" s="3" t="s">
        <v>14</v>
      </c>
      <c r="I3" s="2"/>
    </row>
    <row r="4" spans="1:9">
      <c r="A4" s="3">
        <v>3</v>
      </c>
      <c r="B4" s="3" t="s">
        <v>15</v>
      </c>
      <c r="C4" s="4" t="s">
        <v>16</v>
      </c>
      <c r="D4" s="1" t="s">
        <v>8</v>
      </c>
      <c r="E4" s="1" t="s">
        <v>8</v>
      </c>
      <c r="G4" s="3" t="s">
        <v>17</v>
      </c>
      <c r="I4" s="1"/>
    </row>
    <row r="5" spans="1:9">
      <c r="A5" s="3">
        <v>4</v>
      </c>
      <c r="B5" s="3" t="s">
        <v>18</v>
      </c>
      <c r="C5" s="3" t="s">
        <v>19</v>
      </c>
      <c r="D5" s="33" t="s">
        <v>20</v>
      </c>
      <c r="E5" s="33" t="s">
        <v>20</v>
      </c>
      <c r="F5" s="5" t="s">
        <v>21</v>
      </c>
      <c r="G5" s="3" t="s">
        <v>22</v>
      </c>
      <c r="I5" s="1"/>
    </row>
    <row r="6" spans="1:9">
      <c r="A6" s="3">
        <v>5</v>
      </c>
      <c r="B6" s="3" t="s">
        <v>23</v>
      </c>
      <c r="C6" s="3" t="s">
        <v>24</v>
      </c>
      <c r="D6" s="1" t="s">
        <v>8</v>
      </c>
      <c r="E6" s="33" t="s">
        <v>20</v>
      </c>
      <c r="F6" s="5" t="s">
        <v>25</v>
      </c>
      <c r="G6" s="3" t="s">
        <v>26</v>
      </c>
      <c r="I6" s="1"/>
    </row>
    <row r="7" spans="1:9">
      <c r="A7" s="3">
        <v>6</v>
      </c>
      <c r="B7" s="3" t="s">
        <v>27</v>
      </c>
      <c r="C7" s="4" t="s">
        <v>28</v>
      </c>
      <c r="D7" s="1" t="s">
        <v>8</v>
      </c>
      <c r="E7" s="1" t="s">
        <v>29</v>
      </c>
      <c r="F7" s="5" t="s">
        <v>30</v>
      </c>
      <c r="G7" s="3" t="s">
        <v>26</v>
      </c>
      <c r="I7" s="1"/>
    </row>
    <row r="8" spans="1:9">
      <c r="A8" s="3">
        <v>7</v>
      </c>
      <c r="B8" s="3" t="s">
        <v>31</v>
      </c>
      <c r="C8" s="3" t="s">
        <v>32</v>
      </c>
      <c r="D8" s="1" t="s">
        <v>8</v>
      </c>
      <c r="E8" s="1" t="s">
        <v>8</v>
      </c>
      <c r="F8" s="5" t="s">
        <v>33</v>
      </c>
      <c r="G8" s="3" t="s">
        <v>26</v>
      </c>
      <c r="I8" s="1"/>
    </row>
    <row r="9" spans="1:9">
      <c r="A9" s="3">
        <v>8</v>
      </c>
      <c r="B9" s="3" t="s">
        <v>34</v>
      </c>
      <c r="C9" s="3" t="s">
        <v>35</v>
      </c>
      <c r="D9" s="1" t="s">
        <v>8</v>
      </c>
      <c r="E9" s="1" t="s">
        <v>8</v>
      </c>
      <c r="I9" s="1"/>
    </row>
    <row r="10" spans="1:9">
      <c r="A10" s="3">
        <v>9</v>
      </c>
      <c r="B10" s="3" t="s">
        <v>36</v>
      </c>
      <c r="C10" s="4" t="s">
        <v>37</v>
      </c>
      <c r="D10" s="1" t="s">
        <v>38</v>
      </c>
      <c r="E10" s="1" t="s">
        <v>38</v>
      </c>
      <c r="F10" s="5" t="s">
        <v>39</v>
      </c>
      <c r="G10" s="3" t="s">
        <v>40</v>
      </c>
      <c r="I10" s="1"/>
    </row>
    <row r="11" spans="1:9">
      <c r="A11" s="3">
        <v>10</v>
      </c>
      <c r="B11" s="3" t="s">
        <v>41</v>
      </c>
      <c r="C11" s="3" t="s">
        <v>42</v>
      </c>
      <c r="D11" s="1" t="s">
        <v>38</v>
      </c>
      <c r="E11" s="1" t="s">
        <v>38</v>
      </c>
      <c r="F11" s="5" t="s">
        <v>43</v>
      </c>
      <c r="G11" s="3" t="s">
        <v>40</v>
      </c>
      <c r="I11" s="1"/>
    </row>
    <row r="12" spans="1:9">
      <c r="A12" s="3">
        <v>11</v>
      </c>
      <c r="B12" s="3" t="s">
        <v>44</v>
      </c>
      <c r="C12" s="3" t="s">
        <v>45</v>
      </c>
      <c r="D12" s="1" t="s">
        <v>8</v>
      </c>
      <c r="E12" s="1" t="s">
        <v>8</v>
      </c>
      <c r="G12" s="3" t="s">
        <v>46</v>
      </c>
      <c r="H12" s="3" t="s">
        <v>47</v>
      </c>
    </row>
    <row r="13" spans="1:9">
      <c r="A13" s="3">
        <v>12</v>
      </c>
      <c r="B13" s="3" t="s">
        <v>48</v>
      </c>
      <c r="C13" s="3" t="s">
        <v>49</v>
      </c>
      <c r="D13" s="1" t="s">
        <v>8</v>
      </c>
      <c r="E13" s="1" t="s">
        <v>50</v>
      </c>
      <c r="F13" s="5" t="s">
        <v>51</v>
      </c>
      <c r="G13" s="6" t="s">
        <v>52</v>
      </c>
    </row>
    <row r="14" spans="1:9">
      <c r="A14" s="3">
        <v>13</v>
      </c>
      <c r="B14" s="3" t="s">
        <v>53</v>
      </c>
      <c r="C14" s="3" t="s">
        <v>54</v>
      </c>
      <c r="D14" s="1" t="s">
        <v>8</v>
      </c>
      <c r="E14" s="1" t="s">
        <v>8</v>
      </c>
      <c r="G14" s="3" t="s">
        <v>40</v>
      </c>
    </row>
    <row r="15" spans="1:9">
      <c r="A15" s="3">
        <v>14</v>
      </c>
      <c r="B15" s="3" t="s">
        <v>55</v>
      </c>
      <c r="C15" s="4" t="s">
        <v>56</v>
      </c>
      <c r="D15" s="1" t="s">
        <v>8</v>
      </c>
      <c r="E15" s="1" t="s">
        <v>8</v>
      </c>
      <c r="G15" s="3" t="s">
        <v>40</v>
      </c>
      <c r="H15" s="3" t="s">
        <v>57</v>
      </c>
    </row>
    <row r="16" spans="1:9">
      <c r="A16" s="3">
        <v>15</v>
      </c>
      <c r="B16" s="3" t="s">
        <v>58</v>
      </c>
      <c r="C16" s="3" t="s">
        <v>59</v>
      </c>
      <c r="D16" s="1" t="s">
        <v>8</v>
      </c>
      <c r="E16" s="1" t="s">
        <v>8</v>
      </c>
      <c r="F16" s="5" t="s">
        <v>60</v>
      </c>
    </row>
    <row r="17" spans="1:6">
      <c r="A17" s="3">
        <v>16</v>
      </c>
      <c r="B17" s="3" t="s">
        <v>61</v>
      </c>
      <c r="C17" s="3" t="s">
        <v>62</v>
      </c>
      <c r="D17" s="33" t="s">
        <v>20</v>
      </c>
      <c r="E17" s="33" t="s">
        <v>20</v>
      </c>
      <c r="F17" s="5" t="s">
        <v>63</v>
      </c>
    </row>
    <row r="18" spans="1:6">
      <c r="A18" s="3">
        <v>17</v>
      </c>
      <c r="B18" s="3" t="s">
        <v>64</v>
      </c>
      <c r="C18" s="3" t="s">
        <v>65</v>
      </c>
      <c r="D18" s="1" t="s">
        <v>8</v>
      </c>
      <c r="E18" s="1" t="s">
        <v>8</v>
      </c>
      <c r="F18" s="5" t="s">
        <v>66</v>
      </c>
    </row>
    <row r="19" spans="1:6">
      <c r="A19" s="3">
        <v>18</v>
      </c>
      <c r="B19" s="3" t="s">
        <v>67</v>
      </c>
      <c r="C19" s="3" t="s">
        <v>68</v>
      </c>
      <c r="D19" s="1" t="s">
        <v>8</v>
      </c>
      <c r="E19" s="1" t="s">
        <v>38</v>
      </c>
      <c r="F19" s="5" t="s">
        <v>69</v>
      </c>
    </row>
    <row r="20" spans="1:6">
      <c r="A20" s="3">
        <v>19</v>
      </c>
      <c r="B20" s="3" t="s">
        <v>70</v>
      </c>
      <c r="C20" s="3" t="s">
        <v>71</v>
      </c>
      <c r="D20" s="1" t="s">
        <v>8</v>
      </c>
      <c r="E20" s="1" t="s">
        <v>72</v>
      </c>
      <c r="F20" s="5" t="s">
        <v>73</v>
      </c>
    </row>
    <row r="21" spans="1:6">
      <c r="A21" s="3">
        <v>20</v>
      </c>
      <c r="B21" s="3" t="s">
        <v>74</v>
      </c>
      <c r="C21" s="3" t="s">
        <v>75</v>
      </c>
      <c r="D21" s="1" t="s">
        <v>38</v>
      </c>
      <c r="E21" s="1" t="s">
        <v>38</v>
      </c>
      <c r="F21" s="5" t="s">
        <v>76</v>
      </c>
    </row>
    <row r="22" spans="1:6">
      <c r="A22" s="3">
        <v>21</v>
      </c>
      <c r="B22" s="3" t="s">
        <v>77</v>
      </c>
      <c r="C22" s="3" t="s">
        <v>78</v>
      </c>
      <c r="D22" s="1" t="s">
        <v>8</v>
      </c>
      <c r="E22" s="1" t="s">
        <v>79</v>
      </c>
      <c r="F22" s="5" t="s">
        <v>80</v>
      </c>
    </row>
    <row r="23" spans="1:6">
      <c r="A23" s="3">
        <v>22</v>
      </c>
      <c r="B23" s="3" t="s">
        <v>81</v>
      </c>
      <c r="C23" s="3" t="s">
        <v>82</v>
      </c>
      <c r="D23" s="1" t="s">
        <v>8</v>
      </c>
      <c r="E23" s="1" t="s">
        <v>38</v>
      </c>
      <c r="F23" s="5" t="s">
        <v>83</v>
      </c>
    </row>
    <row r="24" spans="1:6">
      <c r="A24" s="3">
        <v>23</v>
      </c>
      <c r="B24" s="3" t="s">
        <v>84</v>
      </c>
      <c r="C24" s="3" t="s">
        <v>85</v>
      </c>
      <c r="D24" s="1" t="s">
        <v>8</v>
      </c>
      <c r="E24" s="1" t="s">
        <v>8</v>
      </c>
    </row>
    <row r="25" spans="1:6">
      <c r="A25" s="3">
        <v>24</v>
      </c>
      <c r="B25" s="3" t="s">
        <v>86</v>
      </c>
      <c r="C25" s="3" t="s">
        <v>87</v>
      </c>
      <c r="D25" s="33" t="s">
        <v>20</v>
      </c>
      <c r="E25" s="33" t="s">
        <v>20</v>
      </c>
    </row>
    <row r="26" spans="1:6">
      <c r="A26" s="3">
        <v>25</v>
      </c>
      <c r="B26" s="3" t="s">
        <v>88</v>
      </c>
      <c r="C26" s="3" t="s">
        <v>89</v>
      </c>
      <c r="D26" s="1" t="s">
        <v>38</v>
      </c>
      <c r="E26" s="1" t="s">
        <v>38</v>
      </c>
      <c r="F26" s="5" t="s">
        <v>40</v>
      </c>
    </row>
    <row r="27" spans="1:6">
      <c r="A27" s="3">
        <v>26</v>
      </c>
      <c r="B27" s="3" t="s">
        <v>90</v>
      </c>
      <c r="C27" s="3" t="s">
        <v>91</v>
      </c>
      <c r="D27" s="32" t="s">
        <v>92</v>
      </c>
      <c r="E27" s="32" t="s">
        <v>92</v>
      </c>
    </row>
    <row r="28" spans="1:6">
      <c r="A28" s="3">
        <v>27</v>
      </c>
      <c r="B28" s="3" t="s">
        <v>93</v>
      </c>
      <c r="C28" s="3" t="s">
        <v>94</v>
      </c>
      <c r="D28" s="1" t="s">
        <v>79</v>
      </c>
      <c r="E28" s="1" t="s">
        <v>79</v>
      </c>
      <c r="F28" s="5" t="s">
        <v>95</v>
      </c>
    </row>
    <row r="29" spans="1:6">
      <c r="A29" s="3">
        <v>28</v>
      </c>
      <c r="B29" s="3" t="s">
        <v>96</v>
      </c>
      <c r="C29" s="4" t="s">
        <v>97</v>
      </c>
      <c r="D29" s="1" t="s">
        <v>8</v>
      </c>
      <c r="E29" s="1" t="s">
        <v>8</v>
      </c>
      <c r="F29" s="5" t="s">
        <v>98</v>
      </c>
    </row>
    <row r="30" spans="1:6">
      <c r="A30" s="3">
        <v>29</v>
      </c>
      <c r="B30" s="3" t="s">
        <v>99</v>
      </c>
      <c r="C30" s="3" t="s">
        <v>100</v>
      </c>
      <c r="D30" s="1" t="s">
        <v>8</v>
      </c>
      <c r="E30" s="33" t="s">
        <v>20</v>
      </c>
      <c r="F30" s="5" t="s">
        <v>101</v>
      </c>
    </row>
    <row r="31" spans="1:6">
      <c r="A31" s="3">
        <v>30</v>
      </c>
      <c r="B31" s="3" t="s">
        <v>102</v>
      </c>
      <c r="C31" s="3" t="s">
        <v>103</v>
      </c>
      <c r="D31" s="1" t="s">
        <v>8</v>
      </c>
      <c r="E31" s="1" t="s">
        <v>104</v>
      </c>
      <c r="F31" s="5" t="s">
        <v>105</v>
      </c>
    </row>
    <row r="32" spans="1:6">
      <c r="A32" s="3">
        <v>31</v>
      </c>
      <c r="B32" s="3" t="s">
        <v>106</v>
      </c>
      <c r="C32" s="3" t="s">
        <v>107</v>
      </c>
      <c r="D32" s="1" t="s">
        <v>8</v>
      </c>
      <c r="E32" s="1" t="s">
        <v>8</v>
      </c>
      <c r="F32" s="5" t="s">
        <v>108</v>
      </c>
    </row>
    <row r="33" spans="1:6">
      <c r="A33" s="3">
        <v>32</v>
      </c>
      <c r="B33" s="3" t="s">
        <v>109</v>
      </c>
      <c r="C33" s="3" t="s">
        <v>110</v>
      </c>
      <c r="D33" s="1" t="s">
        <v>8</v>
      </c>
      <c r="E33" s="1" t="s">
        <v>12</v>
      </c>
      <c r="F33" s="5" t="s">
        <v>111</v>
      </c>
    </row>
    <row r="34" spans="1:6">
      <c r="A34" s="3">
        <v>33</v>
      </c>
      <c r="B34" s="3" t="s">
        <v>112</v>
      </c>
      <c r="C34" s="3" t="s">
        <v>113</v>
      </c>
      <c r="D34" s="1" t="s">
        <v>114</v>
      </c>
      <c r="E34" s="1" t="s">
        <v>114</v>
      </c>
      <c r="F34" s="5" t="s">
        <v>115</v>
      </c>
    </row>
    <row r="35" spans="1:6">
      <c r="A35" s="3">
        <v>34</v>
      </c>
      <c r="B35" s="3" t="s">
        <v>116</v>
      </c>
      <c r="C35" s="3" t="s">
        <v>117</v>
      </c>
      <c r="D35" s="1" t="s">
        <v>8</v>
      </c>
      <c r="E35" s="33" t="s">
        <v>20</v>
      </c>
      <c r="F35" s="5" t="s">
        <v>118</v>
      </c>
    </row>
    <row r="36" spans="1:6">
      <c r="A36" s="3">
        <v>35</v>
      </c>
      <c r="B36" s="3" t="s">
        <v>119</v>
      </c>
      <c r="C36" s="3" t="s">
        <v>120</v>
      </c>
      <c r="D36" s="33" t="s">
        <v>20</v>
      </c>
      <c r="E36" s="33" t="s">
        <v>20</v>
      </c>
      <c r="F36" s="5" t="s">
        <v>121</v>
      </c>
    </row>
    <row r="37" spans="1:6">
      <c r="A37" s="3">
        <v>36</v>
      </c>
      <c r="B37" s="3" t="s">
        <v>122</v>
      </c>
      <c r="C37" s="3" t="s">
        <v>123</v>
      </c>
      <c r="D37" s="1" t="s">
        <v>8</v>
      </c>
      <c r="E37" s="1" t="s">
        <v>114</v>
      </c>
      <c r="F37" s="5" t="s">
        <v>124</v>
      </c>
    </row>
    <row r="38" spans="1:6">
      <c r="A38" s="3">
        <v>37</v>
      </c>
      <c r="B38" s="3" t="s">
        <v>125</v>
      </c>
      <c r="C38" s="3" t="s">
        <v>126</v>
      </c>
      <c r="D38" s="1" t="s">
        <v>114</v>
      </c>
      <c r="E38" s="1" t="s">
        <v>114</v>
      </c>
    </row>
    <row r="39" spans="1:6">
      <c r="A39" s="3">
        <v>38</v>
      </c>
      <c r="B39" s="3" t="s">
        <v>127</v>
      </c>
      <c r="C39" s="3" t="s">
        <v>128</v>
      </c>
      <c r="D39" s="1" t="s">
        <v>38</v>
      </c>
      <c r="E39" s="1" t="s">
        <v>38</v>
      </c>
      <c r="F39" s="5" t="s">
        <v>129</v>
      </c>
    </row>
    <row r="40" spans="1:6">
      <c r="A40" s="3">
        <v>39</v>
      </c>
      <c r="B40" s="3" t="s">
        <v>130</v>
      </c>
      <c r="C40" s="3" t="s">
        <v>131</v>
      </c>
      <c r="D40" s="1" t="s">
        <v>8</v>
      </c>
      <c r="E40" s="1" t="s">
        <v>12</v>
      </c>
      <c r="F40" s="5" t="s">
        <v>132</v>
      </c>
    </row>
    <row r="41" spans="1:6">
      <c r="A41" s="3">
        <v>40</v>
      </c>
      <c r="B41" s="3" t="s">
        <v>133</v>
      </c>
      <c r="C41" s="3" t="s">
        <v>134</v>
      </c>
      <c r="D41" s="1" t="s">
        <v>79</v>
      </c>
      <c r="E41" s="1" t="s">
        <v>79</v>
      </c>
      <c r="F41" s="5" t="s">
        <v>135</v>
      </c>
    </row>
    <row r="42" spans="1:6">
      <c r="A42" s="3">
        <v>41</v>
      </c>
      <c r="B42" s="3" t="s">
        <v>136</v>
      </c>
      <c r="C42" s="3" t="s">
        <v>137</v>
      </c>
      <c r="D42" s="1" t="s">
        <v>8</v>
      </c>
      <c r="E42" s="1" t="s">
        <v>12</v>
      </c>
      <c r="F42" s="5" t="s">
        <v>138</v>
      </c>
    </row>
    <row r="43" spans="1:6">
      <c r="A43" s="3">
        <v>42</v>
      </c>
      <c r="B43" s="3" t="s">
        <v>139</v>
      </c>
      <c r="C43" s="3" t="s">
        <v>140</v>
      </c>
      <c r="D43" s="1" t="s">
        <v>114</v>
      </c>
      <c r="E43" s="1" t="s">
        <v>114</v>
      </c>
    </row>
    <row r="44" spans="1:6">
      <c r="A44" s="3">
        <v>43</v>
      </c>
      <c r="B44" s="3" t="s">
        <v>141</v>
      </c>
      <c r="C44" s="4" t="s">
        <v>142</v>
      </c>
      <c r="D44" s="1" t="s">
        <v>8</v>
      </c>
      <c r="E44" s="32" t="s">
        <v>143</v>
      </c>
      <c r="F44" s="5" t="s">
        <v>144</v>
      </c>
    </row>
    <row r="45" spans="1:6">
      <c r="A45" s="3">
        <v>44</v>
      </c>
      <c r="B45" s="3" t="s">
        <v>145</v>
      </c>
      <c r="C45" s="4" t="s">
        <v>146</v>
      </c>
      <c r="D45" s="1" t="s">
        <v>8</v>
      </c>
      <c r="E45" s="32" t="s">
        <v>143</v>
      </c>
      <c r="F45" s="5" t="s">
        <v>147</v>
      </c>
    </row>
    <row r="46" spans="1:6">
      <c r="A46" s="3">
        <v>45</v>
      </c>
      <c r="B46" s="3" t="s">
        <v>148</v>
      </c>
      <c r="C46" s="3" t="s">
        <v>149</v>
      </c>
      <c r="D46" s="1" t="s">
        <v>8</v>
      </c>
      <c r="E46" s="1" t="s">
        <v>8</v>
      </c>
      <c r="F46" s="5" t="s">
        <v>150</v>
      </c>
    </row>
    <row r="47" spans="1:6">
      <c r="A47" s="3">
        <v>46</v>
      </c>
      <c r="B47" s="3" t="s">
        <v>151</v>
      </c>
      <c r="C47" s="3" t="s">
        <v>152</v>
      </c>
      <c r="D47" s="1" t="s">
        <v>8</v>
      </c>
      <c r="E47" s="1" t="s">
        <v>38</v>
      </c>
      <c r="F47" s="5" t="s">
        <v>153</v>
      </c>
    </row>
    <row r="48" spans="1:6">
      <c r="A48" s="3">
        <v>47</v>
      </c>
      <c r="B48" s="3" t="s">
        <v>154</v>
      </c>
      <c r="C48" s="3" t="s">
        <v>155</v>
      </c>
      <c r="D48" s="1" t="s">
        <v>8</v>
      </c>
      <c r="E48" s="1" t="s">
        <v>12</v>
      </c>
      <c r="F48" s="5" t="s">
        <v>13</v>
      </c>
    </row>
    <row r="49" spans="1:6">
      <c r="A49" s="3">
        <v>48</v>
      </c>
      <c r="B49" s="3" t="s">
        <v>156</v>
      </c>
      <c r="C49" s="4" t="s">
        <v>157</v>
      </c>
      <c r="D49" s="1" t="s">
        <v>8</v>
      </c>
      <c r="E49" s="1" t="s">
        <v>158</v>
      </c>
      <c r="F49" s="5" t="s">
        <v>159</v>
      </c>
    </row>
    <row r="50" spans="1:6">
      <c r="A50" s="3">
        <v>49</v>
      </c>
      <c r="B50" s="3" t="s">
        <v>160</v>
      </c>
      <c r="C50" s="3" t="s">
        <v>161</v>
      </c>
      <c r="D50" s="1" t="s">
        <v>8</v>
      </c>
      <c r="E50" s="1" t="s">
        <v>72</v>
      </c>
      <c r="F50" s="5" t="s">
        <v>162</v>
      </c>
    </row>
    <row r="51" spans="1:6">
      <c r="A51" s="3">
        <v>50</v>
      </c>
      <c r="B51" s="3" t="s">
        <v>163</v>
      </c>
      <c r="C51" s="3" t="s">
        <v>164</v>
      </c>
      <c r="D51" s="1" t="s">
        <v>8</v>
      </c>
      <c r="E51" s="1" t="s">
        <v>72</v>
      </c>
      <c r="F51" s="5" t="s">
        <v>162</v>
      </c>
    </row>
    <row r="52" spans="1:6">
      <c r="A52" s="3">
        <v>51</v>
      </c>
      <c r="B52" s="3" t="s">
        <v>165</v>
      </c>
      <c r="C52" s="3" t="s">
        <v>166</v>
      </c>
      <c r="D52" s="1" t="s">
        <v>8</v>
      </c>
      <c r="E52" s="1" t="s">
        <v>158</v>
      </c>
      <c r="F52" s="5" t="s">
        <v>167</v>
      </c>
    </row>
    <row r="53" spans="1:6">
      <c r="A53" s="3">
        <v>52</v>
      </c>
      <c r="B53" s="3" t="s">
        <v>168</v>
      </c>
      <c r="C53" s="3" t="s">
        <v>169</v>
      </c>
      <c r="D53" s="1" t="s">
        <v>8</v>
      </c>
      <c r="E53" s="1" t="s">
        <v>8</v>
      </c>
      <c r="F53" s="5" t="s">
        <v>150</v>
      </c>
    </row>
    <row r="54" spans="1:6">
      <c r="A54" s="3">
        <v>53</v>
      </c>
      <c r="B54" s="3" t="s">
        <v>170</v>
      </c>
      <c r="C54" s="3" t="s">
        <v>171</v>
      </c>
      <c r="D54" s="1" t="s">
        <v>8</v>
      </c>
      <c r="E54" s="33" t="s">
        <v>20</v>
      </c>
      <c r="F54" s="5" t="s">
        <v>172</v>
      </c>
    </row>
    <row r="55" spans="1:6">
      <c r="A55" s="3">
        <v>54</v>
      </c>
      <c r="B55" s="3" t="s">
        <v>173</v>
      </c>
      <c r="C55" s="3" t="s">
        <v>174</v>
      </c>
      <c r="D55" s="1" t="s">
        <v>8</v>
      </c>
      <c r="E55" s="1" t="s">
        <v>8</v>
      </c>
      <c r="F55" s="5" t="s">
        <v>175</v>
      </c>
    </row>
    <row r="56" spans="1:6">
      <c r="A56" s="3">
        <v>55</v>
      </c>
      <c r="B56" s="3" t="s">
        <v>176</v>
      </c>
      <c r="C56" s="3" t="s">
        <v>177</v>
      </c>
      <c r="D56" s="32" t="s">
        <v>92</v>
      </c>
      <c r="E56" s="32" t="s">
        <v>92</v>
      </c>
      <c r="F56" s="5" t="s">
        <v>178</v>
      </c>
    </row>
    <row r="57" spans="1:6">
      <c r="A57" s="3">
        <v>56</v>
      </c>
      <c r="B57" s="3" t="s">
        <v>179</v>
      </c>
      <c r="C57" s="3" t="s">
        <v>180</v>
      </c>
      <c r="D57" s="1" t="s">
        <v>8</v>
      </c>
      <c r="E57" s="1" t="s">
        <v>8</v>
      </c>
      <c r="F57" s="5" t="s">
        <v>181</v>
      </c>
    </row>
    <row r="58" spans="1:6">
      <c r="A58" s="3">
        <v>57</v>
      </c>
      <c r="B58" s="3" t="s">
        <v>182</v>
      </c>
      <c r="C58" s="3" t="s">
        <v>183</v>
      </c>
      <c r="D58" s="1" t="s">
        <v>8</v>
      </c>
      <c r="E58" s="1" t="s">
        <v>29</v>
      </c>
      <c r="F58" s="5" t="s">
        <v>184</v>
      </c>
    </row>
    <row r="59" spans="1:6">
      <c r="A59" s="3">
        <v>58</v>
      </c>
      <c r="B59" s="3" t="s">
        <v>185</v>
      </c>
      <c r="C59" s="3" t="s">
        <v>186</v>
      </c>
      <c r="D59" s="33" t="s">
        <v>20</v>
      </c>
      <c r="E59" s="33" t="s">
        <v>20</v>
      </c>
      <c r="F59" s="5" t="s">
        <v>187</v>
      </c>
    </row>
    <row r="60" spans="1:6">
      <c r="A60" s="3">
        <v>59</v>
      </c>
      <c r="B60" s="3" t="s">
        <v>188</v>
      </c>
      <c r="C60" s="3" t="s">
        <v>189</v>
      </c>
      <c r="D60" s="33" t="s">
        <v>20</v>
      </c>
      <c r="E60" s="33" t="s">
        <v>20</v>
      </c>
      <c r="F60" s="5" t="s">
        <v>190</v>
      </c>
    </row>
    <row r="61" spans="1:6">
      <c r="A61" s="3">
        <v>60</v>
      </c>
      <c r="B61" s="3" t="s">
        <v>191</v>
      </c>
      <c r="C61" s="3" t="s">
        <v>192</v>
      </c>
      <c r="D61" s="1" t="s">
        <v>38</v>
      </c>
      <c r="E61" s="1" t="s">
        <v>38</v>
      </c>
      <c r="F61" s="5" t="s">
        <v>129</v>
      </c>
    </row>
    <row r="62" spans="1:6">
      <c r="A62" s="3">
        <v>61</v>
      </c>
      <c r="B62" s="3" t="s">
        <v>193</v>
      </c>
      <c r="C62" s="3" t="s">
        <v>194</v>
      </c>
      <c r="D62" s="1" t="s">
        <v>8</v>
      </c>
      <c r="E62" s="1" t="s">
        <v>72</v>
      </c>
      <c r="F62" s="5" t="s">
        <v>195</v>
      </c>
    </row>
    <row r="63" spans="1:6">
      <c r="A63" s="3">
        <v>62</v>
      </c>
      <c r="B63" s="3" t="s">
        <v>196</v>
      </c>
      <c r="C63" s="3" t="s">
        <v>197</v>
      </c>
      <c r="D63" s="1" t="s">
        <v>8</v>
      </c>
      <c r="E63" s="1" t="s">
        <v>79</v>
      </c>
      <c r="F63" s="5" t="s">
        <v>198</v>
      </c>
    </row>
    <row r="64" spans="1:6">
      <c r="A64" s="3">
        <v>63</v>
      </c>
      <c r="B64" s="3" t="s">
        <v>199</v>
      </c>
      <c r="C64" s="4" t="s">
        <v>200</v>
      </c>
      <c r="D64" s="1" t="s">
        <v>8</v>
      </c>
      <c r="E64" s="1" t="s">
        <v>8</v>
      </c>
      <c r="F64" s="5" t="s">
        <v>201</v>
      </c>
    </row>
    <row r="65" spans="1:6">
      <c r="A65" s="3">
        <v>64</v>
      </c>
      <c r="B65" s="3" t="s">
        <v>202</v>
      </c>
      <c r="C65" s="3" t="s">
        <v>203</v>
      </c>
      <c r="D65" s="1" t="s">
        <v>38</v>
      </c>
      <c r="E65" s="1" t="s">
        <v>38</v>
      </c>
      <c r="F65" s="5" t="s">
        <v>204</v>
      </c>
    </row>
    <row r="66" spans="1:6">
      <c r="A66" s="3">
        <v>65</v>
      </c>
      <c r="B66" s="3" t="s">
        <v>205</v>
      </c>
      <c r="C66" s="3" t="s">
        <v>206</v>
      </c>
      <c r="D66" s="1" t="s">
        <v>8</v>
      </c>
      <c r="E66" s="1" t="s">
        <v>8</v>
      </c>
      <c r="F66" s="5" t="s">
        <v>207</v>
      </c>
    </row>
    <row r="67" spans="1:6">
      <c r="A67" s="3">
        <v>66</v>
      </c>
      <c r="B67" s="3" t="s">
        <v>208</v>
      </c>
      <c r="C67" s="3" t="s">
        <v>209</v>
      </c>
      <c r="D67" s="1" t="s">
        <v>8</v>
      </c>
      <c r="E67" s="1" t="s">
        <v>158</v>
      </c>
      <c r="F67" s="5" t="s">
        <v>210</v>
      </c>
    </row>
    <row r="68" spans="1:6">
      <c r="A68" s="3">
        <v>67</v>
      </c>
      <c r="B68" s="3" t="s">
        <v>211</v>
      </c>
      <c r="C68" s="3" t="s">
        <v>212</v>
      </c>
      <c r="D68" s="1" t="s">
        <v>38</v>
      </c>
      <c r="E68" s="1" t="s">
        <v>38</v>
      </c>
      <c r="F68" s="5" t="s">
        <v>212</v>
      </c>
    </row>
    <row r="69" spans="1:6">
      <c r="A69" s="3">
        <v>68</v>
      </c>
      <c r="B69" s="3" t="s">
        <v>213</v>
      </c>
      <c r="C69" s="3" t="s">
        <v>214</v>
      </c>
      <c r="D69" s="1" t="s">
        <v>8</v>
      </c>
      <c r="E69" s="1" t="s">
        <v>72</v>
      </c>
      <c r="F69" s="5" t="s">
        <v>215</v>
      </c>
    </row>
    <row r="70" spans="1:6">
      <c r="A70" s="3">
        <v>69</v>
      </c>
      <c r="B70" s="3" t="s">
        <v>216</v>
      </c>
      <c r="C70" s="3" t="s">
        <v>217</v>
      </c>
      <c r="D70" s="1" t="s">
        <v>8</v>
      </c>
      <c r="E70" s="1" t="s">
        <v>8</v>
      </c>
      <c r="F70" s="5" t="s">
        <v>218</v>
      </c>
    </row>
    <row r="71" spans="1:6">
      <c r="A71" s="3">
        <v>70</v>
      </c>
      <c r="B71" s="3" t="s">
        <v>219</v>
      </c>
      <c r="C71" s="3" t="s">
        <v>220</v>
      </c>
      <c r="D71" s="1" t="s">
        <v>8</v>
      </c>
      <c r="E71" s="1" t="s">
        <v>8</v>
      </c>
      <c r="F71" s="5" t="s">
        <v>221</v>
      </c>
    </row>
    <row r="72" spans="1:6">
      <c r="A72" s="3">
        <v>71</v>
      </c>
      <c r="B72" s="3" t="s">
        <v>222</v>
      </c>
      <c r="C72" s="3" t="s">
        <v>223</v>
      </c>
    </row>
    <row r="73" spans="1:6">
      <c r="A73" s="3">
        <v>72</v>
      </c>
    </row>
    <row r="74" spans="1:6">
      <c r="A74" s="3">
        <v>73</v>
      </c>
    </row>
    <row r="75" spans="1:6">
      <c r="A75" s="3">
        <v>74</v>
      </c>
    </row>
    <row r="76" spans="1:6">
      <c r="A76" s="3">
        <v>75</v>
      </c>
    </row>
    <row r="77" spans="1:6">
      <c r="A77" s="3">
        <v>76</v>
      </c>
    </row>
    <row r="78" spans="1:6">
      <c r="A78" s="3">
        <v>77</v>
      </c>
    </row>
    <row r="79" spans="1:6">
      <c r="A79" s="3">
        <v>78</v>
      </c>
    </row>
    <row r="80" spans="1:6">
      <c r="A80" s="3">
        <v>79</v>
      </c>
    </row>
    <row r="81" spans="1:6">
      <c r="A81" s="3">
        <v>80</v>
      </c>
      <c r="B81" s="3" t="s">
        <v>224</v>
      </c>
      <c r="C81" s="3" t="s">
        <v>225</v>
      </c>
      <c r="D81" s="1" t="s">
        <v>226</v>
      </c>
      <c r="E81" s="1" t="s">
        <v>226</v>
      </c>
      <c r="F81" s="5" t="s">
        <v>21</v>
      </c>
    </row>
    <row r="82" spans="1:6">
      <c r="A82" s="3">
        <v>81</v>
      </c>
    </row>
    <row r="83" spans="1:6">
      <c r="A83" s="3">
        <v>82</v>
      </c>
    </row>
    <row r="84" spans="1:6">
      <c r="A84" s="3">
        <v>83</v>
      </c>
    </row>
    <row r="85" spans="1:6">
      <c r="A85" s="3">
        <v>84</v>
      </c>
    </row>
    <row r="86" spans="1:6">
      <c r="A86" s="3">
        <v>85</v>
      </c>
    </row>
    <row r="87" spans="1:6">
      <c r="A87" s="3">
        <v>86</v>
      </c>
    </row>
    <row r="88" spans="1:6">
      <c r="A88" s="3">
        <v>87</v>
      </c>
    </row>
    <row r="89" spans="1:6">
      <c r="A89" s="3">
        <v>88</v>
      </c>
    </row>
    <row r="90" spans="1:6">
      <c r="A90" s="3">
        <v>89</v>
      </c>
    </row>
    <row r="91" spans="1:6">
      <c r="A91" s="3">
        <v>90</v>
      </c>
    </row>
    <row r="92" spans="1:6">
      <c r="A92" s="3">
        <v>91</v>
      </c>
    </row>
    <row r="93" spans="1:6">
      <c r="A93" s="3">
        <v>92</v>
      </c>
    </row>
    <row r="94" spans="1:6">
      <c r="A94" s="3">
        <v>93</v>
      </c>
    </row>
    <row r="95" spans="1:6">
      <c r="A95" s="3">
        <v>94</v>
      </c>
    </row>
    <row r="96" spans="1:6">
      <c r="A96" s="3">
        <v>95</v>
      </c>
    </row>
    <row r="97" spans="1:1">
      <c r="A97" s="3">
        <v>96</v>
      </c>
    </row>
    <row r="98" spans="1:1">
      <c r="A98" s="3">
        <v>97</v>
      </c>
    </row>
    <row r="99" spans="1:1">
      <c r="A99" s="3">
        <v>98</v>
      </c>
    </row>
    <row r="100" spans="1:1">
      <c r="A100" s="3">
        <v>99</v>
      </c>
    </row>
    <row r="101" spans="1:1">
      <c r="A101" s="3">
        <v>100</v>
      </c>
    </row>
  </sheetData>
  <conditionalFormatting sqref="I3">
    <cfRule type="cellIs" dxfId="1027" priority="402" operator="equal">
      <formula>"?"</formula>
    </cfRule>
    <cfRule type="cellIs" dxfId="1026" priority="403" operator="equal">
      <formula>"Fail"</formula>
    </cfRule>
    <cfRule type="cellIs" dxfId="1025" priority="404" operator="equal">
      <formula>"Pass"</formula>
    </cfRule>
  </conditionalFormatting>
  <conditionalFormatting sqref="D2:D4 D6:D16 D26 D18:D24 D37:D55 D61:D1048576 D28:D35 D57:D58">
    <cfRule type="cellIs" dxfId="1024" priority="365" operator="equal">
      <formula>"Empty"</formula>
    </cfRule>
    <cfRule type="cellIs" dxfId="1023" priority="373" operator="equal">
      <formula>"Plugin"</formula>
    </cfRule>
    <cfRule type="cellIs" dxfId="1022" priority="380" operator="equal">
      <formula>"Parser"</formula>
    </cfRule>
    <cfRule type="cellIs" dxfId="1021" priority="386" operator="equal">
      <formula>"Language"</formula>
    </cfRule>
    <cfRule type="cellIs" dxfId="1020" priority="391" operator="equal">
      <formula>"Docs"</formula>
    </cfRule>
    <cfRule type="cellIs" dxfId="1019" priority="398" operator="equal">
      <formula>"Library"</formula>
    </cfRule>
    <cfRule type="cellIs" dxfId="1018" priority="399" operator="equal">
      <formula>"Framework"</formula>
    </cfRule>
    <cfRule type="cellIs" dxfId="1017" priority="401" operator="equal">
      <formula>"?"</formula>
    </cfRule>
  </conditionalFormatting>
  <conditionalFormatting sqref="I4">
    <cfRule type="cellIs" dxfId="1016" priority="400" operator="equal">
      <formula>"?"</formula>
    </cfRule>
  </conditionalFormatting>
  <conditionalFormatting sqref="I6">
    <cfRule type="cellIs" dxfId="1015" priority="395" operator="equal">
      <formula>"Library"</formula>
    </cfRule>
    <cfRule type="cellIs" dxfId="1014" priority="396" operator="equal">
      <formula>"Framework"</formula>
    </cfRule>
    <cfRule type="cellIs" dxfId="1013" priority="397" operator="equal">
      <formula>"?"</formula>
    </cfRule>
  </conditionalFormatting>
  <conditionalFormatting sqref="I5">
    <cfRule type="cellIs" dxfId="1012" priority="392" operator="equal">
      <formula>"Library"</formula>
    </cfRule>
    <cfRule type="cellIs" dxfId="1011" priority="393" operator="equal">
      <formula>"Framework"</formula>
    </cfRule>
    <cfRule type="cellIs" dxfId="1010" priority="394" operator="equal">
      <formula>"?"</formula>
    </cfRule>
  </conditionalFormatting>
  <conditionalFormatting sqref="I7">
    <cfRule type="cellIs" dxfId="1009" priority="387" operator="equal">
      <formula>"Docs"</formula>
    </cfRule>
    <cfRule type="cellIs" dxfId="1008" priority="388" operator="equal">
      <formula>"Library"</formula>
    </cfRule>
    <cfRule type="cellIs" dxfId="1007" priority="389" operator="equal">
      <formula>"Framework"</formula>
    </cfRule>
    <cfRule type="cellIs" dxfId="1006" priority="390" operator="equal">
      <formula>"?"</formula>
    </cfRule>
  </conditionalFormatting>
  <conditionalFormatting sqref="I8">
    <cfRule type="cellIs" dxfId="1005" priority="381" operator="equal">
      <formula>"Language"</formula>
    </cfRule>
    <cfRule type="cellIs" dxfId="1004" priority="382" operator="equal">
      <formula>"Docs"</formula>
    </cfRule>
    <cfRule type="cellIs" dxfId="1003" priority="383" operator="equal">
      <formula>"Library"</formula>
    </cfRule>
    <cfRule type="cellIs" dxfId="1002" priority="384" operator="equal">
      <formula>"Framework"</formula>
    </cfRule>
    <cfRule type="cellIs" dxfId="1001" priority="385" operator="equal">
      <formula>"?"</formula>
    </cfRule>
  </conditionalFormatting>
  <conditionalFormatting sqref="I9">
    <cfRule type="cellIs" dxfId="1000" priority="374" operator="equal">
      <formula>"Parser"</formula>
    </cfRule>
    <cfRule type="cellIs" dxfId="999" priority="375" operator="equal">
      <formula>"Language"</formula>
    </cfRule>
    <cfRule type="cellIs" dxfId="998" priority="376" operator="equal">
      <formula>"Docs"</formula>
    </cfRule>
    <cfRule type="cellIs" dxfId="997" priority="377" operator="equal">
      <formula>"Library"</formula>
    </cfRule>
    <cfRule type="cellIs" dxfId="996" priority="378" operator="equal">
      <formula>"Framework"</formula>
    </cfRule>
    <cfRule type="cellIs" dxfId="995" priority="379" operator="equal">
      <formula>"?"</formula>
    </cfRule>
  </conditionalFormatting>
  <conditionalFormatting sqref="I10">
    <cfRule type="cellIs" dxfId="994" priority="366" operator="equal">
      <formula>"Plugin"</formula>
    </cfRule>
    <cfRule type="cellIs" dxfId="993" priority="367" operator="equal">
      <formula>"Parser"</formula>
    </cfRule>
    <cfRule type="cellIs" dxfId="992" priority="368" operator="equal">
      <formula>"Language"</formula>
    </cfRule>
    <cfRule type="cellIs" dxfId="991" priority="369" operator="equal">
      <formula>"Docs"</formula>
    </cfRule>
    <cfRule type="cellIs" dxfId="990" priority="370" operator="equal">
      <formula>"Library"</formula>
    </cfRule>
    <cfRule type="cellIs" dxfId="989" priority="371" operator="equal">
      <formula>"Framework"</formula>
    </cfRule>
    <cfRule type="cellIs" dxfId="988" priority="372" operator="equal">
      <formula>"?"</formula>
    </cfRule>
  </conditionalFormatting>
  <conditionalFormatting sqref="I11">
    <cfRule type="cellIs" dxfId="987" priority="357" operator="equal">
      <formula>"Empty"</formula>
    </cfRule>
    <cfRule type="cellIs" dxfId="986" priority="358" operator="equal">
      <formula>"Plugin"</formula>
    </cfRule>
    <cfRule type="cellIs" dxfId="985" priority="359" operator="equal">
      <formula>"Parser"</formula>
    </cfRule>
    <cfRule type="cellIs" dxfId="984" priority="360" operator="equal">
      <formula>"Language"</formula>
    </cfRule>
    <cfRule type="cellIs" dxfId="983" priority="361" operator="equal">
      <formula>"Docs"</formula>
    </cfRule>
    <cfRule type="cellIs" dxfId="982" priority="362" operator="equal">
      <formula>"Library"</formula>
    </cfRule>
    <cfRule type="cellIs" dxfId="981" priority="363" operator="equal">
      <formula>"Framework"</formula>
    </cfRule>
    <cfRule type="cellIs" dxfId="980" priority="364" operator="equal">
      <formula>"?"</formula>
    </cfRule>
  </conditionalFormatting>
  <conditionalFormatting sqref="D5">
    <cfRule type="cellIs" dxfId="979" priority="338" operator="equal">
      <formula>"Protocol"</formula>
    </cfRule>
    <cfRule type="cellIs" dxfId="978" priority="339" operator="equal">
      <formula>"Moved"</formula>
    </cfRule>
    <cfRule type="cellIs" dxfId="977" priority="340" operator="equal">
      <formula>"Database/Storage"</formula>
    </cfRule>
    <cfRule type="cellIs" dxfId="976" priority="341" operator="equal">
      <formula>"Utility"</formula>
    </cfRule>
    <cfRule type="cellIs" dxfId="975" priority="342" operator="equal">
      <formula>"Web Application"</formula>
    </cfRule>
    <cfRule type="cellIs" dxfId="974" priority="351" operator="equal">
      <formula>"Parser"</formula>
    </cfRule>
    <cfRule type="cellIs" dxfId="973" priority="352" operator="equal">
      <formula>"Docs"</formula>
    </cfRule>
    <cfRule type="cellIs" dxfId="972" priority="353" operator="equal">
      <formula>"Other"</formula>
    </cfRule>
    <cfRule type="cellIs" dxfId="971" priority="354" operator="equal">
      <formula>"Plugin"</formula>
    </cfRule>
    <cfRule type="cellIs" dxfId="970" priority="355" operator="equal">
      <formula>"Language"</formula>
    </cfRule>
    <cfRule type="cellIs" dxfId="969" priority="356" operator="equal">
      <formula>"Library/Framework"</formula>
    </cfRule>
  </conditionalFormatting>
  <conditionalFormatting sqref="D5">
    <cfRule type="cellIs" dxfId="968" priority="343" operator="equal">
      <formula>"Empty"</formula>
    </cfRule>
    <cfRule type="cellIs" dxfId="967" priority="344" operator="equal">
      <formula>"Plugin"</formula>
    </cfRule>
    <cfRule type="cellIs" dxfId="966" priority="345" operator="equal">
      <formula>"Parser"</formula>
    </cfRule>
    <cfRule type="cellIs" dxfId="965" priority="346" operator="equal">
      <formula>"Language"</formula>
    </cfRule>
    <cfRule type="cellIs" dxfId="964" priority="347" operator="equal">
      <formula>"Docs"</formula>
    </cfRule>
    <cfRule type="cellIs" dxfId="963" priority="348" operator="equal">
      <formula>"Library"</formula>
    </cfRule>
    <cfRule type="cellIs" dxfId="962" priority="349" operator="equal">
      <formula>"Framework"</formula>
    </cfRule>
    <cfRule type="cellIs" dxfId="961" priority="350" operator="equal">
      <formula>"?"</formula>
    </cfRule>
  </conditionalFormatting>
  <conditionalFormatting sqref="D25">
    <cfRule type="cellIs" dxfId="960" priority="319" operator="equal">
      <formula>"Protocol"</formula>
    </cfRule>
    <cfRule type="cellIs" dxfId="959" priority="320" operator="equal">
      <formula>"Moved"</formula>
    </cfRule>
    <cfRule type="cellIs" dxfId="958" priority="321" operator="equal">
      <formula>"Database/Storage"</formula>
    </cfRule>
    <cfRule type="cellIs" dxfId="957" priority="322" operator="equal">
      <formula>"Utility"</formula>
    </cfRule>
    <cfRule type="cellIs" dxfId="956" priority="323" operator="equal">
      <formula>"Web Application"</formula>
    </cfRule>
    <cfRule type="cellIs" dxfId="955" priority="332" operator="equal">
      <formula>"Parser"</formula>
    </cfRule>
    <cfRule type="cellIs" dxfId="954" priority="333" operator="equal">
      <formula>"Docs"</formula>
    </cfRule>
    <cfRule type="cellIs" dxfId="953" priority="334" operator="equal">
      <formula>"Other"</formula>
    </cfRule>
    <cfRule type="cellIs" dxfId="952" priority="335" operator="equal">
      <formula>"Plugin"</formula>
    </cfRule>
    <cfRule type="cellIs" dxfId="951" priority="336" operator="equal">
      <formula>"Language"</formula>
    </cfRule>
    <cfRule type="cellIs" dxfId="950" priority="337" operator="equal">
      <formula>"Library/Framework"</formula>
    </cfRule>
  </conditionalFormatting>
  <conditionalFormatting sqref="D25">
    <cfRule type="cellIs" dxfId="949" priority="324" operator="equal">
      <formula>"Empty"</formula>
    </cfRule>
    <cfRule type="cellIs" dxfId="948" priority="325" operator="equal">
      <formula>"Plugin"</formula>
    </cfRule>
    <cfRule type="cellIs" dxfId="947" priority="326" operator="equal">
      <formula>"Parser"</formula>
    </cfRule>
    <cfRule type="cellIs" dxfId="946" priority="327" operator="equal">
      <formula>"Language"</formula>
    </cfRule>
    <cfRule type="cellIs" dxfId="945" priority="328" operator="equal">
      <formula>"Docs"</formula>
    </cfRule>
    <cfRule type="cellIs" dxfId="944" priority="329" operator="equal">
      <formula>"Library"</formula>
    </cfRule>
    <cfRule type="cellIs" dxfId="943" priority="330" operator="equal">
      <formula>"Framework"</formula>
    </cfRule>
    <cfRule type="cellIs" dxfId="942" priority="331" operator="equal">
      <formula>"?"</formula>
    </cfRule>
  </conditionalFormatting>
  <conditionalFormatting sqref="D17">
    <cfRule type="cellIs" dxfId="941" priority="300" operator="equal">
      <formula>"Protocol"</formula>
    </cfRule>
    <cfRule type="cellIs" dxfId="940" priority="301" operator="equal">
      <formula>"Moved"</formula>
    </cfRule>
    <cfRule type="cellIs" dxfId="939" priority="302" operator="equal">
      <formula>"Database/Storage"</formula>
    </cfRule>
    <cfRule type="cellIs" dxfId="938" priority="303" operator="equal">
      <formula>"Utility"</formula>
    </cfRule>
    <cfRule type="cellIs" dxfId="937" priority="304" operator="equal">
      <formula>"Web Application"</formula>
    </cfRule>
    <cfRule type="cellIs" dxfId="936" priority="313" operator="equal">
      <formula>"Parser"</formula>
    </cfRule>
    <cfRule type="cellIs" dxfId="935" priority="314" operator="equal">
      <formula>"Docs"</formula>
    </cfRule>
    <cfRule type="cellIs" dxfId="934" priority="315" operator="equal">
      <formula>"Other"</formula>
    </cfRule>
    <cfRule type="cellIs" dxfId="933" priority="316" operator="equal">
      <formula>"Plugin"</formula>
    </cfRule>
    <cfRule type="cellIs" dxfId="932" priority="317" operator="equal">
      <formula>"Language"</formula>
    </cfRule>
    <cfRule type="cellIs" dxfId="931" priority="318" operator="equal">
      <formula>"Library/Framework"</formula>
    </cfRule>
  </conditionalFormatting>
  <conditionalFormatting sqref="D17">
    <cfRule type="cellIs" dxfId="930" priority="305" operator="equal">
      <formula>"Empty"</formula>
    </cfRule>
    <cfRule type="cellIs" dxfId="929" priority="306" operator="equal">
      <formula>"Plugin"</formula>
    </cfRule>
    <cfRule type="cellIs" dxfId="928" priority="307" operator="equal">
      <formula>"Parser"</formula>
    </cfRule>
    <cfRule type="cellIs" dxfId="927" priority="308" operator="equal">
      <formula>"Language"</formula>
    </cfRule>
    <cfRule type="cellIs" dxfId="926" priority="309" operator="equal">
      <formula>"Docs"</formula>
    </cfRule>
    <cfRule type="cellIs" dxfId="925" priority="310" operator="equal">
      <formula>"Library"</formula>
    </cfRule>
    <cfRule type="cellIs" dxfId="924" priority="311" operator="equal">
      <formula>"Framework"</formula>
    </cfRule>
    <cfRule type="cellIs" dxfId="923" priority="312" operator="equal">
      <formula>"?"</formula>
    </cfRule>
  </conditionalFormatting>
  <conditionalFormatting sqref="D36">
    <cfRule type="cellIs" dxfId="922" priority="281" operator="equal">
      <formula>"Protocol"</formula>
    </cfRule>
    <cfRule type="cellIs" dxfId="921" priority="282" operator="equal">
      <formula>"Moved"</formula>
    </cfRule>
    <cfRule type="cellIs" dxfId="920" priority="283" operator="equal">
      <formula>"Database/Storage"</formula>
    </cfRule>
    <cfRule type="cellIs" dxfId="919" priority="284" operator="equal">
      <formula>"Utility"</formula>
    </cfRule>
    <cfRule type="cellIs" dxfId="918" priority="285" operator="equal">
      <formula>"Web Application"</formula>
    </cfRule>
    <cfRule type="cellIs" dxfId="917" priority="294" operator="equal">
      <formula>"Parser"</formula>
    </cfRule>
    <cfRule type="cellIs" dxfId="916" priority="295" operator="equal">
      <formula>"Docs"</formula>
    </cfRule>
    <cfRule type="cellIs" dxfId="915" priority="296" operator="equal">
      <formula>"Other"</formula>
    </cfRule>
    <cfRule type="cellIs" dxfId="914" priority="297" operator="equal">
      <formula>"Plugin"</formula>
    </cfRule>
    <cfRule type="cellIs" dxfId="913" priority="298" operator="equal">
      <formula>"Language"</formula>
    </cfRule>
    <cfRule type="cellIs" dxfId="912" priority="299" operator="equal">
      <formula>"Library/Framework"</formula>
    </cfRule>
  </conditionalFormatting>
  <conditionalFormatting sqref="D36">
    <cfRule type="cellIs" dxfId="911" priority="286" operator="equal">
      <formula>"Empty"</formula>
    </cfRule>
    <cfRule type="cellIs" dxfId="910" priority="287" operator="equal">
      <formula>"Plugin"</formula>
    </cfRule>
    <cfRule type="cellIs" dxfId="909" priority="288" operator="equal">
      <formula>"Parser"</formula>
    </cfRule>
    <cfRule type="cellIs" dxfId="908" priority="289" operator="equal">
      <formula>"Language"</formula>
    </cfRule>
    <cfRule type="cellIs" dxfId="907" priority="290" operator="equal">
      <formula>"Docs"</formula>
    </cfRule>
    <cfRule type="cellIs" dxfId="906" priority="291" operator="equal">
      <formula>"Library"</formula>
    </cfRule>
    <cfRule type="cellIs" dxfId="905" priority="292" operator="equal">
      <formula>"Framework"</formula>
    </cfRule>
    <cfRule type="cellIs" dxfId="904" priority="293" operator="equal">
      <formula>"?"</formula>
    </cfRule>
  </conditionalFormatting>
  <conditionalFormatting sqref="D60">
    <cfRule type="cellIs" dxfId="903" priority="262" operator="equal">
      <formula>"Protocol"</formula>
    </cfRule>
    <cfRule type="cellIs" dxfId="902" priority="263" operator="equal">
      <formula>"Moved"</formula>
    </cfRule>
    <cfRule type="cellIs" dxfId="901" priority="264" operator="equal">
      <formula>"Database/Storage"</formula>
    </cfRule>
    <cfRule type="cellIs" dxfId="900" priority="265" operator="equal">
      <formula>"Utility"</formula>
    </cfRule>
    <cfRule type="cellIs" dxfId="899" priority="266" operator="equal">
      <formula>"Web Application"</formula>
    </cfRule>
    <cfRule type="cellIs" dxfId="898" priority="275" operator="equal">
      <formula>"Parser"</formula>
    </cfRule>
    <cfRule type="cellIs" dxfId="897" priority="276" operator="equal">
      <formula>"Docs"</formula>
    </cfRule>
    <cfRule type="cellIs" dxfId="896" priority="277" operator="equal">
      <formula>"Other"</formula>
    </cfRule>
    <cfRule type="cellIs" dxfId="895" priority="278" operator="equal">
      <formula>"Plugin"</formula>
    </cfRule>
    <cfRule type="cellIs" dxfId="894" priority="279" operator="equal">
      <formula>"Language"</formula>
    </cfRule>
    <cfRule type="cellIs" dxfId="893" priority="280" operator="equal">
      <formula>"Library/Framework"</formula>
    </cfRule>
  </conditionalFormatting>
  <conditionalFormatting sqref="D60">
    <cfRule type="cellIs" dxfId="892" priority="267" operator="equal">
      <formula>"Empty"</formula>
    </cfRule>
    <cfRule type="cellIs" dxfId="891" priority="268" operator="equal">
      <formula>"Plugin"</formula>
    </cfRule>
    <cfRule type="cellIs" dxfId="890" priority="269" operator="equal">
      <formula>"Parser"</formula>
    </cfRule>
    <cfRule type="cellIs" dxfId="889" priority="270" operator="equal">
      <formula>"Language"</formula>
    </cfRule>
    <cfRule type="cellIs" dxfId="888" priority="271" operator="equal">
      <formula>"Docs"</formula>
    </cfRule>
    <cfRule type="cellIs" dxfId="887" priority="272" operator="equal">
      <formula>"Library"</formula>
    </cfRule>
    <cfRule type="cellIs" dxfId="886" priority="273" operator="equal">
      <formula>"Framework"</formula>
    </cfRule>
    <cfRule type="cellIs" dxfId="885" priority="274" operator="equal">
      <formula>"?"</formula>
    </cfRule>
  </conditionalFormatting>
  <conditionalFormatting sqref="D59">
    <cfRule type="cellIs" dxfId="884" priority="243" operator="equal">
      <formula>"Protocol"</formula>
    </cfRule>
    <cfRule type="cellIs" dxfId="883" priority="244" operator="equal">
      <formula>"Moved"</formula>
    </cfRule>
    <cfRule type="cellIs" dxfId="882" priority="245" operator="equal">
      <formula>"Database/Storage"</formula>
    </cfRule>
    <cfRule type="cellIs" dxfId="881" priority="246" operator="equal">
      <formula>"Utility"</formula>
    </cfRule>
    <cfRule type="cellIs" dxfId="880" priority="247" operator="equal">
      <formula>"Web Application"</formula>
    </cfRule>
    <cfRule type="cellIs" dxfId="879" priority="256" operator="equal">
      <formula>"Parser"</formula>
    </cfRule>
    <cfRule type="cellIs" dxfId="878" priority="257" operator="equal">
      <formula>"Docs"</formula>
    </cfRule>
    <cfRule type="cellIs" dxfId="877" priority="258" operator="equal">
      <formula>"Other"</formula>
    </cfRule>
    <cfRule type="cellIs" dxfId="876" priority="259" operator="equal">
      <formula>"Plugin"</formula>
    </cfRule>
    <cfRule type="cellIs" dxfId="875" priority="260" operator="equal">
      <formula>"Language"</formula>
    </cfRule>
    <cfRule type="cellIs" dxfId="874" priority="261" operator="equal">
      <formula>"Library/Framework"</formula>
    </cfRule>
  </conditionalFormatting>
  <conditionalFormatting sqref="D59">
    <cfRule type="cellIs" dxfId="873" priority="248" operator="equal">
      <formula>"Empty"</formula>
    </cfRule>
    <cfRule type="cellIs" dxfId="872" priority="249" operator="equal">
      <formula>"Plugin"</formula>
    </cfRule>
    <cfRule type="cellIs" dxfId="871" priority="250" operator="equal">
      <formula>"Parser"</formula>
    </cfRule>
    <cfRule type="cellIs" dxfId="870" priority="251" operator="equal">
      <formula>"Language"</formula>
    </cfRule>
    <cfRule type="cellIs" dxfId="869" priority="252" operator="equal">
      <formula>"Docs"</formula>
    </cfRule>
    <cfRule type="cellIs" dxfId="868" priority="253" operator="equal">
      <formula>"Library"</formula>
    </cfRule>
    <cfRule type="cellIs" dxfId="867" priority="254" operator="equal">
      <formula>"Framework"</formula>
    </cfRule>
    <cfRule type="cellIs" dxfId="866" priority="255" operator="equal">
      <formula>"?"</formula>
    </cfRule>
  </conditionalFormatting>
  <conditionalFormatting sqref="D27">
    <cfRule type="cellIs" dxfId="865" priority="232" operator="equal">
      <formula>"Protocol"</formula>
    </cfRule>
    <cfRule type="cellIs" dxfId="864" priority="233" operator="equal">
      <formula>"Moved"</formula>
    </cfRule>
    <cfRule type="cellIs" dxfId="863" priority="234" operator="equal">
      <formula>"Database/Storage"</formula>
    </cfRule>
    <cfRule type="cellIs" dxfId="862" priority="235" operator="equal">
      <formula>"Utility"</formula>
    </cfRule>
    <cfRule type="cellIs" dxfId="861" priority="236" operator="equal">
      <formula>"Web Application"</formula>
    </cfRule>
    <cfRule type="cellIs" dxfId="860" priority="237" operator="equal">
      <formula>"Parser"</formula>
    </cfRule>
    <cfRule type="cellIs" dxfId="859" priority="238" operator="equal">
      <formula>"Docs"</formula>
    </cfRule>
    <cfRule type="cellIs" dxfId="858" priority="239" operator="equal">
      <formula>"Other"</formula>
    </cfRule>
    <cfRule type="cellIs" dxfId="857" priority="240" operator="equal">
      <formula>"Plugin"</formula>
    </cfRule>
    <cfRule type="cellIs" dxfId="856" priority="241" operator="equal">
      <formula>"Language"</formula>
    </cfRule>
    <cfRule type="cellIs" dxfId="855" priority="242" operator="equal">
      <formula>"Library/Framework"</formula>
    </cfRule>
  </conditionalFormatting>
  <conditionalFormatting sqref="D56">
    <cfRule type="cellIs" dxfId="854" priority="221" operator="equal">
      <formula>"Protocol"</formula>
    </cfRule>
    <cfRule type="cellIs" dxfId="853" priority="222" operator="equal">
      <formula>"Moved"</formula>
    </cfRule>
    <cfRule type="cellIs" dxfId="852" priority="223" operator="equal">
      <formula>"Database/Storage"</formula>
    </cfRule>
    <cfRule type="cellIs" dxfId="851" priority="224" operator="equal">
      <formula>"Utility"</formula>
    </cfRule>
    <cfRule type="cellIs" dxfId="850" priority="225" operator="equal">
      <formula>"Web Application"</formula>
    </cfRule>
    <cfRule type="cellIs" dxfId="849" priority="226" operator="equal">
      <formula>"Parser"</formula>
    </cfRule>
    <cfRule type="cellIs" dxfId="848" priority="227" operator="equal">
      <formula>"Docs"</formula>
    </cfRule>
    <cfRule type="cellIs" dxfId="847" priority="228" operator="equal">
      <formula>"Other"</formula>
    </cfRule>
    <cfRule type="cellIs" dxfId="846" priority="229" operator="equal">
      <formula>"Plugin"</formula>
    </cfRule>
    <cfRule type="cellIs" dxfId="845" priority="230" operator="equal">
      <formula>"Language"</formula>
    </cfRule>
    <cfRule type="cellIs" dxfId="844" priority="231" operator="equal">
      <formula>"Library/Framework"</formula>
    </cfRule>
  </conditionalFormatting>
  <conditionalFormatting sqref="E2:E4 E7:E16 E26 E18:E24 E37:E43 E61:E1048576 E28:E29 E57:E58 E31:E34 E46:E53 E55">
    <cfRule type="cellIs" dxfId="843" priority="213" operator="equal">
      <formula>"Empty"</formula>
    </cfRule>
    <cfRule type="cellIs" dxfId="842" priority="214" operator="equal">
      <formula>"Plugin"</formula>
    </cfRule>
    <cfRule type="cellIs" dxfId="841" priority="215" operator="equal">
      <formula>"Parser"</formula>
    </cfRule>
    <cfRule type="cellIs" dxfId="840" priority="216" operator="equal">
      <formula>"Language"</formula>
    </cfRule>
    <cfRule type="cellIs" dxfId="839" priority="217" operator="equal">
      <formula>"Docs"</formula>
    </cfRule>
    <cfRule type="cellIs" dxfId="838" priority="218" operator="equal">
      <formula>"Library"</formula>
    </cfRule>
    <cfRule type="cellIs" dxfId="837" priority="219" operator="equal">
      <formula>"Framework"</formula>
    </cfRule>
    <cfRule type="cellIs" dxfId="836" priority="220" operator="equal">
      <formula>"?"</formula>
    </cfRule>
  </conditionalFormatting>
  <conditionalFormatting sqref="E5">
    <cfRule type="cellIs" dxfId="835" priority="194" operator="equal">
      <formula>"Protocol"</formula>
    </cfRule>
    <cfRule type="cellIs" dxfId="834" priority="195" operator="equal">
      <formula>"Moved"</formula>
    </cfRule>
    <cfRule type="cellIs" dxfId="833" priority="196" operator="equal">
      <formula>"Database/Storage"</formula>
    </cfRule>
    <cfRule type="cellIs" dxfId="832" priority="197" operator="equal">
      <formula>"Utility"</formula>
    </cfRule>
    <cfRule type="cellIs" dxfId="831" priority="198" operator="equal">
      <formula>"Web Application"</formula>
    </cfRule>
    <cfRule type="cellIs" dxfId="830" priority="207" operator="equal">
      <formula>"Parser"</formula>
    </cfRule>
    <cfRule type="cellIs" dxfId="829" priority="208" operator="equal">
      <formula>"Docs"</formula>
    </cfRule>
    <cfRule type="cellIs" dxfId="828" priority="209" operator="equal">
      <formula>"Other"</formula>
    </cfRule>
    <cfRule type="cellIs" dxfId="827" priority="210" operator="equal">
      <formula>"Plugin"</formula>
    </cfRule>
    <cfRule type="cellIs" dxfId="826" priority="211" operator="equal">
      <formula>"Language"</formula>
    </cfRule>
    <cfRule type="cellIs" dxfId="825" priority="212" operator="equal">
      <formula>"Library/Framework"</formula>
    </cfRule>
  </conditionalFormatting>
  <conditionalFormatting sqref="E5">
    <cfRule type="cellIs" dxfId="824" priority="199" operator="equal">
      <formula>"Empty"</formula>
    </cfRule>
    <cfRule type="cellIs" dxfId="823" priority="200" operator="equal">
      <formula>"Plugin"</formula>
    </cfRule>
    <cfRule type="cellIs" dxfId="822" priority="201" operator="equal">
      <formula>"Parser"</formula>
    </cfRule>
    <cfRule type="cellIs" dxfId="821" priority="202" operator="equal">
      <formula>"Language"</formula>
    </cfRule>
    <cfRule type="cellIs" dxfId="820" priority="203" operator="equal">
      <formula>"Docs"</formula>
    </cfRule>
    <cfRule type="cellIs" dxfId="819" priority="204" operator="equal">
      <formula>"Library"</formula>
    </cfRule>
    <cfRule type="cellIs" dxfId="818" priority="205" operator="equal">
      <formula>"Framework"</formula>
    </cfRule>
    <cfRule type="cellIs" dxfId="817" priority="206" operator="equal">
      <formula>"?"</formula>
    </cfRule>
  </conditionalFormatting>
  <conditionalFormatting sqref="E25">
    <cfRule type="cellIs" dxfId="816" priority="175" operator="equal">
      <formula>"Protocol"</formula>
    </cfRule>
    <cfRule type="cellIs" dxfId="815" priority="176" operator="equal">
      <formula>"Moved"</formula>
    </cfRule>
    <cfRule type="cellIs" dxfId="814" priority="177" operator="equal">
      <formula>"Database/Storage"</formula>
    </cfRule>
    <cfRule type="cellIs" dxfId="813" priority="178" operator="equal">
      <formula>"Utility"</formula>
    </cfRule>
    <cfRule type="cellIs" dxfId="812" priority="179" operator="equal">
      <formula>"Web Application"</formula>
    </cfRule>
    <cfRule type="cellIs" dxfId="811" priority="188" operator="equal">
      <formula>"Parser"</formula>
    </cfRule>
    <cfRule type="cellIs" dxfId="810" priority="189" operator="equal">
      <formula>"Docs"</formula>
    </cfRule>
    <cfRule type="cellIs" dxfId="809" priority="190" operator="equal">
      <formula>"Other"</formula>
    </cfRule>
    <cfRule type="cellIs" dxfId="808" priority="191" operator="equal">
      <formula>"Plugin"</formula>
    </cfRule>
    <cfRule type="cellIs" dxfId="807" priority="192" operator="equal">
      <formula>"Language"</formula>
    </cfRule>
    <cfRule type="cellIs" dxfId="806" priority="193" operator="equal">
      <formula>"Library/Framework"</formula>
    </cfRule>
  </conditionalFormatting>
  <conditionalFormatting sqref="E25">
    <cfRule type="cellIs" dxfId="805" priority="180" operator="equal">
      <formula>"Empty"</formula>
    </cfRule>
    <cfRule type="cellIs" dxfId="804" priority="181" operator="equal">
      <formula>"Plugin"</formula>
    </cfRule>
    <cfRule type="cellIs" dxfId="803" priority="182" operator="equal">
      <formula>"Parser"</formula>
    </cfRule>
    <cfRule type="cellIs" dxfId="802" priority="183" operator="equal">
      <formula>"Language"</formula>
    </cfRule>
    <cfRule type="cellIs" dxfId="801" priority="184" operator="equal">
      <formula>"Docs"</formula>
    </cfRule>
    <cfRule type="cellIs" dxfId="800" priority="185" operator="equal">
      <formula>"Library"</formula>
    </cfRule>
    <cfRule type="cellIs" dxfId="799" priority="186" operator="equal">
      <formula>"Framework"</formula>
    </cfRule>
    <cfRule type="cellIs" dxfId="798" priority="187" operator="equal">
      <formula>"?"</formula>
    </cfRule>
  </conditionalFormatting>
  <conditionalFormatting sqref="E17">
    <cfRule type="cellIs" dxfId="797" priority="156" operator="equal">
      <formula>"Protocol"</formula>
    </cfRule>
    <cfRule type="cellIs" dxfId="796" priority="157" operator="equal">
      <formula>"Moved"</formula>
    </cfRule>
    <cfRule type="cellIs" dxfId="795" priority="158" operator="equal">
      <formula>"Database/Storage"</formula>
    </cfRule>
    <cfRule type="cellIs" dxfId="794" priority="159" operator="equal">
      <formula>"Utility"</formula>
    </cfRule>
    <cfRule type="cellIs" dxfId="793" priority="160" operator="equal">
      <formula>"Web Application"</formula>
    </cfRule>
    <cfRule type="cellIs" dxfId="792" priority="169" operator="equal">
      <formula>"Parser"</formula>
    </cfRule>
    <cfRule type="cellIs" dxfId="791" priority="170" operator="equal">
      <formula>"Docs"</formula>
    </cfRule>
    <cfRule type="cellIs" dxfId="790" priority="171" operator="equal">
      <formula>"Other"</formula>
    </cfRule>
    <cfRule type="cellIs" dxfId="789" priority="172" operator="equal">
      <formula>"Plugin"</formula>
    </cfRule>
    <cfRule type="cellIs" dxfId="788" priority="173" operator="equal">
      <formula>"Language"</formula>
    </cfRule>
    <cfRule type="cellIs" dxfId="787" priority="174" operator="equal">
      <formula>"Library/Framework"</formula>
    </cfRule>
  </conditionalFormatting>
  <conditionalFormatting sqref="E17">
    <cfRule type="cellIs" dxfId="786" priority="161" operator="equal">
      <formula>"Empty"</formula>
    </cfRule>
    <cfRule type="cellIs" dxfId="785" priority="162" operator="equal">
      <formula>"Plugin"</formula>
    </cfRule>
    <cfRule type="cellIs" dxfId="784" priority="163" operator="equal">
      <formula>"Parser"</formula>
    </cfRule>
    <cfRule type="cellIs" dxfId="783" priority="164" operator="equal">
      <formula>"Language"</formula>
    </cfRule>
    <cfRule type="cellIs" dxfId="782" priority="165" operator="equal">
      <formula>"Docs"</formula>
    </cfRule>
    <cfRule type="cellIs" dxfId="781" priority="166" operator="equal">
      <formula>"Library"</formula>
    </cfRule>
    <cfRule type="cellIs" dxfId="780" priority="167" operator="equal">
      <formula>"Framework"</formula>
    </cfRule>
    <cfRule type="cellIs" dxfId="779" priority="168" operator="equal">
      <formula>"?"</formula>
    </cfRule>
  </conditionalFormatting>
  <conditionalFormatting sqref="E36">
    <cfRule type="cellIs" dxfId="778" priority="137" operator="equal">
      <formula>"Protocol"</formula>
    </cfRule>
    <cfRule type="cellIs" dxfId="777" priority="138" operator="equal">
      <formula>"Moved"</formula>
    </cfRule>
    <cfRule type="cellIs" dxfId="776" priority="139" operator="equal">
      <formula>"Database/Storage"</formula>
    </cfRule>
    <cfRule type="cellIs" dxfId="775" priority="140" operator="equal">
      <formula>"Utility"</formula>
    </cfRule>
    <cfRule type="cellIs" dxfId="774" priority="141" operator="equal">
      <formula>"Web Application"</formula>
    </cfRule>
    <cfRule type="cellIs" dxfId="773" priority="150" operator="equal">
      <formula>"Parser"</formula>
    </cfRule>
    <cfRule type="cellIs" dxfId="772" priority="151" operator="equal">
      <formula>"Docs"</formula>
    </cfRule>
    <cfRule type="cellIs" dxfId="771" priority="152" operator="equal">
      <formula>"Other"</formula>
    </cfRule>
    <cfRule type="cellIs" dxfId="770" priority="153" operator="equal">
      <formula>"Plugin"</formula>
    </cfRule>
    <cfRule type="cellIs" dxfId="769" priority="154" operator="equal">
      <formula>"Language"</formula>
    </cfRule>
    <cfRule type="cellIs" dxfId="768" priority="155" operator="equal">
      <formula>"Library/Framework"</formula>
    </cfRule>
  </conditionalFormatting>
  <conditionalFormatting sqref="E36">
    <cfRule type="cellIs" dxfId="767" priority="142" operator="equal">
      <formula>"Empty"</formula>
    </cfRule>
    <cfRule type="cellIs" dxfId="766" priority="143" operator="equal">
      <formula>"Plugin"</formula>
    </cfRule>
    <cfRule type="cellIs" dxfId="765" priority="144" operator="equal">
      <formula>"Parser"</formula>
    </cfRule>
    <cfRule type="cellIs" dxfId="764" priority="145" operator="equal">
      <formula>"Language"</formula>
    </cfRule>
    <cfRule type="cellIs" dxfId="763" priority="146" operator="equal">
      <formula>"Docs"</formula>
    </cfRule>
    <cfRule type="cellIs" dxfId="762" priority="147" operator="equal">
      <formula>"Library"</formula>
    </cfRule>
    <cfRule type="cellIs" dxfId="761" priority="148" operator="equal">
      <formula>"Framework"</formula>
    </cfRule>
    <cfRule type="cellIs" dxfId="760" priority="149" operator="equal">
      <formula>"?"</formula>
    </cfRule>
  </conditionalFormatting>
  <conditionalFormatting sqref="E60">
    <cfRule type="cellIs" dxfId="759" priority="118" operator="equal">
      <formula>"Protocol"</formula>
    </cfRule>
    <cfRule type="cellIs" dxfId="758" priority="119" operator="equal">
      <formula>"Moved"</formula>
    </cfRule>
    <cfRule type="cellIs" dxfId="757" priority="120" operator="equal">
      <formula>"Database/Storage"</formula>
    </cfRule>
    <cfRule type="cellIs" dxfId="756" priority="121" operator="equal">
      <formula>"Utility"</formula>
    </cfRule>
    <cfRule type="cellIs" dxfId="755" priority="122" operator="equal">
      <formula>"Web Application"</formula>
    </cfRule>
    <cfRule type="cellIs" dxfId="754" priority="131" operator="equal">
      <formula>"Parser"</formula>
    </cfRule>
    <cfRule type="cellIs" dxfId="753" priority="132" operator="equal">
      <formula>"Docs"</formula>
    </cfRule>
    <cfRule type="cellIs" dxfId="752" priority="133" operator="equal">
      <formula>"Other"</formula>
    </cfRule>
    <cfRule type="cellIs" dxfId="751" priority="134" operator="equal">
      <formula>"Plugin"</formula>
    </cfRule>
    <cfRule type="cellIs" dxfId="750" priority="135" operator="equal">
      <formula>"Language"</formula>
    </cfRule>
    <cfRule type="cellIs" dxfId="749" priority="136" operator="equal">
      <formula>"Library/Framework"</formula>
    </cfRule>
  </conditionalFormatting>
  <conditionalFormatting sqref="E60">
    <cfRule type="cellIs" dxfId="748" priority="123" operator="equal">
      <formula>"Empty"</formula>
    </cfRule>
    <cfRule type="cellIs" dxfId="747" priority="124" operator="equal">
      <formula>"Plugin"</formula>
    </cfRule>
    <cfRule type="cellIs" dxfId="746" priority="125" operator="equal">
      <formula>"Parser"</formula>
    </cfRule>
    <cfRule type="cellIs" dxfId="745" priority="126" operator="equal">
      <formula>"Language"</formula>
    </cfRule>
    <cfRule type="cellIs" dxfId="744" priority="127" operator="equal">
      <formula>"Docs"</formula>
    </cfRule>
    <cfRule type="cellIs" dxfId="743" priority="128" operator="equal">
      <formula>"Library"</formula>
    </cfRule>
    <cfRule type="cellIs" dxfId="742" priority="129" operator="equal">
      <formula>"Framework"</formula>
    </cfRule>
    <cfRule type="cellIs" dxfId="741" priority="130" operator="equal">
      <formula>"?"</formula>
    </cfRule>
  </conditionalFormatting>
  <conditionalFormatting sqref="E59">
    <cfRule type="cellIs" dxfId="740" priority="99" operator="equal">
      <formula>"Protocol"</formula>
    </cfRule>
    <cfRule type="cellIs" dxfId="739" priority="100" operator="equal">
      <formula>"Moved"</formula>
    </cfRule>
    <cfRule type="cellIs" dxfId="738" priority="101" operator="equal">
      <formula>"Database/Storage"</formula>
    </cfRule>
    <cfRule type="cellIs" dxfId="737" priority="102" operator="equal">
      <formula>"Utility"</formula>
    </cfRule>
    <cfRule type="cellIs" dxfId="736" priority="103" operator="equal">
      <formula>"Web Application"</formula>
    </cfRule>
    <cfRule type="cellIs" dxfId="735" priority="112" operator="equal">
      <formula>"Parser"</formula>
    </cfRule>
    <cfRule type="cellIs" dxfId="734" priority="113" operator="equal">
      <formula>"Docs"</formula>
    </cfRule>
    <cfRule type="cellIs" dxfId="733" priority="114" operator="equal">
      <formula>"Other"</formula>
    </cfRule>
    <cfRule type="cellIs" dxfId="732" priority="115" operator="equal">
      <formula>"Plugin"</formula>
    </cfRule>
    <cfRule type="cellIs" dxfId="731" priority="116" operator="equal">
      <formula>"Language"</formula>
    </cfRule>
    <cfRule type="cellIs" dxfId="730" priority="117" operator="equal">
      <formula>"Library/Framework"</formula>
    </cfRule>
  </conditionalFormatting>
  <conditionalFormatting sqref="E59">
    <cfRule type="cellIs" dxfId="729" priority="104" operator="equal">
      <formula>"Empty"</formula>
    </cfRule>
    <cfRule type="cellIs" dxfId="728" priority="105" operator="equal">
      <formula>"Plugin"</formula>
    </cfRule>
    <cfRule type="cellIs" dxfId="727" priority="106" operator="equal">
      <formula>"Parser"</formula>
    </cfRule>
    <cfRule type="cellIs" dxfId="726" priority="107" operator="equal">
      <formula>"Language"</formula>
    </cfRule>
    <cfRule type="cellIs" dxfId="725" priority="108" operator="equal">
      <formula>"Docs"</formula>
    </cfRule>
    <cfRule type="cellIs" dxfId="724" priority="109" operator="equal">
      <formula>"Library"</formula>
    </cfRule>
    <cfRule type="cellIs" dxfId="723" priority="110" operator="equal">
      <formula>"Framework"</formula>
    </cfRule>
    <cfRule type="cellIs" dxfId="722" priority="111" operator="equal">
      <formula>"?"</formula>
    </cfRule>
  </conditionalFormatting>
  <conditionalFormatting sqref="E27">
    <cfRule type="cellIs" dxfId="721" priority="88" operator="equal">
      <formula>"Protocol"</formula>
    </cfRule>
    <cfRule type="cellIs" dxfId="720" priority="89" operator="equal">
      <formula>"Moved"</formula>
    </cfRule>
    <cfRule type="cellIs" dxfId="719" priority="90" operator="equal">
      <formula>"Database/Storage"</formula>
    </cfRule>
    <cfRule type="cellIs" dxfId="718" priority="91" operator="equal">
      <formula>"Utility"</formula>
    </cfRule>
    <cfRule type="cellIs" dxfId="717" priority="92" operator="equal">
      <formula>"Web Application"</formula>
    </cfRule>
    <cfRule type="cellIs" dxfId="716" priority="93" operator="equal">
      <formula>"Parser"</formula>
    </cfRule>
    <cfRule type="cellIs" dxfId="715" priority="94" operator="equal">
      <formula>"Docs"</formula>
    </cfRule>
    <cfRule type="cellIs" dxfId="714" priority="95" operator="equal">
      <formula>"Other"</formula>
    </cfRule>
    <cfRule type="cellIs" dxfId="713" priority="96" operator="equal">
      <formula>"Plugin"</formula>
    </cfRule>
    <cfRule type="cellIs" dxfId="712" priority="97" operator="equal">
      <formula>"Language"</formula>
    </cfRule>
    <cfRule type="cellIs" dxfId="711" priority="98" operator="equal">
      <formula>"Library/Framework"</formula>
    </cfRule>
  </conditionalFormatting>
  <conditionalFormatting sqref="E56">
    <cfRule type="cellIs" dxfId="710" priority="77" operator="equal">
      <formula>"Protocol"</formula>
    </cfRule>
    <cfRule type="cellIs" dxfId="709" priority="78" operator="equal">
      <formula>"Moved"</formula>
    </cfRule>
    <cfRule type="cellIs" dxfId="708" priority="79" operator="equal">
      <formula>"Database/Storage"</formula>
    </cfRule>
    <cfRule type="cellIs" dxfId="707" priority="80" operator="equal">
      <formula>"Utility"</formula>
    </cfRule>
    <cfRule type="cellIs" dxfId="706" priority="81" operator="equal">
      <formula>"Web Application"</formula>
    </cfRule>
    <cfRule type="cellIs" dxfId="705" priority="82" operator="equal">
      <formula>"Parser"</formula>
    </cfRule>
    <cfRule type="cellIs" dxfId="704" priority="83" operator="equal">
      <formula>"Docs"</formula>
    </cfRule>
    <cfRule type="cellIs" dxfId="703" priority="84" operator="equal">
      <formula>"Other"</formula>
    </cfRule>
    <cfRule type="cellIs" dxfId="702" priority="85" operator="equal">
      <formula>"Plugin"</formula>
    </cfRule>
    <cfRule type="cellIs" dxfId="701" priority="86" operator="equal">
      <formula>"Language"</formula>
    </cfRule>
    <cfRule type="cellIs" dxfId="700" priority="87" operator="equal">
      <formula>"Library/Framework"</formula>
    </cfRule>
  </conditionalFormatting>
  <conditionalFormatting sqref="E6">
    <cfRule type="cellIs" dxfId="699" priority="58" operator="equal">
      <formula>"Protocol"</formula>
    </cfRule>
    <cfRule type="cellIs" dxfId="698" priority="59" operator="equal">
      <formula>"Moved"</formula>
    </cfRule>
    <cfRule type="cellIs" dxfId="697" priority="60" operator="equal">
      <formula>"Database/Storage"</formula>
    </cfRule>
    <cfRule type="cellIs" dxfId="696" priority="61" operator="equal">
      <formula>"Utility"</formula>
    </cfRule>
    <cfRule type="cellIs" dxfId="695" priority="62" operator="equal">
      <formula>"Web Application"</formula>
    </cfRule>
    <cfRule type="cellIs" dxfId="694" priority="71" operator="equal">
      <formula>"Parser"</formula>
    </cfRule>
    <cfRule type="cellIs" dxfId="693" priority="72" operator="equal">
      <formula>"Docs"</formula>
    </cfRule>
    <cfRule type="cellIs" dxfId="692" priority="73" operator="equal">
      <formula>"Other"</formula>
    </cfRule>
    <cfRule type="cellIs" dxfId="691" priority="74" operator="equal">
      <formula>"Plugin"</formula>
    </cfRule>
    <cfRule type="cellIs" dxfId="690" priority="75" operator="equal">
      <formula>"Language"</formula>
    </cfRule>
    <cfRule type="cellIs" dxfId="689" priority="76" operator="equal">
      <formula>"Library/Framework"</formula>
    </cfRule>
  </conditionalFormatting>
  <conditionalFormatting sqref="E6">
    <cfRule type="cellIs" dxfId="688" priority="63" operator="equal">
      <formula>"Empty"</formula>
    </cfRule>
    <cfRule type="cellIs" dxfId="687" priority="64" operator="equal">
      <formula>"Plugin"</formula>
    </cfRule>
    <cfRule type="cellIs" dxfId="686" priority="65" operator="equal">
      <formula>"Parser"</formula>
    </cfRule>
    <cfRule type="cellIs" dxfId="685" priority="66" operator="equal">
      <formula>"Language"</formula>
    </cfRule>
    <cfRule type="cellIs" dxfId="684" priority="67" operator="equal">
      <formula>"Docs"</formula>
    </cfRule>
    <cfRule type="cellIs" dxfId="683" priority="68" operator="equal">
      <formula>"Library"</formula>
    </cfRule>
    <cfRule type="cellIs" dxfId="682" priority="69" operator="equal">
      <formula>"Framework"</formula>
    </cfRule>
    <cfRule type="cellIs" dxfId="681" priority="70" operator="equal">
      <formula>"?"</formula>
    </cfRule>
  </conditionalFormatting>
  <conditionalFormatting sqref="E30">
    <cfRule type="cellIs" dxfId="680" priority="39" operator="equal">
      <formula>"Protocol"</formula>
    </cfRule>
    <cfRule type="cellIs" dxfId="679" priority="40" operator="equal">
      <formula>"Moved"</formula>
    </cfRule>
    <cfRule type="cellIs" dxfId="678" priority="41" operator="equal">
      <formula>"Database/Storage"</formula>
    </cfRule>
    <cfRule type="cellIs" dxfId="677" priority="42" operator="equal">
      <formula>"Utility"</formula>
    </cfRule>
    <cfRule type="cellIs" dxfId="676" priority="43" operator="equal">
      <formula>"Web Application"</formula>
    </cfRule>
    <cfRule type="cellIs" dxfId="675" priority="52" operator="equal">
      <formula>"Parser"</formula>
    </cfRule>
    <cfRule type="cellIs" dxfId="674" priority="53" operator="equal">
      <formula>"Docs"</formula>
    </cfRule>
    <cfRule type="cellIs" dxfId="673" priority="54" operator="equal">
      <formula>"Other"</formula>
    </cfRule>
    <cfRule type="cellIs" dxfId="672" priority="55" operator="equal">
      <formula>"Plugin"</formula>
    </cfRule>
    <cfRule type="cellIs" dxfId="671" priority="56" operator="equal">
      <formula>"Language"</formula>
    </cfRule>
    <cfRule type="cellIs" dxfId="670" priority="57" operator="equal">
      <formula>"Library/Framework"</formula>
    </cfRule>
  </conditionalFormatting>
  <conditionalFormatting sqref="E30">
    <cfRule type="cellIs" dxfId="669" priority="44" operator="equal">
      <formula>"Empty"</formula>
    </cfRule>
    <cfRule type="cellIs" dxfId="668" priority="45" operator="equal">
      <formula>"Plugin"</formula>
    </cfRule>
    <cfRule type="cellIs" dxfId="667" priority="46" operator="equal">
      <formula>"Parser"</formula>
    </cfRule>
    <cfRule type="cellIs" dxfId="666" priority="47" operator="equal">
      <formula>"Language"</formula>
    </cfRule>
    <cfRule type="cellIs" dxfId="665" priority="48" operator="equal">
      <formula>"Docs"</formula>
    </cfRule>
    <cfRule type="cellIs" dxfId="664" priority="49" operator="equal">
      <formula>"Library"</formula>
    </cfRule>
    <cfRule type="cellIs" dxfId="663" priority="50" operator="equal">
      <formula>"Framework"</formula>
    </cfRule>
    <cfRule type="cellIs" dxfId="662" priority="51" operator="equal">
      <formula>"?"</formula>
    </cfRule>
  </conditionalFormatting>
  <conditionalFormatting sqref="E35">
    <cfRule type="cellIs" dxfId="661" priority="20" operator="equal">
      <formula>"Protocol"</formula>
    </cfRule>
    <cfRule type="cellIs" dxfId="660" priority="21" operator="equal">
      <formula>"Moved"</formula>
    </cfRule>
    <cfRule type="cellIs" dxfId="659" priority="22" operator="equal">
      <formula>"Database/Storage"</formula>
    </cfRule>
    <cfRule type="cellIs" dxfId="658" priority="23" operator="equal">
      <formula>"Utility"</formula>
    </cfRule>
    <cfRule type="cellIs" dxfId="657" priority="24" operator="equal">
      <formula>"Web Application"</formula>
    </cfRule>
    <cfRule type="cellIs" dxfId="656" priority="33" operator="equal">
      <formula>"Parser"</formula>
    </cfRule>
    <cfRule type="cellIs" dxfId="655" priority="34" operator="equal">
      <formula>"Docs"</formula>
    </cfRule>
    <cfRule type="cellIs" dxfId="654" priority="35" operator="equal">
      <formula>"Other"</formula>
    </cfRule>
    <cfRule type="cellIs" dxfId="653" priority="36" operator="equal">
      <formula>"Plugin"</formula>
    </cfRule>
    <cfRule type="cellIs" dxfId="652" priority="37" operator="equal">
      <formula>"Language"</formula>
    </cfRule>
    <cfRule type="cellIs" dxfId="651" priority="38" operator="equal">
      <formula>"Library/Framework"</formula>
    </cfRule>
  </conditionalFormatting>
  <conditionalFormatting sqref="E35">
    <cfRule type="cellIs" dxfId="650" priority="25" operator="equal">
      <formula>"Empty"</formula>
    </cfRule>
    <cfRule type="cellIs" dxfId="649" priority="26" operator="equal">
      <formula>"Plugin"</formula>
    </cfRule>
    <cfRule type="cellIs" dxfId="648" priority="27" operator="equal">
      <formula>"Parser"</formula>
    </cfRule>
    <cfRule type="cellIs" dxfId="647" priority="28" operator="equal">
      <formula>"Language"</formula>
    </cfRule>
    <cfRule type="cellIs" dxfId="646" priority="29" operator="equal">
      <formula>"Docs"</formula>
    </cfRule>
    <cfRule type="cellIs" dxfId="645" priority="30" operator="equal">
      <formula>"Library"</formula>
    </cfRule>
    <cfRule type="cellIs" dxfId="644" priority="31" operator="equal">
      <formula>"Framework"</formula>
    </cfRule>
    <cfRule type="cellIs" dxfId="643" priority="32" operator="equal">
      <formula>"?"</formula>
    </cfRule>
  </conditionalFormatting>
  <conditionalFormatting sqref="E54">
    <cfRule type="cellIs" dxfId="642" priority="1" operator="equal">
      <formula>"Protocol"</formula>
    </cfRule>
    <cfRule type="cellIs" dxfId="641" priority="2" operator="equal">
      <formula>"Moved"</formula>
    </cfRule>
    <cfRule type="cellIs" dxfId="640" priority="3" operator="equal">
      <formula>"Database/Storage"</formula>
    </cfRule>
    <cfRule type="cellIs" dxfId="639" priority="4" operator="equal">
      <formula>"Utility"</formula>
    </cfRule>
    <cfRule type="cellIs" dxfId="638" priority="5" operator="equal">
      <formula>"Web Application"</formula>
    </cfRule>
    <cfRule type="cellIs" dxfId="637" priority="14" operator="equal">
      <formula>"Parser"</formula>
    </cfRule>
    <cfRule type="cellIs" dxfId="636" priority="15" operator="equal">
      <formula>"Docs"</formula>
    </cfRule>
    <cfRule type="cellIs" dxfId="635" priority="16" operator="equal">
      <formula>"Other"</formula>
    </cfRule>
    <cfRule type="cellIs" dxfId="634" priority="17" operator="equal">
      <formula>"Plugin"</formula>
    </cfRule>
    <cfRule type="cellIs" dxfId="633" priority="18" operator="equal">
      <formula>"Language"</formula>
    </cfRule>
    <cfRule type="cellIs" dxfId="632" priority="19" operator="equal">
      <formula>"Library/Framework"</formula>
    </cfRule>
  </conditionalFormatting>
  <conditionalFormatting sqref="E54">
    <cfRule type="cellIs" dxfId="631" priority="6" operator="equal">
      <formula>"Empty"</formula>
    </cfRule>
    <cfRule type="cellIs" dxfId="630" priority="7" operator="equal">
      <formula>"Plugin"</formula>
    </cfRule>
    <cfRule type="cellIs" dxfId="629" priority="8" operator="equal">
      <formula>"Parser"</formula>
    </cfRule>
    <cfRule type="cellIs" dxfId="628" priority="9" operator="equal">
      <formula>"Language"</formula>
    </cfRule>
    <cfRule type="cellIs" dxfId="627" priority="10" operator="equal">
      <formula>"Docs"</formula>
    </cfRule>
    <cfRule type="cellIs" dxfId="626" priority="11" operator="equal">
      <formula>"Library"</formula>
    </cfRule>
    <cfRule type="cellIs" dxfId="625" priority="12" operator="equal">
      <formula>"Framework"</formula>
    </cfRule>
    <cfRule type="cellIs" dxfId="624" priority="13" operator="equal">
      <formula>"?"</formula>
    </cfRule>
  </conditionalFormatting>
  <hyperlinks>
    <hyperlink ref="C7" r:id="rId1" xr:uid="{E89B403F-3C88-4AB3-9986-7FBAE7A7BA19}"/>
    <hyperlink ref="C10" r:id="rId2" xr:uid="{5BE7BA8C-5D96-4355-A1E8-6641827F6E6E}"/>
    <hyperlink ref="C29" r:id="rId3" xr:uid="{6AB4D5CC-2CCF-4C1A-B3FE-631B00E69128}"/>
    <hyperlink ref="C44" r:id="rId4" xr:uid="{EE9DB706-B14D-4156-B87C-258C4529DA5A}"/>
    <hyperlink ref="C45" r:id="rId5" xr:uid="{75ED251F-32DD-4C4D-B29D-DCA598DCD480}"/>
    <hyperlink ref="C49" r:id="rId6" xr:uid="{5BD5ECCB-A19D-4222-99C6-35E651952863}"/>
    <hyperlink ref="C64" r:id="rId7" xr:uid="{ACCCED11-DCDB-491B-958E-8A8AF1D15B07}"/>
    <hyperlink ref="C4" r:id="rId8" xr:uid="{0301D390-08CA-4781-BEBC-7A6284D902E1}"/>
    <hyperlink ref="C15" r:id="rId9" xr:uid="{B0034AA2-8F17-4F1C-8A22-6AD501FB9479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6340-E444-4CDC-BC4B-7A1E1DC29159}">
  <dimension ref="A1:E16"/>
  <sheetViews>
    <sheetView workbookViewId="0">
      <selection activeCell="C19" sqref="C19"/>
    </sheetView>
  </sheetViews>
  <sheetFormatPr defaultRowHeight="15"/>
  <cols>
    <col min="1" max="1" width="9.140625" bestFit="1" customWidth="1"/>
    <col min="2" max="2" width="22.7109375" bestFit="1" customWidth="1"/>
    <col min="3" max="3" width="137.7109375" bestFit="1" customWidth="1"/>
    <col min="4" max="4" width="112.140625" bestFit="1" customWidth="1"/>
    <col min="5" max="5" width="47.28515625" bestFit="1" customWidth="1"/>
  </cols>
  <sheetData>
    <row r="1" spans="1:5">
      <c r="A1" t="s">
        <v>0</v>
      </c>
      <c r="B1" t="s">
        <v>227</v>
      </c>
      <c r="C1" t="s">
        <v>228</v>
      </c>
      <c r="D1" t="s">
        <v>229</v>
      </c>
      <c r="E1" t="s">
        <v>230</v>
      </c>
    </row>
    <row r="3" spans="1:5">
      <c r="A3">
        <v>1</v>
      </c>
      <c r="B3" t="s">
        <v>20</v>
      </c>
      <c r="C3" t="s">
        <v>231</v>
      </c>
      <c r="D3" t="s">
        <v>232</v>
      </c>
      <c r="E3" s="31" t="s">
        <v>233</v>
      </c>
    </row>
    <row r="4" spans="1:5">
      <c r="A4">
        <v>2</v>
      </c>
      <c r="B4" t="s">
        <v>79</v>
      </c>
      <c r="C4" t="s">
        <v>234</v>
      </c>
      <c r="D4" t="s">
        <v>235</v>
      </c>
      <c r="E4" t="s">
        <v>236</v>
      </c>
    </row>
    <row r="5" spans="1:5">
      <c r="A5">
        <v>3</v>
      </c>
      <c r="B5" t="s">
        <v>38</v>
      </c>
      <c r="C5" t="s">
        <v>237</v>
      </c>
      <c r="D5" t="s">
        <v>238</v>
      </c>
      <c r="E5" t="s">
        <v>239</v>
      </c>
    </row>
    <row r="6" spans="1:5">
      <c r="A6">
        <v>4</v>
      </c>
      <c r="B6" t="s">
        <v>72</v>
      </c>
      <c r="C6" t="s">
        <v>240</v>
      </c>
      <c r="D6" t="s">
        <v>241</v>
      </c>
      <c r="E6" t="s">
        <v>242</v>
      </c>
    </row>
    <row r="7" spans="1:5">
      <c r="A7">
        <v>5</v>
      </c>
      <c r="B7" t="s">
        <v>243</v>
      </c>
      <c r="C7" t="s">
        <v>244</v>
      </c>
      <c r="D7" t="s">
        <v>245</v>
      </c>
      <c r="E7" t="s">
        <v>246</v>
      </c>
    </row>
    <row r="8" spans="1:5">
      <c r="A8">
        <v>6</v>
      </c>
      <c r="B8" t="s">
        <v>92</v>
      </c>
      <c r="C8" t="s">
        <v>247</v>
      </c>
      <c r="D8" t="s">
        <v>248</v>
      </c>
      <c r="E8" t="s">
        <v>249</v>
      </c>
    </row>
    <row r="9" spans="1:5">
      <c r="A9">
        <v>7</v>
      </c>
      <c r="B9" t="s">
        <v>250</v>
      </c>
      <c r="C9" t="s">
        <v>251</v>
      </c>
      <c r="D9" t="s">
        <v>252</v>
      </c>
      <c r="E9" t="s">
        <v>253</v>
      </c>
    </row>
    <row r="10" spans="1:5">
      <c r="A10">
        <v>8</v>
      </c>
      <c r="B10" t="s">
        <v>50</v>
      </c>
      <c r="C10" t="s">
        <v>254</v>
      </c>
      <c r="D10" t="s">
        <v>255</v>
      </c>
      <c r="E10" t="s">
        <v>256</v>
      </c>
    </row>
    <row r="11" spans="1:5">
      <c r="A11">
        <v>9</v>
      </c>
      <c r="B11" t="s">
        <v>104</v>
      </c>
      <c r="C11" t="s">
        <v>257</v>
      </c>
      <c r="D11" t="s">
        <v>258</v>
      </c>
      <c r="E11" t="s">
        <v>259</v>
      </c>
    </row>
    <row r="12" spans="1:5">
      <c r="A12">
        <v>10</v>
      </c>
      <c r="B12" t="s">
        <v>260</v>
      </c>
      <c r="C12" t="s">
        <v>261</v>
      </c>
      <c r="D12" t="s">
        <v>262</v>
      </c>
      <c r="E12" t="s">
        <v>263</v>
      </c>
    </row>
    <row r="13" spans="1:5">
      <c r="A13">
        <v>11</v>
      </c>
      <c r="B13" t="s">
        <v>29</v>
      </c>
      <c r="C13" t="s">
        <v>264</v>
      </c>
      <c r="D13" t="s">
        <v>265</v>
      </c>
      <c r="E13" t="s">
        <v>266</v>
      </c>
    </row>
    <row r="14" spans="1:5">
      <c r="A14">
        <v>12</v>
      </c>
      <c r="B14" t="s">
        <v>267</v>
      </c>
      <c r="C14" t="s">
        <v>268</v>
      </c>
      <c r="D14" t="s">
        <v>269</v>
      </c>
      <c r="E14" t="s">
        <v>270</v>
      </c>
    </row>
    <row r="15" spans="1:5">
      <c r="A15">
        <v>13</v>
      </c>
      <c r="B15" t="s">
        <v>114</v>
      </c>
      <c r="C15" t="s">
        <v>271</v>
      </c>
      <c r="D15" t="s">
        <v>272</v>
      </c>
      <c r="E15" t="s">
        <v>273</v>
      </c>
    </row>
    <row r="16" spans="1:5">
      <c r="A16">
        <v>14</v>
      </c>
      <c r="B16" t="s">
        <v>158</v>
      </c>
      <c r="C16" t="s">
        <v>274</v>
      </c>
      <c r="D16" t="s">
        <v>275</v>
      </c>
      <c r="E16" t="s">
        <v>276</v>
      </c>
    </row>
  </sheetData>
  <phoneticPr fontId="11" type="noConversion"/>
  <hyperlinks>
    <hyperlink ref="E3" r:id="rId1" xr:uid="{C4C0EAC4-EDB0-4261-836C-F9117BE1DA81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98BC-7A8B-4075-AF33-985D9B4E88DC}">
  <dimension ref="A1:AC67"/>
  <sheetViews>
    <sheetView zoomScaleNormal="100" workbookViewId="0">
      <selection activeCell="B22" sqref="B22"/>
    </sheetView>
  </sheetViews>
  <sheetFormatPr defaultColWidth="9" defaultRowHeight="15"/>
  <cols>
    <col min="1" max="1" width="6.85546875" style="9" bestFit="1" customWidth="1"/>
    <col min="2" max="2" width="33.85546875" style="16" bestFit="1" customWidth="1"/>
    <col min="3" max="3" width="52.140625" style="16" bestFit="1" customWidth="1"/>
    <col min="4" max="4" width="18.140625" style="17" bestFit="1" customWidth="1"/>
    <col min="5" max="6" width="19" style="9" bestFit="1" customWidth="1"/>
    <col min="7" max="7" width="22" style="9" bestFit="1" customWidth="1"/>
    <col min="8" max="8" width="47.5703125" style="16" bestFit="1" customWidth="1"/>
    <col min="9" max="9" width="9.7109375" style="10" bestFit="1" customWidth="1"/>
    <col min="10" max="10" width="19.140625" style="10" bestFit="1" customWidth="1"/>
    <col min="11" max="11" width="15" style="9" bestFit="1" customWidth="1"/>
    <col min="12" max="12" width="22" style="9" bestFit="1" customWidth="1"/>
    <col min="13" max="13" width="124.7109375" style="16" bestFit="1" customWidth="1"/>
    <col min="14" max="14" width="33.5703125" style="9" bestFit="1" customWidth="1"/>
    <col min="15" max="16" width="9" style="10"/>
    <col min="17" max="17" width="22.7109375" style="10" bestFit="1" customWidth="1"/>
    <col min="18" max="18" width="20" style="10" bestFit="1" customWidth="1"/>
    <col min="19" max="19" width="20" style="10" customWidth="1"/>
    <col min="20" max="20" width="9" style="10"/>
    <col min="21" max="21" width="19.7109375" style="10" bestFit="1" customWidth="1"/>
    <col min="22" max="26" width="9" style="10"/>
    <col min="27" max="27" width="22.7109375" style="10" bestFit="1" customWidth="1"/>
    <col min="28" max="28" width="20" style="10" bestFit="1" customWidth="1"/>
    <col min="29" max="29" width="19.7109375" style="10" bestFit="1" customWidth="1"/>
    <col min="30" max="16384" width="9" style="10"/>
  </cols>
  <sheetData>
    <row r="1" spans="1:29" s="9" customFormat="1">
      <c r="A1" s="7" t="s">
        <v>0</v>
      </c>
      <c r="B1" s="7" t="s">
        <v>1</v>
      </c>
      <c r="C1" s="7" t="s">
        <v>2</v>
      </c>
      <c r="D1" s="7"/>
      <c r="E1" s="8" t="s">
        <v>3</v>
      </c>
      <c r="F1" s="8"/>
      <c r="G1" s="8"/>
      <c r="H1" s="7" t="s">
        <v>277</v>
      </c>
      <c r="I1" s="28"/>
      <c r="J1" s="28"/>
      <c r="K1" s="7" t="s">
        <v>278</v>
      </c>
      <c r="L1" s="7" t="s">
        <v>279</v>
      </c>
      <c r="M1" s="21" t="s">
        <v>280</v>
      </c>
      <c r="N1" s="7" t="s">
        <v>281</v>
      </c>
      <c r="O1" s="7" t="s">
        <v>282</v>
      </c>
      <c r="P1" s="28"/>
      <c r="Q1" s="7" t="s">
        <v>281</v>
      </c>
      <c r="R1" s="7" t="s">
        <v>282</v>
      </c>
      <c r="S1" s="7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29" hidden="1">
      <c r="A2" s="7"/>
      <c r="B2" s="15"/>
      <c r="C2" s="15"/>
      <c r="D2" s="15" t="s">
        <v>283</v>
      </c>
      <c r="E2" s="7" t="s">
        <v>284</v>
      </c>
      <c r="F2" s="7" t="s">
        <v>285</v>
      </c>
      <c r="G2" s="7" t="s">
        <v>286</v>
      </c>
      <c r="H2" s="29"/>
      <c r="K2" s="28" t="s">
        <v>8</v>
      </c>
      <c r="L2" s="28"/>
      <c r="M2" s="29"/>
      <c r="N2" s="28"/>
      <c r="Q2" s="28"/>
    </row>
    <row r="3" spans="1:29">
      <c r="A3" s="35">
        <v>1</v>
      </c>
      <c r="B3" s="35" t="s">
        <v>6</v>
      </c>
      <c r="C3" s="35" t="s">
        <v>7</v>
      </c>
      <c r="D3" s="35" t="s">
        <v>20</v>
      </c>
      <c r="E3" s="35"/>
      <c r="F3" s="35" t="s">
        <v>20</v>
      </c>
      <c r="G3" s="28" t="s">
        <v>25</v>
      </c>
      <c r="H3" s="35"/>
      <c r="K3" s="28" t="s">
        <v>226</v>
      </c>
      <c r="L3" s="28" t="s">
        <v>287</v>
      </c>
      <c r="M3" s="29"/>
      <c r="N3" s="28" t="s">
        <v>20</v>
      </c>
      <c r="O3" s="10">
        <f t="shared" ref="O3:O15" si="0">COUNTIF($D:$D, N3)</f>
        <v>11</v>
      </c>
      <c r="Q3" s="28" t="s">
        <v>20</v>
      </c>
      <c r="R3" s="10">
        <v>11</v>
      </c>
    </row>
    <row r="4" spans="1:29">
      <c r="A4" s="35"/>
      <c r="B4" s="35"/>
      <c r="C4" s="35"/>
      <c r="D4" s="35"/>
      <c r="E4" s="35"/>
      <c r="F4" s="35"/>
      <c r="G4" s="28" t="s">
        <v>40</v>
      </c>
      <c r="H4" s="35"/>
      <c r="I4" s="8"/>
      <c r="K4" s="28" t="s">
        <v>25</v>
      </c>
      <c r="L4" s="28"/>
      <c r="M4" s="29"/>
      <c r="N4" s="28" t="s">
        <v>79</v>
      </c>
      <c r="O4" s="10">
        <f t="shared" si="0"/>
        <v>6</v>
      </c>
      <c r="Q4" s="28" t="s">
        <v>79</v>
      </c>
      <c r="R4" s="10">
        <v>6</v>
      </c>
    </row>
    <row r="5" spans="1:29">
      <c r="A5" s="28">
        <v>2</v>
      </c>
      <c r="B5" s="30" t="s">
        <v>15</v>
      </c>
      <c r="C5" s="30" t="s">
        <v>16</v>
      </c>
      <c r="D5" s="11" t="s">
        <v>158</v>
      </c>
      <c r="E5" s="11"/>
      <c r="F5" s="11" t="s">
        <v>79</v>
      </c>
      <c r="G5" s="11" t="s">
        <v>288</v>
      </c>
      <c r="H5" s="29" t="s">
        <v>289</v>
      </c>
      <c r="K5" s="28" t="s">
        <v>79</v>
      </c>
      <c r="L5" s="28" t="s">
        <v>288</v>
      </c>
      <c r="M5" s="29"/>
      <c r="N5" s="28" t="s">
        <v>38</v>
      </c>
      <c r="O5" s="10">
        <f t="shared" si="0"/>
        <v>8</v>
      </c>
      <c r="Q5" s="28" t="s">
        <v>38</v>
      </c>
      <c r="R5" s="10">
        <v>8</v>
      </c>
    </row>
    <row r="6" spans="1:29">
      <c r="A6" s="35">
        <v>3</v>
      </c>
      <c r="B6" s="37" t="s">
        <v>18</v>
      </c>
      <c r="C6" s="37" t="s">
        <v>19</v>
      </c>
      <c r="D6" s="28" t="s">
        <v>20</v>
      </c>
      <c r="E6" s="28" t="s">
        <v>20</v>
      </c>
      <c r="F6" s="35"/>
      <c r="G6" s="28" t="s">
        <v>290</v>
      </c>
      <c r="H6" s="38"/>
      <c r="K6" s="20" t="s">
        <v>291</v>
      </c>
      <c r="L6" s="28" t="s">
        <v>291</v>
      </c>
      <c r="M6" s="29"/>
      <c r="N6" s="28" t="s">
        <v>72</v>
      </c>
      <c r="O6" s="10">
        <f t="shared" si="0"/>
        <v>3</v>
      </c>
      <c r="Q6" s="28" t="s">
        <v>72</v>
      </c>
      <c r="R6" s="10">
        <v>4</v>
      </c>
    </row>
    <row r="7" spans="1:29">
      <c r="A7" s="35"/>
      <c r="B7" s="37"/>
      <c r="C7" s="37"/>
      <c r="D7" s="28" t="s">
        <v>250</v>
      </c>
      <c r="E7" s="28" t="s">
        <v>250</v>
      </c>
      <c r="F7" s="35"/>
      <c r="G7" s="28" t="s">
        <v>250</v>
      </c>
      <c r="H7" s="38"/>
      <c r="K7" s="28"/>
      <c r="L7" s="28" t="s">
        <v>292</v>
      </c>
      <c r="M7" s="29"/>
      <c r="N7" s="28" t="s">
        <v>293</v>
      </c>
      <c r="O7" s="10">
        <f t="shared" si="0"/>
        <v>1</v>
      </c>
      <c r="Q7" s="28" t="s">
        <v>92</v>
      </c>
      <c r="R7" s="10">
        <v>5</v>
      </c>
    </row>
    <row r="8" spans="1:29">
      <c r="A8" s="28">
        <v>4</v>
      </c>
      <c r="B8" s="30" t="s">
        <v>139</v>
      </c>
      <c r="C8" s="23" t="s">
        <v>140</v>
      </c>
      <c r="D8" s="30" t="s">
        <v>38</v>
      </c>
      <c r="E8" s="28"/>
      <c r="F8" s="28" t="s">
        <v>250</v>
      </c>
      <c r="G8" s="28"/>
      <c r="H8" s="29" t="s">
        <v>114</v>
      </c>
      <c r="K8" s="28" t="s">
        <v>38</v>
      </c>
      <c r="L8" s="28" t="s">
        <v>38</v>
      </c>
      <c r="M8" s="29"/>
      <c r="N8" s="28" t="s">
        <v>250</v>
      </c>
      <c r="O8" s="10">
        <f t="shared" si="0"/>
        <v>1</v>
      </c>
      <c r="Q8" s="28" t="s">
        <v>250</v>
      </c>
      <c r="R8" s="10">
        <v>1</v>
      </c>
    </row>
    <row r="9" spans="1:29">
      <c r="A9" s="28">
        <v>5</v>
      </c>
      <c r="B9" s="30" t="s">
        <v>294</v>
      </c>
      <c r="C9" s="30" t="s">
        <v>295</v>
      </c>
      <c r="D9" s="28" t="s">
        <v>158</v>
      </c>
      <c r="E9" s="28"/>
      <c r="F9" s="28" t="s">
        <v>158</v>
      </c>
      <c r="G9" s="28"/>
      <c r="H9" s="29" t="s">
        <v>296</v>
      </c>
      <c r="K9" s="28"/>
      <c r="L9" s="28" t="s">
        <v>297</v>
      </c>
      <c r="M9" s="29"/>
      <c r="N9" s="28" t="s">
        <v>50</v>
      </c>
      <c r="O9" s="10">
        <f t="shared" si="0"/>
        <v>1</v>
      </c>
      <c r="Q9" s="28" t="s">
        <v>50</v>
      </c>
      <c r="R9" s="10">
        <v>1</v>
      </c>
    </row>
    <row r="10" spans="1:29">
      <c r="A10" s="28">
        <v>6</v>
      </c>
      <c r="B10" s="30" t="s">
        <v>298</v>
      </c>
      <c r="C10" s="30" t="s">
        <v>299</v>
      </c>
      <c r="D10" s="28" t="s">
        <v>20</v>
      </c>
      <c r="E10" s="28"/>
      <c r="F10" s="28" t="s">
        <v>20</v>
      </c>
      <c r="G10" s="28"/>
      <c r="H10" s="29"/>
      <c r="K10" s="28"/>
      <c r="L10" s="28" t="s">
        <v>300</v>
      </c>
      <c r="M10" s="29"/>
      <c r="N10" s="28" t="s">
        <v>158</v>
      </c>
      <c r="O10" s="10">
        <f t="shared" si="0"/>
        <v>6</v>
      </c>
      <c r="Q10" s="28" t="s">
        <v>158</v>
      </c>
      <c r="R10" s="10">
        <v>5</v>
      </c>
      <c r="AB10" s="34">
        <f>$AB27*100/151</f>
        <v>10.596026490066226</v>
      </c>
      <c r="AC10" s="34">
        <f>$AB27*100/151</f>
        <v>10.596026490066226</v>
      </c>
    </row>
    <row r="11" spans="1:29">
      <c r="A11" s="28">
        <v>7</v>
      </c>
      <c r="B11" s="30" t="s">
        <v>301</v>
      </c>
      <c r="C11" s="30" t="s">
        <v>302</v>
      </c>
      <c r="D11" s="28" t="s">
        <v>79</v>
      </c>
      <c r="E11" s="28" t="s">
        <v>79</v>
      </c>
      <c r="F11" s="28"/>
      <c r="G11" s="28"/>
      <c r="H11" s="29"/>
      <c r="K11" s="28"/>
      <c r="L11" s="28" t="s">
        <v>303</v>
      </c>
      <c r="M11" s="29"/>
      <c r="N11" s="28" t="s">
        <v>104</v>
      </c>
      <c r="O11" s="10">
        <f t="shared" si="0"/>
        <v>2</v>
      </c>
      <c r="Q11" s="28" t="s">
        <v>104</v>
      </c>
      <c r="R11" s="10">
        <v>3</v>
      </c>
      <c r="AB11" s="34">
        <f t="shared" ref="AB11:AC24" si="1">$AB28*100/151</f>
        <v>3.9735099337748343</v>
      </c>
      <c r="AC11" s="34">
        <f t="shared" si="1"/>
        <v>3.9735099337748343</v>
      </c>
    </row>
    <row r="12" spans="1:29" hidden="1">
      <c r="A12" s="28">
        <v>8</v>
      </c>
      <c r="B12" s="30" t="s">
        <v>304</v>
      </c>
      <c r="C12" s="30" t="s">
        <v>305</v>
      </c>
      <c r="D12" s="28" t="s">
        <v>158</v>
      </c>
      <c r="E12" s="28"/>
      <c r="F12" s="28" t="s">
        <v>158</v>
      </c>
      <c r="G12" s="28"/>
      <c r="H12" s="19" t="s">
        <v>306</v>
      </c>
      <c r="K12" s="28" t="s">
        <v>178</v>
      </c>
      <c r="L12" s="28" t="s">
        <v>307</v>
      </c>
      <c r="M12" s="29"/>
      <c r="N12" s="28" t="s">
        <v>308</v>
      </c>
      <c r="O12" s="10">
        <f t="shared" si="0"/>
        <v>0</v>
      </c>
      <c r="Q12" s="28" t="s">
        <v>308</v>
      </c>
      <c r="R12" s="10">
        <v>0</v>
      </c>
      <c r="AB12" s="34">
        <f t="shared" si="1"/>
        <v>4.6357615894039732</v>
      </c>
      <c r="AC12" s="34">
        <f t="shared" si="1"/>
        <v>4.6357615894039732</v>
      </c>
    </row>
    <row r="13" spans="1:29">
      <c r="A13" s="28">
        <v>9</v>
      </c>
      <c r="B13" s="30" t="s">
        <v>309</v>
      </c>
      <c r="C13" s="30" t="s">
        <v>310</v>
      </c>
      <c r="D13" s="28" t="s">
        <v>79</v>
      </c>
      <c r="E13" s="28" t="s">
        <v>79</v>
      </c>
      <c r="F13" s="28"/>
      <c r="G13" s="28"/>
      <c r="H13" s="29"/>
      <c r="K13" s="28"/>
      <c r="L13" s="28" t="s">
        <v>14</v>
      </c>
      <c r="M13" s="29" t="s">
        <v>311</v>
      </c>
      <c r="N13" s="28" t="s">
        <v>312</v>
      </c>
      <c r="O13" s="10">
        <f t="shared" si="0"/>
        <v>0</v>
      </c>
      <c r="Q13" s="28" t="s">
        <v>260</v>
      </c>
      <c r="R13" s="10">
        <v>1</v>
      </c>
      <c r="AB13" s="34">
        <f t="shared" si="1"/>
        <v>2.6490066225165565</v>
      </c>
      <c r="AC13" s="34">
        <f t="shared" si="1"/>
        <v>2.6490066225165565</v>
      </c>
    </row>
    <row r="14" spans="1:29">
      <c r="A14" s="28">
        <v>10</v>
      </c>
      <c r="B14" s="30" t="s">
        <v>313</v>
      </c>
      <c r="C14" s="30" t="s">
        <v>314</v>
      </c>
      <c r="D14" s="28" t="s">
        <v>72</v>
      </c>
      <c r="E14" s="28" t="s">
        <v>72</v>
      </c>
      <c r="F14" s="28"/>
      <c r="G14" s="28"/>
      <c r="H14" s="29"/>
      <c r="K14" s="28"/>
      <c r="L14" s="12" t="s">
        <v>315</v>
      </c>
      <c r="M14" s="29"/>
      <c r="N14" s="28" t="s">
        <v>267</v>
      </c>
      <c r="O14" s="10">
        <f t="shared" si="0"/>
        <v>0</v>
      </c>
      <c r="Q14" s="28" t="s">
        <v>12</v>
      </c>
      <c r="R14" s="10">
        <v>1</v>
      </c>
      <c r="AA14" s="34">
        <f>SUM(AB10:AB24)</f>
        <v>66.225165562913901</v>
      </c>
      <c r="AB14" s="34">
        <f t="shared" si="1"/>
        <v>13.245033112582782</v>
      </c>
      <c r="AC14" s="34">
        <f t="shared" si="1"/>
        <v>13.245033112582782</v>
      </c>
    </row>
    <row r="15" spans="1:29">
      <c r="A15" s="28">
        <v>11</v>
      </c>
      <c r="B15" s="30" t="s">
        <v>316</v>
      </c>
      <c r="C15" s="29" t="s">
        <v>317</v>
      </c>
      <c r="D15" s="28" t="s">
        <v>20</v>
      </c>
      <c r="E15" s="28" t="s">
        <v>20</v>
      </c>
      <c r="F15" s="28"/>
      <c r="G15" s="28"/>
      <c r="H15" s="29"/>
      <c r="K15" s="28"/>
      <c r="L15" s="13" t="s">
        <v>250</v>
      </c>
      <c r="M15" s="29" t="s">
        <v>318</v>
      </c>
      <c r="N15" s="28" t="s">
        <v>319</v>
      </c>
      <c r="O15" s="10">
        <f t="shared" si="0"/>
        <v>2</v>
      </c>
      <c r="Q15" s="28" t="s">
        <v>29</v>
      </c>
      <c r="R15" s="10">
        <v>2</v>
      </c>
      <c r="AB15" s="34">
        <f t="shared" si="1"/>
        <v>0.66225165562913912</v>
      </c>
      <c r="AC15" s="34">
        <f t="shared" si="1"/>
        <v>0.66225165562913912</v>
      </c>
    </row>
    <row r="16" spans="1:29">
      <c r="A16" s="28">
        <v>12</v>
      </c>
      <c r="B16" s="30" t="s">
        <v>320</v>
      </c>
      <c r="C16" s="30" t="s">
        <v>321</v>
      </c>
      <c r="D16" s="28" t="s">
        <v>20</v>
      </c>
      <c r="E16" s="28" t="s">
        <v>20</v>
      </c>
      <c r="F16" s="28"/>
      <c r="G16" s="28"/>
      <c r="H16" s="29"/>
      <c r="K16" s="28"/>
      <c r="L16" s="13" t="s">
        <v>322</v>
      </c>
      <c r="M16" s="29"/>
      <c r="N16" s="28" t="s">
        <v>323</v>
      </c>
      <c r="O16" s="10">
        <f>SUBTOTAL(109,Table1[Count])</f>
        <v>41</v>
      </c>
      <c r="Q16" s="28" t="s">
        <v>114</v>
      </c>
      <c r="R16" s="10">
        <v>1</v>
      </c>
      <c r="AB16" s="34">
        <f t="shared" si="1"/>
        <v>3.3112582781456954</v>
      </c>
      <c r="AC16" s="34">
        <f t="shared" si="1"/>
        <v>3.3112582781456954</v>
      </c>
    </row>
    <row r="17" spans="1:29">
      <c r="A17" s="28">
        <v>13</v>
      </c>
      <c r="B17" s="30" t="s">
        <v>324</v>
      </c>
      <c r="C17" s="30" t="s">
        <v>325</v>
      </c>
      <c r="D17" s="28" t="s">
        <v>104</v>
      </c>
      <c r="E17" s="28" t="s">
        <v>104</v>
      </c>
      <c r="F17" s="28"/>
      <c r="G17" s="28"/>
      <c r="H17" s="29" t="s">
        <v>326</v>
      </c>
      <c r="K17" s="28"/>
      <c r="L17" s="14" t="s">
        <v>52</v>
      </c>
      <c r="M17" s="29" t="s">
        <v>327</v>
      </c>
      <c r="N17" s="28"/>
      <c r="Q17" s="28" t="s">
        <v>143</v>
      </c>
      <c r="R17" s="10">
        <v>6</v>
      </c>
      <c r="AB17" s="34">
        <f t="shared" si="1"/>
        <v>2.6490066225165565</v>
      </c>
      <c r="AC17" s="34">
        <f t="shared" si="1"/>
        <v>2.6490066225165565</v>
      </c>
    </row>
    <row r="18" spans="1:29">
      <c r="A18" s="28">
        <v>14</v>
      </c>
      <c r="B18" s="30" t="s">
        <v>328</v>
      </c>
      <c r="C18" s="30" t="s">
        <v>329</v>
      </c>
      <c r="D18" s="28" t="s">
        <v>79</v>
      </c>
      <c r="E18" s="28" t="s">
        <v>79</v>
      </c>
      <c r="F18" s="28"/>
      <c r="G18" s="28"/>
      <c r="H18" s="29"/>
      <c r="K18" s="28" t="s">
        <v>114</v>
      </c>
      <c r="L18" s="28"/>
      <c r="M18" s="29"/>
      <c r="N18" s="28"/>
      <c r="Q18" s="28" t="s">
        <v>323</v>
      </c>
      <c r="R18" s="10">
        <f>SUBTOTAL(109,Table15[Count])</f>
        <v>55</v>
      </c>
      <c r="AB18" s="34">
        <f t="shared" si="1"/>
        <v>0.66225165562913912</v>
      </c>
      <c r="AC18" s="34">
        <f t="shared" si="1"/>
        <v>0.66225165562913912</v>
      </c>
    </row>
    <row r="19" spans="1:29">
      <c r="A19" s="28">
        <v>15</v>
      </c>
      <c r="B19" s="30" t="s">
        <v>330</v>
      </c>
      <c r="C19" s="30" t="s">
        <v>331</v>
      </c>
      <c r="D19" s="28" t="s">
        <v>38</v>
      </c>
      <c r="E19" s="28" t="s">
        <v>38</v>
      </c>
      <c r="F19" s="28"/>
      <c r="G19" s="28"/>
      <c r="H19" s="29"/>
      <c r="K19" s="28"/>
      <c r="L19" s="28" t="s">
        <v>332</v>
      </c>
      <c r="M19" s="29"/>
      <c r="N19" s="28"/>
      <c r="Q19" s="28"/>
      <c r="AB19" s="34">
        <f t="shared" si="1"/>
        <v>4.6357615894039732</v>
      </c>
      <c r="AC19" s="34">
        <f t="shared" si="1"/>
        <v>4.6357615894039732</v>
      </c>
    </row>
    <row r="20" spans="1:29">
      <c r="A20" s="28">
        <v>16</v>
      </c>
      <c r="B20" s="30" t="s">
        <v>333</v>
      </c>
      <c r="C20" s="30" t="s">
        <v>334</v>
      </c>
      <c r="D20" s="28" t="s">
        <v>38</v>
      </c>
      <c r="E20" s="28" t="s">
        <v>38</v>
      </c>
      <c r="F20" s="28"/>
      <c r="G20" s="28"/>
      <c r="H20" s="29"/>
      <c r="K20" s="28"/>
      <c r="L20" s="28"/>
      <c r="M20" s="29"/>
      <c r="N20" s="28"/>
      <c r="AB20" s="34">
        <f t="shared" si="1"/>
        <v>1.9867549668874172</v>
      </c>
      <c r="AC20" s="34">
        <f t="shared" si="1"/>
        <v>1.9867549668874172</v>
      </c>
    </row>
    <row r="21" spans="1:29">
      <c r="A21" s="28">
        <v>17</v>
      </c>
      <c r="B21" s="30" t="s">
        <v>335</v>
      </c>
      <c r="C21" s="29" t="s">
        <v>336</v>
      </c>
      <c r="D21" s="28" t="s">
        <v>72</v>
      </c>
      <c r="E21" s="28" t="s">
        <v>72</v>
      </c>
      <c r="F21" s="28"/>
      <c r="G21" s="28"/>
      <c r="H21" s="29"/>
      <c r="K21" s="28"/>
      <c r="L21" s="28"/>
      <c r="M21" s="29"/>
      <c r="N21" s="28"/>
      <c r="AB21" s="34">
        <f t="shared" si="1"/>
        <v>4.6357615894039732</v>
      </c>
      <c r="AC21" s="34">
        <f t="shared" si="1"/>
        <v>4.6357615894039732</v>
      </c>
    </row>
    <row r="22" spans="1:29">
      <c r="A22" s="28">
        <v>18</v>
      </c>
      <c r="B22" s="30" t="s">
        <v>337</v>
      </c>
      <c r="C22" s="30" t="s">
        <v>338</v>
      </c>
      <c r="D22" s="28" t="s">
        <v>79</v>
      </c>
      <c r="E22" s="28" t="s">
        <v>79</v>
      </c>
      <c r="F22" s="28"/>
      <c r="G22" s="28"/>
      <c r="H22" s="29"/>
      <c r="K22" s="28"/>
      <c r="L22" s="28"/>
      <c r="M22" s="29"/>
      <c r="N22" s="28"/>
      <c r="AB22" s="34">
        <f t="shared" si="1"/>
        <v>1.3245033112582782</v>
      </c>
      <c r="AC22" s="34">
        <f t="shared" si="1"/>
        <v>1.3245033112582782</v>
      </c>
    </row>
    <row r="23" spans="1:29">
      <c r="A23" s="28">
        <v>19</v>
      </c>
      <c r="B23" s="30" t="s">
        <v>339</v>
      </c>
      <c r="C23" s="30" t="s">
        <v>340</v>
      </c>
      <c r="D23" s="28" t="s">
        <v>158</v>
      </c>
      <c r="E23" s="28" t="s">
        <v>158</v>
      </c>
      <c r="F23" s="28"/>
      <c r="G23" s="28"/>
      <c r="H23" s="29" t="s">
        <v>341</v>
      </c>
      <c r="K23" s="28"/>
      <c r="L23" s="28"/>
      <c r="M23" s="29"/>
      <c r="N23" s="28"/>
      <c r="AB23" s="34">
        <f t="shared" si="1"/>
        <v>4.6357615894039732</v>
      </c>
      <c r="AC23" s="34">
        <f t="shared" si="1"/>
        <v>4.6357615894039732</v>
      </c>
    </row>
    <row r="24" spans="1:29">
      <c r="A24" s="35">
        <v>20</v>
      </c>
      <c r="B24" s="37" t="s">
        <v>342</v>
      </c>
      <c r="C24" s="37" t="s">
        <v>343</v>
      </c>
      <c r="D24" s="28" t="s">
        <v>20</v>
      </c>
      <c r="E24" s="35"/>
      <c r="F24" s="28" t="s">
        <v>20</v>
      </c>
      <c r="G24" s="35"/>
      <c r="H24" s="38" t="s">
        <v>344</v>
      </c>
      <c r="K24" s="28"/>
      <c r="L24" s="28"/>
      <c r="M24" s="29"/>
      <c r="N24" s="7" t="s">
        <v>281</v>
      </c>
      <c r="O24" s="7" t="s">
        <v>282</v>
      </c>
      <c r="Q24" s="7" t="s">
        <v>281</v>
      </c>
      <c r="R24" s="7" t="s">
        <v>345</v>
      </c>
      <c r="S24" s="7" t="s">
        <v>346</v>
      </c>
      <c r="T24" s="7" t="s">
        <v>347</v>
      </c>
      <c r="U24" s="7" t="s">
        <v>348</v>
      </c>
      <c r="AB24" s="34">
        <f t="shared" si="1"/>
        <v>6.6225165562913908</v>
      </c>
      <c r="AC24" s="34">
        <f t="shared" si="1"/>
        <v>6.6225165562913908</v>
      </c>
    </row>
    <row r="25" spans="1:29">
      <c r="A25" s="35"/>
      <c r="B25" s="37"/>
      <c r="C25" s="37"/>
      <c r="D25" s="28" t="s">
        <v>50</v>
      </c>
      <c r="E25" s="35"/>
      <c r="F25" s="28" t="s">
        <v>50</v>
      </c>
      <c r="G25" s="35"/>
      <c r="H25" s="38"/>
      <c r="K25" s="28"/>
      <c r="L25" s="28"/>
      <c r="M25" s="29"/>
      <c r="N25" s="28"/>
      <c r="Q25" s="28"/>
      <c r="AA25" s="7" t="s">
        <v>281</v>
      </c>
      <c r="AB25" s="7" t="s">
        <v>346</v>
      </c>
      <c r="AC25" s="7" t="s">
        <v>348</v>
      </c>
    </row>
    <row r="26" spans="1:29">
      <c r="A26" s="28">
        <v>21</v>
      </c>
      <c r="B26" s="30" t="s">
        <v>349</v>
      </c>
      <c r="C26" s="30" t="s">
        <v>350</v>
      </c>
      <c r="D26" s="28" t="s">
        <v>38</v>
      </c>
      <c r="E26" s="28" t="s">
        <v>38</v>
      </c>
      <c r="F26" s="28"/>
      <c r="G26" s="28"/>
      <c r="H26" s="29" t="s">
        <v>351</v>
      </c>
      <c r="K26" s="28"/>
      <c r="L26" s="28"/>
      <c r="M26" s="29"/>
      <c r="N26" s="28" t="s">
        <v>20</v>
      </c>
      <c r="O26" s="10">
        <f>COUNTIF('Type of Repos'!$E:$E, N26)</f>
        <v>10</v>
      </c>
      <c r="Q26" s="28" t="s">
        <v>20</v>
      </c>
      <c r="R26" s="10">
        <f>COUNTIF('Type of Repos'!$E:$E, $Q26)</f>
        <v>10</v>
      </c>
      <c r="S26" s="34">
        <f>COUNTIF('Type of Repos'!$E:$E, $Q26) * 100/70</f>
        <v>14.285714285714286</v>
      </c>
      <c r="T26" s="10">
        <v>11</v>
      </c>
      <c r="U26" s="34">
        <f>Table147[[#This Row],[B]]*100/55</f>
        <v>20</v>
      </c>
      <c r="AA26" s="28"/>
    </row>
    <row r="27" spans="1:29">
      <c r="A27" s="28">
        <v>22</v>
      </c>
      <c r="B27" s="30" t="s">
        <v>352</v>
      </c>
      <c r="C27" s="30" t="s">
        <v>353</v>
      </c>
      <c r="D27" s="28" t="s">
        <v>38</v>
      </c>
      <c r="E27" s="28" t="s">
        <v>38</v>
      </c>
      <c r="F27" s="28"/>
      <c r="G27" s="28"/>
      <c r="H27" s="29" t="s">
        <v>351</v>
      </c>
      <c r="K27" s="28"/>
      <c r="L27" s="28"/>
      <c r="M27" s="29"/>
      <c r="N27" s="28" t="s">
        <v>79</v>
      </c>
      <c r="O27" s="10">
        <f>COUNTIF('Type of Repos'!$E:$E, N27)</f>
        <v>4</v>
      </c>
      <c r="Q27" s="28" t="s">
        <v>79</v>
      </c>
      <c r="R27" s="10">
        <f>COUNTIF('Type of Repos'!$E:$E, $Q27)</f>
        <v>4</v>
      </c>
      <c r="S27" s="34">
        <f>COUNTIF('Type of Repos'!$E:$E, $Q27) * 100/70</f>
        <v>5.7142857142857144</v>
      </c>
      <c r="T27" s="10">
        <v>6</v>
      </c>
      <c r="U27" s="34">
        <f>Table147[[#This Row],[B]]*100/55</f>
        <v>10.909090909090908</v>
      </c>
      <c r="AA27" s="28" t="s">
        <v>20</v>
      </c>
      <c r="AB27" s="34">
        <v>16</v>
      </c>
      <c r="AC27" s="34">
        <v>20</v>
      </c>
    </row>
    <row r="28" spans="1:29">
      <c r="A28" s="28">
        <v>23</v>
      </c>
      <c r="B28" s="30" t="s">
        <v>354</v>
      </c>
      <c r="C28" s="30" t="s">
        <v>355</v>
      </c>
      <c r="D28" s="28" t="s">
        <v>20</v>
      </c>
      <c r="E28" s="28" t="s">
        <v>20</v>
      </c>
      <c r="F28" s="28"/>
      <c r="G28" s="28"/>
      <c r="H28" s="29"/>
      <c r="K28" s="28"/>
      <c r="L28" s="28"/>
      <c r="M28" s="29"/>
      <c r="N28" s="28" t="s">
        <v>38</v>
      </c>
      <c r="O28" s="10">
        <f>COUNTIF('Type of Repos'!$E:$E, N28)</f>
        <v>11</v>
      </c>
      <c r="Q28" s="28" t="s">
        <v>38</v>
      </c>
      <c r="R28" s="10">
        <f>COUNTIF('Type of Repos'!$E:$E, $Q28)</f>
        <v>11</v>
      </c>
      <c r="S28" s="34">
        <f>COUNTIF('Type of Repos'!$E:$E, $Q28) * 100/70</f>
        <v>15.714285714285714</v>
      </c>
      <c r="T28" s="10">
        <v>8</v>
      </c>
      <c r="U28" s="34">
        <f>Table147[[#This Row],[B]]*100/55</f>
        <v>14.545454545454545</v>
      </c>
      <c r="AA28" s="28" t="s">
        <v>79</v>
      </c>
      <c r="AB28" s="34">
        <v>6</v>
      </c>
      <c r="AC28" s="34">
        <v>11</v>
      </c>
    </row>
    <row r="29" spans="1:29">
      <c r="A29" s="28">
        <v>24</v>
      </c>
      <c r="B29" s="30" t="s">
        <v>356</v>
      </c>
      <c r="C29" s="30" t="s">
        <v>357</v>
      </c>
      <c r="D29" s="28" t="s">
        <v>293</v>
      </c>
      <c r="E29" s="28" t="s">
        <v>293</v>
      </c>
      <c r="F29" s="28"/>
      <c r="G29" s="28"/>
      <c r="H29" s="29"/>
      <c r="K29" s="28"/>
      <c r="L29" s="28"/>
      <c r="M29" s="29"/>
      <c r="N29" s="28" t="s">
        <v>72</v>
      </c>
      <c r="O29" s="10">
        <f>COUNTIF('Type of Repos'!$E:$E, N29)</f>
        <v>5</v>
      </c>
      <c r="Q29" s="28" t="s">
        <v>72</v>
      </c>
      <c r="R29" s="10">
        <f>COUNTIF('Type of Repos'!$E:$E, $Q29)</f>
        <v>5</v>
      </c>
      <c r="S29" s="34">
        <f>COUNTIF('Type of Repos'!$E:$E, $Q29) * 100/70</f>
        <v>7.1428571428571432</v>
      </c>
      <c r="T29" s="10">
        <v>4</v>
      </c>
      <c r="U29" s="34">
        <f>Table147[[#This Row],[B]]*100/55</f>
        <v>7.2727272727272725</v>
      </c>
      <c r="AA29" s="28" t="s">
        <v>38</v>
      </c>
      <c r="AB29" s="34">
        <v>7</v>
      </c>
      <c r="AC29" s="34">
        <v>15</v>
      </c>
    </row>
    <row r="30" spans="1:29">
      <c r="A30" s="28">
        <v>25</v>
      </c>
      <c r="B30" s="30" t="s">
        <v>358</v>
      </c>
      <c r="C30" s="30" t="s">
        <v>359</v>
      </c>
      <c r="D30" s="28" t="s">
        <v>72</v>
      </c>
      <c r="E30" s="28"/>
      <c r="F30" s="28" t="s">
        <v>158</v>
      </c>
      <c r="G30" s="28"/>
      <c r="H30" s="29" t="s">
        <v>360</v>
      </c>
      <c r="K30" s="28"/>
      <c r="L30" s="28"/>
      <c r="M30" s="29"/>
      <c r="N30" s="28" t="s">
        <v>92</v>
      </c>
      <c r="O30" s="10">
        <f>COUNTIF('Type of Repos'!$E:$E, N30)</f>
        <v>2</v>
      </c>
      <c r="Q30" s="28" t="s">
        <v>92</v>
      </c>
      <c r="R30" s="10">
        <f>COUNTIF('Type of Repos'!$E:$E, $Q30)</f>
        <v>2</v>
      </c>
      <c r="S30" s="34">
        <f>COUNTIF('Type of Repos'!$E:$E, $Q30) * 100/70</f>
        <v>2.8571428571428572</v>
      </c>
      <c r="T30" s="10">
        <v>5</v>
      </c>
      <c r="U30" s="34">
        <f>Table147[[#This Row],[B]]*100/55</f>
        <v>9.0909090909090917</v>
      </c>
      <c r="AA30" s="28" t="s">
        <v>72</v>
      </c>
      <c r="AB30" s="34">
        <v>4</v>
      </c>
      <c r="AC30" s="34">
        <v>7</v>
      </c>
    </row>
    <row r="31" spans="1:29">
      <c r="A31" s="35">
        <v>26</v>
      </c>
      <c r="B31" s="37" t="s">
        <v>361</v>
      </c>
      <c r="C31" s="38" t="s">
        <v>362</v>
      </c>
      <c r="D31" s="28" t="s">
        <v>79</v>
      </c>
      <c r="E31" s="28" t="s">
        <v>79</v>
      </c>
      <c r="F31" s="28"/>
      <c r="G31" s="28"/>
      <c r="H31" s="29"/>
      <c r="K31" s="28"/>
      <c r="L31" s="28"/>
      <c r="M31" s="29"/>
      <c r="N31" s="28" t="s">
        <v>250</v>
      </c>
      <c r="O31" s="10">
        <f>COUNTIF('Type of Repos'!$E:$E, N31)</f>
        <v>0</v>
      </c>
      <c r="Q31" s="28" t="s">
        <v>250</v>
      </c>
      <c r="R31" s="10">
        <f>COUNTIF('Type of Repos'!$E:$E, $Q31)</f>
        <v>0</v>
      </c>
      <c r="S31" s="34">
        <f>COUNTIF('Type of Repos'!$E:$E, $Q31) * 100/70</f>
        <v>0</v>
      </c>
      <c r="T31" s="10">
        <v>1</v>
      </c>
      <c r="U31" s="34">
        <f>Table147[[#This Row],[B]]*100/55</f>
        <v>1.8181818181818181</v>
      </c>
      <c r="AA31" s="28" t="s">
        <v>92</v>
      </c>
      <c r="AB31" s="34">
        <v>20</v>
      </c>
      <c r="AC31" s="34">
        <v>9</v>
      </c>
    </row>
    <row r="32" spans="1:29">
      <c r="A32" s="35"/>
      <c r="B32" s="37"/>
      <c r="C32" s="38"/>
      <c r="D32" s="28" t="s">
        <v>104</v>
      </c>
      <c r="E32" s="28" t="s">
        <v>104</v>
      </c>
      <c r="F32" s="28"/>
      <c r="G32" s="28"/>
      <c r="H32" s="29"/>
      <c r="K32" s="28"/>
      <c r="L32" s="28"/>
      <c r="M32" s="29"/>
      <c r="N32" s="28" t="s">
        <v>50</v>
      </c>
      <c r="O32" s="10">
        <f>COUNTIF('Type of Repos'!$E:$E, N32)</f>
        <v>1</v>
      </c>
      <c r="Q32" s="28" t="s">
        <v>50</v>
      </c>
      <c r="R32" s="10">
        <f>COUNTIF('Type of Repos'!$E:$E, $Q32)</f>
        <v>1</v>
      </c>
      <c r="S32" s="34">
        <f>COUNTIF('Type of Repos'!$E:$E, $Q32) * 100/70</f>
        <v>1.4285714285714286</v>
      </c>
      <c r="T32" s="10">
        <v>1</v>
      </c>
      <c r="U32" s="34">
        <f>Table147[[#This Row],[B]]*100/55</f>
        <v>1.8181818181818181</v>
      </c>
      <c r="AA32" s="28" t="s">
        <v>250</v>
      </c>
      <c r="AB32" s="34">
        <v>1</v>
      </c>
      <c r="AC32" s="34">
        <v>2</v>
      </c>
    </row>
    <row r="33" spans="1:29">
      <c r="A33" s="28">
        <v>27</v>
      </c>
      <c r="B33" s="30" t="s">
        <v>363</v>
      </c>
      <c r="C33" s="30" t="s">
        <v>364</v>
      </c>
      <c r="D33" s="28" t="s">
        <v>158</v>
      </c>
      <c r="E33" s="28" t="s">
        <v>158</v>
      </c>
      <c r="F33" s="28"/>
      <c r="G33" s="28"/>
      <c r="H33" s="29" t="s">
        <v>365</v>
      </c>
      <c r="K33" s="28"/>
      <c r="L33" s="28"/>
      <c r="M33" s="29"/>
      <c r="N33" s="28" t="s">
        <v>158</v>
      </c>
      <c r="O33" s="10">
        <f>COUNTIF('Type of Repos'!$E:$E, N33)</f>
        <v>3</v>
      </c>
      <c r="Q33" s="28" t="s">
        <v>158</v>
      </c>
      <c r="R33" s="10">
        <f>COUNTIF('Type of Repos'!$E:$E, $Q33)</f>
        <v>3</v>
      </c>
      <c r="S33" s="34">
        <f>COUNTIF('Type of Repos'!$E:$E, $Q33) * 100/70</f>
        <v>4.2857142857142856</v>
      </c>
      <c r="T33" s="10">
        <v>5</v>
      </c>
      <c r="U33" s="34">
        <f>Table147[[#This Row],[B]]*100/55</f>
        <v>9.0909090909090917</v>
      </c>
      <c r="AA33" s="28" t="s">
        <v>50</v>
      </c>
      <c r="AB33" s="34">
        <v>5</v>
      </c>
      <c r="AC33" s="34">
        <v>1</v>
      </c>
    </row>
    <row r="34" spans="1:29">
      <c r="A34" s="28">
        <v>28</v>
      </c>
      <c r="B34" s="30" t="s">
        <v>366</v>
      </c>
      <c r="C34" s="30" t="s">
        <v>367</v>
      </c>
      <c r="D34" s="28" t="s">
        <v>20</v>
      </c>
      <c r="E34" s="28" t="s">
        <v>20</v>
      </c>
      <c r="F34" s="28"/>
      <c r="G34" s="28"/>
      <c r="H34" s="29"/>
      <c r="K34" s="28"/>
      <c r="L34" s="28"/>
      <c r="M34" s="29"/>
      <c r="N34" s="28" t="s">
        <v>104</v>
      </c>
      <c r="O34" s="10">
        <f>COUNTIF('Type of Repos'!$E:$E, N34)</f>
        <v>1</v>
      </c>
      <c r="Q34" s="28" t="s">
        <v>104</v>
      </c>
      <c r="R34" s="10">
        <f>COUNTIF('Type of Repos'!$E:$E, $Q34)</f>
        <v>1</v>
      </c>
      <c r="S34" s="34">
        <f>COUNTIF('Type of Repos'!$E:$E, $Q34) * 100/70</f>
        <v>1.4285714285714286</v>
      </c>
      <c r="T34" s="10">
        <v>3</v>
      </c>
      <c r="U34" s="34">
        <f>Table147[[#This Row],[B]]*100/55</f>
        <v>5.4545454545454541</v>
      </c>
      <c r="AA34" s="28" t="s">
        <v>158</v>
      </c>
      <c r="AB34" s="34">
        <v>4</v>
      </c>
      <c r="AC34" s="34">
        <v>9</v>
      </c>
    </row>
    <row r="35" spans="1:29">
      <c r="A35" s="28">
        <v>29</v>
      </c>
      <c r="B35" s="30" t="s">
        <v>368</v>
      </c>
      <c r="C35" s="30" t="s">
        <v>369</v>
      </c>
      <c r="D35" s="28" t="s">
        <v>158</v>
      </c>
      <c r="E35" s="28" t="s">
        <v>158</v>
      </c>
      <c r="F35" s="28"/>
      <c r="G35" s="28"/>
      <c r="H35" s="29" t="s">
        <v>370</v>
      </c>
      <c r="K35" s="28"/>
      <c r="L35" s="28"/>
      <c r="M35" s="29"/>
      <c r="N35" s="28" t="s">
        <v>260</v>
      </c>
      <c r="O35" s="10">
        <f>COUNTIF('Type of Repos'!$E:$E, N35)</f>
        <v>0</v>
      </c>
      <c r="Q35" s="28" t="s">
        <v>260</v>
      </c>
      <c r="R35" s="10">
        <f>COUNTIF('Type of Repos'!$E:$E, $Q35)</f>
        <v>0</v>
      </c>
      <c r="S35" s="34">
        <f>COUNTIF('Type of Repos'!$E:$E, $Q35) * 100/70</f>
        <v>0</v>
      </c>
      <c r="T35" s="10">
        <v>1</v>
      </c>
      <c r="U35" s="34">
        <v>1</v>
      </c>
      <c r="AA35" s="28" t="s">
        <v>104</v>
      </c>
      <c r="AB35" s="34">
        <v>1</v>
      </c>
      <c r="AC35" s="34">
        <v>5</v>
      </c>
    </row>
    <row r="36" spans="1:29">
      <c r="A36" s="28">
        <v>30</v>
      </c>
      <c r="B36" s="30" t="s">
        <v>371</v>
      </c>
      <c r="C36" s="30" t="s">
        <v>372</v>
      </c>
      <c r="D36" s="28" t="s">
        <v>38</v>
      </c>
      <c r="E36" s="28"/>
      <c r="F36" s="28" t="s">
        <v>38</v>
      </c>
      <c r="G36" s="28"/>
      <c r="H36" s="29" t="s">
        <v>373</v>
      </c>
      <c r="K36" s="28"/>
      <c r="L36" s="28"/>
      <c r="M36" s="29"/>
      <c r="N36" s="28" t="s">
        <v>12</v>
      </c>
      <c r="O36" s="10">
        <f>COUNTIF('Type of Repos'!$E:$E, N36)</f>
        <v>5</v>
      </c>
      <c r="Q36" s="28" t="s">
        <v>12</v>
      </c>
      <c r="R36" s="10">
        <f>COUNTIF('Type of Repos'!$E:$E, $Q36)</f>
        <v>5</v>
      </c>
      <c r="S36" s="34">
        <f>COUNTIF('Type of Repos'!$E:$E, $Q36) * 100/70</f>
        <v>7.1428571428571432</v>
      </c>
      <c r="T36" s="10">
        <v>1</v>
      </c>
      <c r="U36" s="34">
        <f>Table147[[#This Row],[B]]*100/55</f>
        <v>1.8181818181818181</v>
      </c>
      <c r="AA36" s="28" t="s">
        <v>260</v>
      </c>
      <c r="AB36" s="34">
        <v>7</v>
      </c>
      <c r="AC36" s="34">
        <v>1</v>
      </c>
    </row>
    <row r="37" spans="1:29">
      <c r="A37" s="28">
        <v>31</v>
      </c>
      <c r="B37" s="22" t="s">
        <v>374</v>
      </c>
      <c r="C37" s="22" t="s">
        <v>375</v>
      </c>
      <c r="D37" s="28" t="s">
        <v>20</v>
      </c>
      <c r="E37" s="28"/>
      <c r="F37" s="28"/>
      <c r="G37" s="28"/>
      <c r="H37" s="29"/>
      <c r="K37" s="28"/>
      <c r="L37" s="28"/>
      <c r="M37" s="29"/>
      <c r="N37" s="28" t="s">
        <v>29</v>
      </c>
      <c r="O37" s="10">
        <f>COUNTIF('Type of Repos'!$E:$E, N37)</f>
        <v>2</v>
      </c>
      <c r="Q37" s="28" t="s">
        <v>29</v>
      </c>
      <c r="R37" s="10">
        <f>COUNTIF('Type of Repos'!$E:$E, $Q37)</f>
        <v>2</v>
      </c>
      <c r="S37" s="34">
        <f>COUNTIF('Type of Repos'!$E:$E, $Q37) * 100/70</f>
        <v>2.8571428571428572</v>
      </c>
      <c r="T37" s="10">
        <v>2</v>
      </c>
      <c r="U37" s="34">
        <f>Table147[[#This Row],[B]]*100/55</f>
        <v>3.6363636363636362</v>
      </c>
      <c r="AA37" s="28" t="s">
        <v>12</v>
      </c>
      <c r="AB37" s="34">
        <v>3</v>
      </c>
      <c r="AC37" s="34">
        <v>2</v>
      </c>
    </row>
    <row r="38" spans="1:29">
      <c r="A38" s="35">
        <v>32</v>
      </c>
      <c r="B38" s="36" t="s">
        <v>376</v>
      </c>
      <c r="C38" s="36" t="s">
        <v>377</v>
      </c>
      <c r="D38" s="29" t="s">
        <v>38</v>
      </c>
      <c r="E38" s="28"/>
      <c r="F38" s="28"/>
      <c r="G38" s="28"/>
      <c r="H38" s="29"/>
      <c r="K38" s="28"/>
      <c r="L38" s="28"/>
      <c r="M38" s="29"/>
      <c r="N38" s="28" t="s">
        <v>114</v>
      </c>
      <c r="O38" s="10">
        <f>COUNTIF('Type of Repos'!$E:$E, N38)</f>
        <v>4</v>
      </c>
      <c r="Q38" s="28" t="s">
        <v>114</v>
      </c>
      <c r="R38" s="10">
        <f>COUNTIF('Type of Repos'!$E:$E, $Q38)</f>
        <v>4</v>
      </c>
      <c r="S38" s="34">
        <f>COUNTIF('Type of Repos'!$E:$E, $Q38) * 100/70</f>
        <v>5.7142857142857144</v>
      </c>
      <c r="T38" s="10">
        <v>1</v>
      </c>
      <c r="U38" s="34">
        <f>Table147[[#This Row],[B]]*100/55</f>
        <v>1.8181818181818181</v>
      </c>
      <c r="AA38" s="28" t="s">
        <v>29</v>
      </c>
      <c r="AB38" s="34">
        <v>7</v>
      </c>
      <c r="AC38" s="34">
        <v>4</v>
      </c>
    </row>
    <row r="39" spans="1:29">
      <c r="A39" s="35"/>
      <c r="B39" s="36"/>
      <c r="C39" s="36"/>
      <c r="D39" s="29" t="s">
        <v>79</v>
      </c>
      <c r="E39" s="28"/>
      <c r="F39" s="28"/>
      <c r="G39" s="28"/>
      <c r="H39" s="29"/>
      <c r="K39" s="28"/>
      <c r="L39" s="28"/>
      <c r="M39" s="29"/>
      <c r="N39" s="28" t="s">
        <v>143</v>
      </c>
      <c r="O39" s="10">
        <f>COUNTIF('Type of Repos'!$E:$E, N39)</f>
        <v>2</v>
      </c>
      <c r="Q39" s="28" t="s">
        <v>143</v>
      </c>
      <c r="R39" s="10">
        <f>COUNTIF('Type of Repos'!$E:$E, $Q39)</f>
        <v>2</v>
      </c>
      <c r="S39" s="34">
        <f>COUNTIF('Type of Repos'!$E:$E, $Q39) * 100/70</f>
        <v>2.8571428571428572</v>
      </c>
      <c r="T39" s="10">
        <v>6</v>
      </c>
      <c r="U39" s="34">
        <f>Table147[[#This Row],[B]]*100/55</f>
        <v>10.909090909090908</v>
      </c>
      <c r="AA39" s="28" t="s">
        <v>114</v>
      </c>
      <c r="AB39" s="34">
        <v>2</v>
      </c>
      <c r="AC39" s="34">
        <v>2</v>
      </c>
    </row>
    <row r="40" spans="1:29">
      <c r="A40" s="28">
        <v>33</v>
      </c>
      <c r="B40" s="22" t="s">
        <v>378</v>
      </c>
      <c r="C40" s="22" t="s">
        <v>379</v>
      </c>
      <c r="D40" s="29" t="s">
        <v>20</v>
      </c>
      <c r="E40" s="28"/>
      <c r="F40" s="28"/>
      <c r="G40" s="28"/>
      <c r="H40" s="29"/>
      <c r="K40" s="28"/>
      <c r="L40" s="28"/>
      <c r="M40" s="29"/>
      <c r="N40" s="28" t="s">
        <v>8</v>
      </c>
      <c r="O40" s="10">
        <f>COUNTIF('Type of Repos'!$E:$E, N40)</f>
        <v>20</v>
      </c>
      <c r="Q40" s="28" t="s">
        <v>380</v>
      </c>
      <c r="R40" s="10">
        <f>COUNTIF('Type of Repos'!$E:$E, $N40)</f>
        <v>20</v>
      </c>
      <c r="S40" s="34">
        <f>COUNTIF('Type of Repos'!$E:$E, $N40) * 100/70</f>
        <v>28.571428571428573</v>
      </c>
      <c r="T40" s="10">
        <v>0</v>
      </c>
      <c r="U40" s="10">
        <v>1</v>
      </c>
      <c r="AA40" s="28" t="s">
        <v>143</v>
      </c>
      <c r="AB40" s="34">
        <v>7</v>
      </c>
      <c r="AC40" s="34">
        <v>11</v>
      </c>
    </row>
    <row r="41" spans="1:29">
      <c r="A41" s="28">
        <v>34</v>
      </c>
      <c r="B41" s="22" t="s">
        <v>381</v>
      </c>
      <c r="C41" s="22" t="s">
        <v>382</v>
      </c>
      <c r="D41" s="29" t="s">
        <v>20</v>
      </c>
      <c r="E41" s="28"/>
      <c r="F41" s="28"/>
      <c r="G41" s="28"/>
      <c r="H41" s="29"/>
      <c r="K41" s="28"/>
      <c r="L41" s="28"/>
      <c r="M41" s="29"/>
      <c r="N41" s="28" t="s">
        <v>323</v>
      </c>
      <c r="O41" s="10">
        <f>SUBTOTAL(109,Table14[Count])</f>
        <v>70</v>
      </c>
      <c r="Q41" s="28" t="s">
        <v>323</v>
      </c>
      <c r="R41" s="10">
        <f>SUBTOTAL(109,Table147[A])</f>
        <v>70</v>
      </c>
      <c r="S41" s="10">
        <f>SUM(S26:S40)</f>
        <v>100</v>
      </c>
      <c r="T41" s="10">
        <f>SUBTOTAL(109,Table147[B])</f>
        <v>55</v>
      </c>
      <c r="U41" s="34">
        <f>SUM(U26:U40)</f>
        <v>100.18181818181817</v>
      </c>
      <c r="AA41" s="28" t="s">
        <v>383</v>
      </c>
      <c r="AB41" s="34">
        <v>10</v>
      </c>
      <c r="AC41" s="10">
        <v>1</v>
      </c>
    </row>
    <row r="42" spans="1:29">
      <c r="A42" s="28">
        <v>35</v>
      </c>
      <c r="B42" s="22" t="s">
        <v>384</v>
      </c>
      <c r="C42" s="22" t="s">
        <v>385</v>
      </c>
      <c r="D42" s="29" t="s">
        <v>319</v>
      </c>
      <c r="E42" s="28"/>
      <c r="F42" s="28"/>
      <c r="G42" s="28"/>
      <c r="H42" s="29"/>
      <c r="K42" s="28"/>
      <c r="L42" s="28"/>
      <c r="M42" s="29"/>
      <c r="N42" s="28"/>
      <c r="AA42" s="28" t="s">
        <v>323</v>
      </c>
      <c r="AB42" s="10">
        <f>SUM(AB27:AB41)</f>
        <v>100</v>
      </c>
      <c r="AC42" s="34">
        <f>SUM(AC27:AC41)</f>
        <v>100</v>
      </c>
    </row>
    <row r="43" spans="1:29">
      <c r="A43" s="28">
        <v>36</v>
      </c>
      <c r="B43" s="22" t="s">
        <v>386</v>
      </c>
      <c r="C43" s="22" t="s">
        <v>387</v>
      </c>
      <c r="D43" s="29" t="s">
        <v>319</v>
      </c>
      <c r="E43" s="28"/>
      <c r="F43" s="28"/>
      <c r="G43" s="28"/>
      <c r="H43" s="29"/>
      <c r="K43" s="28"/>
      <c r="L43" s="28"/>
      <c r="M43" s="29"/>
      <c r="N43" s="28"/>
    </row>
    <row r="44" spans="1:29">
      <c r="A44" s="28">
        <v>37</v>
      </c>
      <c r="B44" s="22" t="s">
        <v>388</v>
      </c>
      <c r="C44" s="22" t="s">
        <v>389</v>
      </c>
      <c r="D44" s="29" t="s">
        <v>38</v>
      </c>
      <c r="E44" s="28"/>
      <c r="F44" s="28"/>
      <c r="G44" s="28"/>
      <c r="H44" s="29"/>
      <c r="K44" s="28"/>
      <c r="L44" s="28"/>
      <c r="M44" s="29"/>
      <c r="N44" s="28"/>
    </row>
    <row r="47" spans="1:29">
      <c r="A47" s="28"/>
      <c r="B47" s="29"/>
      <c r="C47" s="18"/>
      <c r="D47" s="18"/>
      <c r="E47" s="28"/>
      <c r="F47" s="28"/>
      <c r="G47" s="28"/>
      <c r="H47" s="29"/>
      <c r="K47" s="28"/>
      <c r="L47" s="28"/>
      <c r="M47" s="29"/>
      <c r="N47" s="28"/>
    </row>
    <row r="48" spans="1:29">
      <c r="A48" s="28"/>
      <c r="B48" s="29"/>
      <c r="C48" s="18"/>
      <c r="D48" s="18"/>
      <c r="E48" s="28"/>
      <c r="F48" s="28"/>
      <c r="G48" s="28"/>
      <c r="H48" s="29"/>
      <c r="K48" s="28"/>
      <c r="L48" s="28"/>
      <c r="M48" s="29"/>
      <c r="N48" s="28"/>
    </row>
    <row r="52" spans="3:4">
      <c r="C52" s="18"/>
      <c r="D52" s="18"/>
    </row>
    <row r="67" spans="3:4">
      <c r="C67" s="18"/>
      <c r="D67" s="18"/>
    </row>
  </sheetData>
  <mergeCells count="24">
    <mergeCell ref="A6:A7"/>
    <mergeCell ref="F6:F7"/>
    <mergeCell ref="A3:A4"/>
    <mergeCell ref="H3:H4"/>
    <mergeCell ref="F3:F4"/>
    <mergeCell ref="E3:E4"/>
    <mergeCell ref="C3:C4"/>
    <mergeCell ref="E24:E25"/>
    <mergeCell ref="G24:G25"/>
    <mergeCell ref="B3:B4"/>
    <mergeCell ref="D3:D4"/>
    <mergeCell ref="H24:H25"/>
    <mergeCell ref="H6:H7"/>
    <mergeCell ref="C6:C7"/>
    <mergeCell ref="B6:B7"/>
    <mergeCell ref="A38:A39"/>
    <mergeCell ref="B38:B39"/>
    <mergeCell ref="C38:C39"/>
    <mergeCell ref="A24:A25"/>
    <mergeCell ref="B24:B25"/>
    <mergeCell ref="C24:C25"/>
    <mergeCell ref="C31:C32"/>
    <mergeCell ref="B31:B32"/>
    <mergeCell ref="A31:A32"/>
  </mergeCells>
  <conditionalFormatting sqref="I4">
    <cfRule type="cellIs" dxfId="623" priority="549" operator="equal">
      <formula>"?"</formula>
    </cfRule>
    <cfRule type="cellIs" dxfId="622" priority="550" operator="equal">
      <formula>"Fail"</formula>
    </cfRule>
    <cfRule type="cellIs" dxfId="621" priority="551" operator="equal">
      <formula>"Pass"</formula>
    </cfRule>
  </conditionalFormatting>
  <conditionalFormatting sqref="E26:E1048576 F6 E7:E24 F3">
    <cfRule type="cellIs" dxfId="620" priority="512" operator="equal">
      <formula>"Empty"</formula>
    </cfRule>
    <cfRule type="cellIs" dxfId="619" priority="520" operator="equal">
      <formula>"Plugin"</formula>
    </cfRule>
    <cfRule type="cellIs" dxfId="618" priority="527" operator="equal">
      <formula>"Parser"</formula>
    </cfRule>
    <cfRule type="cellIs" dxfId="617" priority="533" operator="equal">
      <formula>"Language"</formula>
    </cfRule>
    <cfRule type="cellIs" dxfId="616" priority="538" operator="equal">
      <formula>"Docs"</formula>
    </cfRule>
    <cfRule type="cellIs" dxfId="615" priority="545" operator="equal">
      <formula>"Library"</formula>
    </cfRule>
    <cfRule type="cellIs" dxfId="614" priority="546" operator="equal">
      <formula>"Framework"</formula>
    </cfRule>
    <cfRule type="cellIs" dxfId="613" priority="548" operator="equal">
      <formula>"?"</formula>
    </cfRule>
  </conditionalFormatting>
  <conditionalFormatting sqref="I5:I6">
    <cfRule type="cellIs" dxfId="612" priority="547" operator="equal">
      <formula>"?"</formula>
    </cfRule>
  </conditionalFormatting>
  <conditionalFormatting sqref="I8">
    <cfRule type="cellIs" dxfId="611" priority="542" operator="equal">
      <formula>"Library"</formula>
    </cfRule>
    <cfRule type="cellIs" dxfId="610" priority="543" operator="equal">
      <formula>"Framework"</formula>
    </cfRule>
    <cfRule type="cellIs" dxfId="609" priority="544" operator="equal">
      <formula>"?"</formula>
    </cfRule>
  </conditionalFormatting>
  <conditionalFormatting sqref="I7">
    <cfRule type="cellIs" dxfId="608" priority="539" operator="equal">
      <formula>"Library"</formula>
    </cfRule>
    <cfRule type="cellIs" dxfId="607" priority="540" operator="equal">
      <formula>"Framework"</formula>
    </cfRule>
    <cfRule type="cellIs" dxfId="606" priority="541" operator="equal">
      <formula>"?"</formula>
    </cfRule>
  </conditionalFormatting>
  <conditionalFormatting sqref="I9">
    <cfRule type="cellIs" dxfId="605" priority="534" operator="equal">
      <formula>"Docs"</formula>
    </cfRule>
    <cfRule type="cellIs" dxfId="604" priority="535" operator="equal">
      <formula>"Library"</formula>
    </cfRule>
    <cfRule type="cellIs" dxfId="603" priority="536" operator="equal">
      <formula>"Framework"</formula>
    </cfRule>
    <cfRule type="cellIs" dxfId="602" priority="537" operator="equal">
      <formula>"?"</formula>
    </cfRule>
  </conditionalFormatting>
  <conditionalFormatting sqref="I10">
    <cfRule type="cellIs" dxfId="601" priority="528" operator="equal">
      <formula>"Language"</formula>
    </cfRule>
    <cfRule type="cellIs" dxfId="600" priority="529" operator="equal">
      <formula>"Docs"</formula>
    </cfRule>
    <cfRule type="cellIs" dxfId="599" priority="530" operator="equal">
      <formula>"Library"</formula>
    </cfRule>
    <cfRule type="cellIs" dxfId="598" priority="531" operator="equal">
      <formula>"Framework"</formula>
    </cfRule>
    <cfRule type="cellIs" dxfId="597" priority="532" operator="equal">
      <formula>"?"</formula>
    </cfRule>
  </conditionalFormatting>
  <conditionalFormatting sqref="I11">
    <cfRule type="cellIs" dxfId="596" priority="521" operator="equal">
      <formula>"Parser"</formula>
    </cfRule>
    <cfRule type="cellIs" dxfId="595" priority="522" operator="equal">
      <formula>"Language"</formula>
    </cfRule>
    <cfRule type="cellIs" dxfId="594" priority="523" operator="equal">
      <formula>"Docs"</formula>
    </cfRule>
    <cfRule type="cellIs" dxfId="593" priority="524" operator="equal">
      <formula>"Library"</formula>
    </cfRule>
    <cfRule type="cellIs" dxfId="592" priority="525" operator="equal">
      <formula>"Framework"</formula>
    </cfRule>
    <cfRule type="cellIs" dxfId="591" priority="526" operator="equal">
      <formula>"?"</formula>
    </cfRule>
  </conditionalFormatting>
  <conditionalFormatting sqref="I12">
    <cfRule type="cellIs" dxfId="590" priority="513" operator="equal">
      <formula>"Plugin"</formula>
    </cfRule>
    <cfRule type="cellIs" dxfId="589" priority="514" operator="equal">
      <formula>"Parser"</formula>
    </cfRule>
    <cfRule type="cellIs" dxfId="588" priority="515" operator="equal">
      <formula>"Language"</formula>
    </cfRule>
    <cfRule type="cellIs" dxfId="587" priority="516" operator="equal">
      <formula>"Docs"</formula>
    </cfRule>
    <cfRule type="cellIs" dxfId="586" priority="517" operator="equal">
      <formula>"Library"</formula>
    </cfRule>
    <cfRule type="cellIs" dxfId="585" priority="518" operator="equal">
      <formula>"Framework"</formula>
    </cfRule>
    <cfRule type="cellIs" dxfId="584" priority="519" operator="equal">
      <formula>"?"</formula>
    </cfRule>
  </conditionalFormatting>
  <conditionalFormatting sqref="I13">
    <cfRule type="cellIs" dxfId="583" priority="504" operator="equal">
      <formula>"Empty"</formula>
    </cfRule>
    <cfRule type="cellIs" dxfId="582" priority="505" operator="equal">
      <formula>"Plugin"</formula>
    </cfRule>
    <cfRule type="cellIs" dxfId="581" priority="506" operator="equal">
      <formula>"Parser"</formula>
    </cfRule>
    <cfRule type="cellIs" dxfId="580" priority="507" operator="equal">
      <formula>"Language"</formula>
    </cfRule>
    <cfRule type="cellIs" dxfId="579" priority="508" operator="equal">
      <formula>"Docs"</formula>
    </cfRule>
    <cfRule type="cellIs" dxfId="578" priority="509" operator="equal">
      <formula>"Library"</formula>
    </cfRule>
    <cfRule type="cellIs" dxfId="577" priority="510" operator="equal">
      <formula>"Framework"</formula>
    </cfRule>
    <cfRule type="cellIs" dxfId="576" priority="511" operator="equal">
      <formula>"?"</formula>
    </cfRule>
  </conditionalFormatting>
  <conditionalFormatting sqref="F10">
    <cfRule type="cellIs" dxfId="575" priority="488" operator="equal">
      <formula>"Empty"</formula>
    </cfRule>
    <cfRule type="cellIs" dxfId="574" priority="489" operator="equal">
      <formula>"Plugin"</formula>
    </cfRule>
    <cfRule type="cellIs" dxfId="573" priority="490" operator="equal">
      <formula>"Parser"</formula>
    </cfRule>
    <cfRule type="cellIs" dxfId="572" priority="491" operator="equal">
      <formula>"Language"</formula>
    </cfRule>
    <cfRule type="cellIs" dxfId="571" priority="492" operator="equal">
      <formula>"Docs"</formula>
    </cfRule>
    <cfRule type="cellIs" dxfId="570" priority="493" operator="equal">
      <formula>"Library"</formula>
    </cfRule>
    <cfRule type="cellIs" dxfId="569" priority="494" operator="equal">
      <formula>"Framework"</formula>
    </cfRule>
    <cfRule type="cellIs" dxfId="568" priority="495" operator="equal">
      <formula>"?"</formula>
    </cfRule>
  </conditionalFormatting>
  <conditionalFormatting sqref="E6">
    <cfRule type="cellIs" dxfId="567" priority="480" operator="equal">
      <formula>"Empty"</formula>
    </cfRule>
    <cfRule type="cellIs" dxfId="566" priority="481" operator="equal">
      <formula>"Plugin"</formula>
    </cfRule>
    <cfRule type="cellIs" dxfId="565" priority="482" operator="equal">
      <formula>"Parser"</formula>
    </cfRule>
    <cfRule type="cellIs" dxfId="564" priority="483" operator="equal">
      <formula>"Language"</formula>
    </cfRule>
    <cfRule type="cellIs" dxfId="563" priority="484" operator="equal">
      <formula>"Docs"</formula>
    </cfRule>
    <cfRule type="cellIs" dxfId="562" priority="485" operator="equal">
      <formula>"Library"</formula>
    </cfRule>
    <cfRule type="cellIs" dxfId="561" priority="486" operator="equal">
      <formula>"Framework"</formula>
    </cfRule>
    <cfRule type="cellIs" dxfId="560" priority="487" operator="equal">
      <formula>"?"</formula>
    </cfRule>
  </conditionalFormatting>
  <conditionalFormatting sqref="G7">
    <cfRule type="cellIs" dxfId="559" priority="472" operator="equal">
      <formula>"Empty"</formula>
    </cfRule>
    <cfRule type="cellIs" dxfId="558" priority="473" operator="equal">
      <formula>"Plugin"</formula>
    </cfRule>
    <cfRule type="cellIs" dxfId="557" priority="474" operator="equal">
      <formula>"Parser"</formula>
    </cfRule>
    <cfRule type="cellIs" dxfId="556" priority="475" operator="equal">
      <formula>"Language"</formula>
    </cfRule>
    <cfRule type="cellIs" dxfId="555" priority="476" operator="equal">
      <formula>"Docs"</formula>
    </cfRule>
    <cfRule type="cellIs" dxfId="554" priority="477" operator="equal">
      <formula>"Library"</formula>
    </cfRule>
    <cfRule type="cellIs" dxfId="553" priority="478" operator="equal">
      <formula>"Framework"</formula>
    </cfRule>
    <cfRule type="cellIs" dxfId="552" priority="479" operator="equal">
      <formula>"?"</formula>
    </cfRule>
  </conditionalFormatting>
  <conditionalFormatting sqref="G6">
    <cfRule type="cellIs" dxfId="551" priority="464" operator="equal">
      <formula>"Empty"</formula>
    </cfRule>
    <cfRule type="cellIs" dxfId="550" priority="465" operator="equal">
      <formula>"Plugin"</formula>
    </cfRule>
    <cfRule type="cellIs" dxfId="549" priority="466" operator="equal">
      <formula>"Parser"</formula>
    </cfRule>
    <cfRule type="cellIs" dxfId="548" priority="467" operator="equal">
      <formula>"Language"</formula>
    </cfRule>
    <cfRule type="cellIs" dxfId="547" priority="468" operator="equal">
      <formula>"Docs"</formula>
    </cfRule>
    <cfRule type="cellIs" dxfId="546" priority="469" operator="equal">
      <formula>"Library"</formula>
    </cfRule>
    <cfRule type="cellIs" dxfId="545" priority="470" operator="equal">
      <formula>"Framework"</formula>
    </cfRule>
    <cfRule type="cellIs" dxfId="544" priority="471" operator="equal">
      <formula>"?"</formula>
    </cfRule>
  </conditionalFormatting>
  <conditionalFormatting sqref="G4 A3:C3 A37:A38 A1:K2 I4:K4 E3:K3 A45:K1048576 A40:A44 D37:K44 Q18:S23 A5:K36 L16:P26 L41:P1048576 L38:M40 L27:N37 O27:P40 T16:AA24 T40 Q43:XFD1048576 T27:T34 V27:Z41 U27:U40 T25:Z26 AD25:XFD42 Q42:AC42 AC25:AC26 L1:XFD9 L10:AA15 AB10:XFD24">
    <cfRule type="cellIs" dxfId="543" priority="375" operator="equal">
      <formula>"Protocol"</formula>
    </cfRule>
    <cfRule type="cellIs" dxfId="542" priority="376" operator="equal">
      <formula>"Moved"</formula>
    </cfRule>
    <cfRule type="cellIs" dxfId="541" priority="393" operator="equal">
      <formula>"Database/Storage"</formula>
    </cfRule>
    <cfRule type="cellIs" dxfId="540" priority="403" operator="equal">
      <formula>"Utility"</formula>
    </cfRule>
    <cfRule type="cellIs" dxfId="539" priority="404" operator="equal">
      <formula>"Web Application"</formula>
    </cfRule>
    <cfRule type="cellIs" dxfId="538" priority="458" operator="equal">
      <formula>"Parser"</formula>
    </cfRule>
    <cfRule type="cellIs" dxfId="537" priority="459" operator="equal">
      <formula>"Docs"</formula>
    </cfRule>
    <cfRule type="cellIs" dxfId="536" priority="460" operator="equal">
      <formula>"Other"</formula>
    </cfRule>
    <cfRule type="cellIs" dxfId="535" priority="461" operator="equal">
      <formula>"Plugin"</formula>
    </cfRule>
    <cfRule type="cellIs" dxfId="534" priority="462" operator="equal">
      <formula>"Language"</formula>
    </cfRule>
    <cfRule type="cellIs" dxfId="533" priority="463" operator="equal">
      <formula>"Library/Framework"</formula>
    </cfRule>
  </conditionalFormatting>
  <conditionalFormatting sqref="N3">
    <cfRule type="cellIs" dxfId="532" priority="450" operator="equal">
      <formula>"Empty"</formula>
    </cfRule>
    <cfRule type="cellIs" dxfId="531" priority="451" operator="equal">
      <formula>"Plugin"</formula>
    </cfRule>
    <cfRule type="cellIs" dxfId="530" priority="452" operator="equal">
      <formula>"Parser"</formula>
    </cfRule>
    <cfRule type="cellIs" dxfId="529" priority="453" operator="equal">
      <formula>"Language"</formula>
    </cfRule>
    <cfRule type="cellIs" dxfId="528" priority="454" operator="equal">
      <formula>"Docs"</formula>
    </cfRule>
    <cfRule type="cellIs" dxfId="527" priority="455" operator="equal">
      <formula>"Library"</formula>
    </cfRule>
    <cfRule type="cellIs" dxfId="526" priority="456" operator="equal">
      <formula>"Framework"</formula>
    </cfRule>
    <cfRule type="cellIs" dxfId="525" priority="457" operator="equal">
      <formula>"?"</formula>
    </cfRule>
  </conditionalFormatting>
  <conditionalFormatting sqref="F3">
    <cfRule type="cellIs" dxfId="524" priority="449" operator="equal">
      <formula>"Other"</formula>
    </cfRule>
  </conditionalFormatting>
  <conditionalFormatting sqref="F3">
    <cfRule type="cellIs" dxfId="523" priority="441" operator="equal">
      <formula>"Empty"</formula>
    </cfRule>
    <cfRule type="cellIs" dxfId="522" priority="442" operator="equal">
      <formula>"Plugin"</formula>
    </cfRule>
    <cfRule type="cellIs" dxfId="521" priority="443" operator="equal">
      <formula>"Parser"</formula>
    </cfRule>
    <cfRule type="cellIs" dxfId="520" priority="444" operator="equal">
      <formula>"Language"</formula>
    </cfRule>
    <cfRule type="cellIs" dxfId="519" priority="445" operator="equal">
      <formula>"Docs"</formula>
    </cfRule>
    <cfRule type="cellIs" dxfId="518" priority="446" operator="equal">
      <formula>"Library"</formula>
    </cfRule>
    <cfRule type="cellIs" dxfId="517" priority="447" operator="equal">
      <formula>"Framework"</formula>
    </cfRule>
    <cfRule type="cellIs" dxfId="516" priority="448" operator="equal">
      <formula>"?"</formula>
    </cfRule>
  </conditionalFormatting>
  <conditionalFormatting sqref="F10">
    <cfRule type="cellIs" dxfId="515" priority="440" operator="equal">
      <formula>"Other"</formula>
    </cfRule>
  </conditionalFormatting>
  <conditionalFormatting sqref="F10">
    <cfRule type="cellIs" dxfId="514" priority="432" operator="equal">
      <formula>"Empty"</formula>
    </cfRule>
    <cfRule type="cellIs" dxfId="513" priority="433" operator="equal">
      <formula>"Plugin"</formula>
    </cfRule>
    <cfRule type="cellIs" dxfId="512" priority="434" operator="equal">
      <formula>"Parser"</formula>
    </cfRule>
    <cfRule type="cellIs" dxfId="511" priority="435" operator="equal">
      <formula>"Language"</formula>
    </cfRule>
    <cfRule type="cellIs" dxfId="510" priority="436" operator="equal">
      <formula>"Docs"</formula>
    </cfRule>
    <cfRule type="cellIs" dxfId="509" priority="437" operator="equal">
      <formula>"Library"</formula>
    </cfRule>
    <cfRule type="cellIs" dxfId="508" priority="438" operator="equal">
      <formula>"Framework"</formula>
    </cfRule>
    <cfRule type="cellIs" dxfId="507" priority="439" operator="equal">
      <formula>"?"</formula>
    </cfRule>
  </conditionalFormatting>
  <conditionalFormatting sqref="E6">
    <cfRule type="cellIs" dxfId="506" priority="431" operator="equal">
      <formula>"Other"</formula>
    </cfRule>
  </conditionalFormatting>
  <conditionalFormatting sqref="E6">
    <cfRule type="cellIs" dxfId="505" priority="423" operator="equal">
      <formula>"Empty"</formula>
    </cfRule>
    <cfRule type="cellIs" dxfId="504" priority="424" operator="equal">
      <formula>"Plugin"</formula>
    </cfRule>
    <cfRule type="cellIs" dxfId="503" priority="425" operator="equal">
      <formula>"Parser"</formula>
    </cfRule>
    <cfRule type="cellIs" dxfId="502" priority="426" operator="equal">
      <formula>"Language"</formula>
    </cfRule>
    <cfRule type="cellIs" dxfId="501" priority="427" operator="equal">
      <formula>"Docs"</formula>
    </cfRule>
    <cfRule type="cellIs" dxfId="500" priority="428" operator="equal">
      <formula>"Library"</formula>
    </cfRule>
    <cfRule type="cellIs" dxfId="499" priority="429" operator="equal">
      <formula>"Framework"</formula>
    </cfRule>
    <cfRule type="cellIs" dxfId="498" priority="430" operator="equal">
      <formula>"?"</formula>
    </cfRule>
  </conditionalFormatting>
  <conditionalFormatting sqref="E15">
    <cfRule type="cellIs" dxfId="497" priority="422" operator="equal">
      <formula>"Other"</formula>
    </cfRule>
  </conditionalFormatting>
  <conditionalFormatting sqref="E15">
    <cfRule type="cellIs" dxfId="496" priority="414" operator="equal">
      <formula>"Empty"</formula>
    </cfRule>
    <cfRule type="cellIs" dxfId="495" priority="415" operator="equal">
      <formula>"Plugin"</formula>
    </cfRule>
    <cfRule type="cellIs" dxfId="494" priority="416" operator="equal">
      <formula>"Parser"</formula>
    </cfRule>
    <cfRule type="cellIs" dxfId="493" priority="417" operator="equal">
      <formula>"Language"</formula>
    </cfRule>
    <cfRule type="cellIs" dxfId="492" priority="418" operator="equal">
      <formula>"Docs"</formula>
    </cfRule>
    <cfRule type="cellIs" dxfId="491" priority="419" operator="equal">
      <formula>"Library"</formula>
    </cfRule>
    <cfRule type="cellIs" dxfId="490" priority="420" operator="equal">
      <formula>"Framework"</formula>
    </cfRule>
    <cfRule type="cellIs" dxfId="489" priority="421" operator="equal">
      <formula>"?"</formula>
    </cfRule>
  </conditionalFormatting>
  <conditionalFormatting sqref="E16">
    <cfRule type="cellIs" dxfId="488" priority="413" operator="equal">
      <formula>"Other"</formula>
    </cfRule>
  </conditionalFormatting>
  <conditionalFormatting sqref="E16">
    <cfRule type="cellIs" dxfId="487" priority="405" operator="equal">
      <formula>"Empty"</formula>
    </cfRule>
    <cfRule type="cellIs" dxfId="486" priority="406" operator="equal">
      <formula>"Plugin"</formula>
    </cfRule>
    <cfRule type="cellIs" dxfId="485" priority="407" operator="equal">
      <formula>"Parser"</formula>
    </cfRule>
    <cfRule type="cellIs" dxfId="484" priority="408" operator="equal">
      <formula>"Language"</formula>
    </cfRule>
    <cfRule type="cellIs" dxfId="483" priority="409" operator="equal">
      <formula>"Docs"</formula>
    </cfRule>
    <cfRule type="cellIs" dxfId="482" priority="410" operator="equal">
      <formula>"Library"</formula>
    </cfRule>
    <cfRule type="cellIs" dxfId="481" priority="411" operator="equal">
      <formula>"Framework"</formula>
    </cfRule>
    <cfRule type="cellIs" dxfId="480" priority="412" operator="equal">
      <formula>"?"</formula>
    </cfRule>
  </conditionalFormatting>
  <conditionalFormatting sqref="N12">
    <cfRule type="cellIs" dxfId="479" priority="394" operator="equal">
      <formula>"Game"</formula>
    </cfRule>
  </conditionalFormatting>
  <conditionalFormatting sqref="E28">
    <cfRule type="cellIs" dxfId="478" priority="385" operator="equal">
      <formula>"Empty"</formula>
    </cfRule>
    <cfRule type="cellIs" dxfId="477" priority="386" operator="equal">
      <formula>"Plugin"</formula>
    </cfRule>
    <cfRule type="cellIs" dxfId="476" priority="387" operator="equal">
      <formula>"Parser"</formula>
    </cfRule>
    <cfRule type="cellIs" dxfId="475" priority="388" operator="equal">
      <formula>"Language"</formula>
    </cfRule>
    <cfRule type="cellIs" dxfId="474" priority="389" operator="equal">
      <formula>"Docs"</formula>
    </cfRule>
    <cfRule type="cellIs" dxfId="473" priority="390" operator="equal">
      <formula>"Library"</formula>
    </cfRule>
    <cfRule type="cellIs" dxfId="472" priority="391" operator="equal">
      <formula>"Framework"</formula>
    </cfRule>
    <cfRule type="cellIs" dxfId="471" priority="392" operator="equal">
      <formula>"?"</formula>
    </cfRule>
  </conditionalFormatting>
  <conditionalFormatting sqref="F24">
    <cfRule type="cellIs" dxfId="470" priority="377" operator="equal">
      <formula>"Empty"</formula>
    </cfRule>
    <cfRule type="cellIs" dxfId="469" priority="378" operator="equal">
      <formula>"Plugin"</formula>
    </cfRule>
    <cfRule type="cellIs" dxfId="468" priority="379" operator="equal">
      <formula>"Parser"</formula>
    </cfRule>
    <cfRule type="cellIs" dxfId="467" priority="380" operator="equal">
      <formula>"Language"</formula>
    </cfRule>
    <cfRule type="cellIs" dxfId="466" priority="381" operator="equal">
      <formula>"Docs"</formula>
    </cfRule>
    <cfRule type="cellIs" dxfId="465" priority="382" operator="equal">
      <formula>"Library"</formula>
    </cfRule>
    <cfRule type="cellIs" dxfId="464" priority="383" operator="equal">
      <formula>"Framework"</formula>
    </cfRule>
    <cfRule type="cellIs" dxfId="463" priority="384" operator="equal">
      <formula>"?"</formula>
    </cfRule>
  </conditionalFormatting>
  <conditionalFormatting sqref="E34">
    <cfRule type="cellIs" dxfId="462" priority="367" operator="equal">
      <formula>"Empty"</formula>
    </cfRule>
    <cfRule type="cellIs" dxfId="461" priority="368" operator="equal">
      <formula>"Plugin"</formula>
    </cfRule>
    <cfRule type="cellIs" dxfId="460" priority="369" operator="equal">
      <formula>"Parser"</formula>
    </cfRule>
    <cfRule type="cellIs" dxfId="459" priority="370" operator="equal">
      <formula>"Language"</formula>
    </cfRule>
    <cfRule type="cellIs" dxfId="458" priority="371" operator="equal">
      <formula>"Docs"</formula>
    </cfRule>
    <cfRule type="cellIs" dxfId="457" priority="372" operator="equal">
      <formula>"Library"</formula>
    </cfRule>
    <cfRule type="cellIs" dxfId="456" priority="373" operator="equal">
      <formula>"Framework"</formula>
    </cfRule>
    <cfRule type="cellIs" dxfId="455" priority="374" operator="equal">
      <formula>"?"</formula>
    </cfRule>
  </conditionalFormatting>
  <conditionalFormatting sqref="D37">
    <cfRule type="cellIs" dxfId="454" priority="207" operator="equal">
      <formula>"Empty"</formula>
    </cfRule>
    <cfRule type="cellIs" dxfId="453" priority="208" operator="equal">
      <formula>"Plugin"</formula>
    </cfRule>
    <cfRule type="cellIs" dxfId="452" priority="209" operator="equal">
      <formula>"Parser"</formula>
    </cfRule>
    <cfRule type="cellIs" dxfId="451" priority="210" operator="equal">
      <formula>"Language"</formula>
    </cfRule>
    <cfRule type="cellIs" dxfId="450" priority="211" operator="equal">
      <formula>"Docs"</formula>
    </cfRule>
    <cfRule type="cellIs" dxfId="449" priority="212" operator="equal">
      <formula>"Library"</formula>
    </cfRule>
    <cfRule type="cellIs" dxfId="448" priority="213" operator="equal">
      <formula>"Framework"</formula>
    </cfRule>
    <cfRule type="cellIs" dxfId="447" priority="214" operator="equal">
      <formula>"?"</formula>
    </cfRule>
  </conditionalFormatting>
  <conditionalFormatting sqref="D3">
    <cfRule type="cellIs" dxfId="446" priority="359" operator="equal">
      <formula>"Empty"</formula>
    </cfRule>
    <cfRule type="cellIs" dxfId="445" priority="360" operator="equal">
      <formula>"Plugin"</formula>
    </cfRule>
    <cfRule type="cellIs" dxfId="444" priority="361" operator="equal">
      <formula>"Parser"</formula>
    </cfRule>
    <cfRule type="cellIs" dxfId="443" priority="362" operator="equal">
      <formula>"Language"</formula>
    </cfRule>
    <cfRule type="cellIs" dxfId="442" priority="363" operator="equal">
      <formula>"Docs"</formula>
    </cfRule>
    <cfRule type="cellIs" dxfId="441" priority="364" operator="equal">
      <formula>"Library"</formula>
    </cfRule>
    <cfRule type="cellIs" dxfId="440" priority="365" operator="equal">
      <formula>"Framework"</formula>
    </cfRule>
    <cfRule type="cellIs" dxfId="439" priority="366" operator="equal">
      <formula>"?"</formula>
    </cfRule>
  </conditionalFormatting>
  <conditionalFormatting sqref="D3">
    <cfRule type="cellIs" dxfId="438" priority="339" operator="equal">
      <formula>"Protocol"</formula>
    </cfRule>
    <cfRule type="cellIs" dxfId="437" priority="340" operator="equal">
      <formula>"Moved"</formula>
    </cfRule>
    <cfRule type="cellIs" dxfId="436" priority="341" operator="equal">
      <formula>"Database/Storage"</formula>
    </cfRule>
    <cfRule type="cellIs" dxfId="435" priority="342" operator="equal">
      <formula>"Utility"</formula>
    </cfRule>
    <cfRule type="cellIs" dxfId="434" priority="343" operator="equal">
      <formula>"Web Application"</formula>
    </cfRule>
    <cfRule type="cellIs" dxfId="433" priority="353" operator="equal">
      <formula>"Parser"</formula>
    </cfRule>
    <cfRule type="cellIs" dxfId="432" priority="354" operator="equal">
      <formula>"Docs"</formula>
    </cfRule>
    <cfRule type="cellIs" dxfId="431" priority="355" operator="equal">
      <formula>"Other"</formula>
    </cfRule>
    <cfRule type="cellIs" dxfId="430" priority="356" operator="equal">
      <formula>"Plugin"</formula>
    </cfRule>
    <cfRule type="cellIs" dxfId="429" priority="357" operator="equal">
      <formula>"Language"</formula>
    </cfRule>
    <cfRule type="cellIs" dxfId="428" priority="358" operator="equal">
      <formula>"Library/Framework"</formula>
    </cfRule>
  </conditionalFormatting>
  <conditionalFormatting sqref="D3">
    <cfRule type="cellIs" dxfId="427" priority="352" operator="equal">
      <formula>"Other"</formula>
    </cfRule>
  </conditionalFormatting>
  <conditionalFormatting sqref="D3">
    <cfRule type="cellIs" dxfId="426" priority="344" operator="equal">
      <formula>"Empty"</formula>
    </cfRule>
    <cfRule type="cellIs" dxfId="425" priority="345" operator="equal">
      <formula>"Plugin"</formula>
    </cfRule>
    <cfRule type="cellIs" dxfId="424" priority="346" operator="equal">
      <formula>"Parser"</formula>
    </cfRule>
    <cfRule type="cellIs" dxfId="423" priority="347" operator="equal">
      <formula>"Language"</formula>
    </cfRule>
    <cfRule type="cellIs" dxfId="422" priority="348" operator="equal">
      <formula>"Docs"</formula>
    </cfRule>
    <cfRule type="cellIs" dxfId="421" priority="349" operator="equal">
      <formula>"Library"</formula>
    </cfRule>
    <cfRule type="cellIs" dxfId="420" priority="350" operator="equal">
      <formula>"Framework"</formula>
    </cfRule>
    <cfRule type="cellIs" dxfId="419" priority="351" operator="equal">
      <formula>"?"</formula>
    </cfRule>
  </conditionalFormatting>
  <conditionalFormatting sqref="D7">
    <cfRule type="cellIs" dxfId="418" priority="331" operator="equal">
      <formula>"Empty"</formula>
    </cfRule>
    <cfRule type="cellIs" dxfId="417" priority="332" operator="equal">
      <formula>"Plugin"</formula>
    </cfRule>
    <cfRule type="cellIs" dxfId="416" priority="333" operator="equal">
      <formula>"Parser"</formula>
    </cfRule>
    <cfRule type="cellIs" dxfId="415" priority="334" operator="equal">
      <formula>"Language"</formula>
    </cfRule>
    <cfRule type="cellIs" dxfId="414" priority="335" operator="equal">
      <formula>"Docs"</formula>
    </cfRule>
    <cfRule type="cellIs" dxfId="413" priority="336" operator="equal">
      <formula>"Library"</formula>
    </cfRule>
    <cfRule type="cellIs" dxfId="412" priority="337" operator="equal">
      <formula>"Framework"</formula>
    </cfRule>
    <cfRule type="cellIs" dxfId="411" priority="338" operator="equal">
      <formula>"?"</formula>
    </cfRule>
  </conditionalFormatting>
  <conditionalFormatting sqref="D6">
    <cfRule type="cellIs" dxfId="410" priority="323" operator="equal">
      <formula>"Empty"</formula>
    </cfRule>
    <cfRule type="cellIs" dxfId="409" priority="324" operator="equal">
      <formula>"Plugin"</formula>
    </cfRule>
    <cfRule type="cellIs" dxfId="408" priority="325" operator="equal">
      <formula>"Parser"</formula>
    </cfRule>
    <cfRule type="cellIs" dxfId="407" priority="326" operator="equal">
      <formula>"Language"</formula>
    </cfRule>
    <cfRule type="cellIs" dxfId="406" priority="327" operator="equal">
      <formula>"Docs"</formula>
    </cfRule>
    <cfRule type="cellIs" dxfId="405" priority="328" operator="equal">
      <formula>"Library"</formula>
    </cfRule>
    <cfRule type="cellIs" dxfId="404" priority="329" operator="equal">
      <formula>"Framework"</formula>
    </cfRule>
    <cfRule type="cellIs" dxfId="403" priority="330" operator="equal">
      <formula>"?"</formula>
    </cfRule>
  </conditionalFormatting>
  <conditionalFormatting sqref="D6">
    <cfRule type="cellIs" dxfId="402" priority="322" operator="equal">
      <formula>"Other"</formula>
    </cfRule>
  </conditionalFormatting>
  <conditionalFormatting sqref="D6">
    <cfRule type="cellIs" dxfId="401" priority="314" operator="equal">
      <formula>"Empty"</formula>
    </cfRule>
    <cfRule type="cellIs" dxfId="400" priority="315" operator="equal">
      <formula>"Plugin"</formula>
    </cfRule>
    <cfRule type="cellIs" dxfId="399" priority="316" operator="equal">
      <formula>"Parser"</formula>
    </cfRule>
    <cfRule type="cellIs" dxfId="398" priority="317" operator="equal">
      <formula>"Language"</formula>
    </cfRule>
    <cfRule type="cellIs" dxfId="397" priority="318" operator="equal">
      <formula>"Docs"</formula>
    </cfRule>
    <cfRule type="cellIs" dxfId="396" priority="319" operator="equal">
      <formula>"Library"</formula>
    </cfRule>
    <cfRule type="cellIs" dxfId="395" priority="320" operator="equal">
      <formula>"Framework"</formula>
    </cfRule>
    <cfRule type="cellIs" dxfId="394" priority="321" operator="equal">
      <formula>"?"</formula>
    </cfRule>
  </conditionalFormatting>
  <conditionalFormatting sqref="D11">
    <cfRule type="cellIs" dxfId="393" priority="306" operator="equal">
      <formula>"Empty"</formula>
    </cfRule>
    <cfRule type="cellIs" dxfId="392" priority="307" operator="equal">
      <formula>"Plugin"</formula>
    </cfRule>
    <cfRule type="cellIs" dxfId="391" priority="308" operator="equal">
      <formula>"Parser"</formula>
    </cfRule>
    <cfRule type="cellIs" dxfId="390" priority="309" operator="equal">
      <formula>"Language"</formula>
    </cfRule>
    <cfRule type="cellIs" dxfId="389" priority="310" operator="equal">
      <formula>"Docs"</formula>
    </cfRule>
    <cfRule type="cellIs" dxfId="388" priority="311" operator="equal">
      <formula>"Library"</formula>
    </cfRule>
    <cfRule type="cellIs" dxfId="387" priority="312" operator="equal">
      <formula>"Framework"</formula>
    </cfRule>
    <cfRule type="cellIs" dxfId="386" priority="313" operator="equal">
      <formula>"?"</formula>
    </cfRule>
  </conditionalFormatting>
  <conditionalFormatting sqref="D13:D23">
    <cfRule type="cellIs" dxfId="385" priority="298" operator="equal">
      <formula>"Empty"</formula>
    </cfRule>
    <cfRule type="cellIs" dxfId="384" priority="299" operator="equal">
      <formula>"Plugin"</formula>
    </cfRule>
    <cfRule type="cellIs" dxfId="383" priority="300" operator="equal">
      <formula>"Parser"</formula>
    </cfRule>
    <cfRule type="cellIs" dxfId="382" priority="301" operator="equal">
      <formula>"Language"</formula>
    </cfRule>
    <cfRule type="cellIs" dxfId="381" priority="302" operator="equal">
      <formula>"Docs"</formula>
    </cfRule>
    <cfRule type="cellIs" dxfId="380" priority="303" operator="equal">
      <formula>"Library"</formula>
    </cfRule>
    <cfRule type="cellIs" dxfId="379" priority="304" operator="equal">
      <formula>"Framework"</formula>
    </cfRule>
    <cfRule type="cellIs" dxfId="378" priority="305" operator="equal">
      <formula>"?"</formula>
    </cfRule>
  </conditionalFormatting>
  <conditionalFormatting sqref="D15">
    <cfRule type="cellIs" dxfId="377" priority="297" operator="equal">
      <formula>"Other"</formula>
    </cfRule>
  </conditionalFormatting>
  <conditionalFormatting sqref="D15">
    <cfRule type="cellIs" dxfId="376" priority="289" operator="equal">
      <formula>"Empty"</formula>
    </cfRule>
    <cfRule type="cellIs" dxfId="375" priority="290" operator="equal">
      <formula>"Plugin"</formula>
    </cfRule>
    <cfRule type="cellIs" dxfId="374" priority="291" operator="equal">
      <formula>"Parser"</formula>
    </cfRule>
    <cfRule type="cellIs" dxfId="373" priority="292" operator="equal">
      <formula>"Language"</formula>
    </cfRule>
    <cfRule type="cellIs" dxfId="372" priority="293" operator="equal">
      <formula>"Docs"</formula>
    </cfRule>
    <cfRule type="cellIs" dxfId="371" priority="294" operator="equal">
      <formula>"Library"</formula>
    </cfRule>
    <cfRule type="cellIs" dxfId="370" priority="295" operator="equal">
      <formula>"Framework"</formula>
    </cfRule>
    <cfRule type="cellIs" dxfId="369" priority="296" operator="equal">
      <formula>"?"</formula>
    </cfRule>
  </conditionalFormatting>
  <conditionalFormatting sqref="D16">
    <cfRule type="cellIs" dxfId="368" priority="288" operator="equal">
      <formula>"Other"</formula>
    </cfRule>
  </conditionalFormatting>
  <conditionalFormatting sqref="D16">
    <cfRule type="cellIs" dxfId="367" priority="280" operator="equal">
      <formula>"Empty"</formula>
    </cfRule>
    <cfRule type="cellIs" dxfId="366" priority="281" operator="equal">
      <formula>"Plugin"</formula>
    </cfRule>
    <cfRule type="cellIs" dxfId="365" priority="282" operator="equal">
      <formula>"Parser"</formula>
    </cfRule>
    <cfRule type="cellIs" dxfId="364" priority="283" operator="equal">
      <formula>"Language"</formula>
    </cfRule>
    <cfRule type="cellIs" dxfId="363" priority="284" operator="equal">
      <formula>"Docs"</formula>
    </cfRule>
    <cfRule type="cellIs" dxfId="362" priority="285" operator="equal">
      <formula>"Library"</formula>
    </cfRule>
    <cfRule type="cellIs" dxfId="361" priority="286" operator="equal">
      <formula>"Framework"</formula>
    </cfRule>
    <cfRule type="cellIs" dxfId="360" priority="287" operator="equal">
      <formula>"?"</formula>
    </cfRule>
  </conditionalFormatting>
  <conditionalFormatting sqref="D26:D29">
    <cfRule type="cellIs" dxfId="359" priority="272" operator="equal">
      <formula>"Empty"</formula>
    </cfRule>
    <cfRule type="cellIs" dxfId="358" priority="273" operator="equal">
      <formula>"Plugin"</formula>
    </cfRule>
    <cfRule type="cellIs" dxfId="357" priority="274" operator="equal">
      <formula>"Parser"</formula>
    </cfRule>
    <cfRule type="cellIs" dxfId="356" priority="275" operator="equal">
      <formula>"Language"</formula>
    </cfRule>
    <cfRule type="cellIs" dxfId="355" priority="276" operator="equal">
      <formula>"Docs"</formula>
    </cfRule>
    <cfRule type="cellIs" dxfId="354" priority="277" operator="equal">
      <formula>"Library"</formula>
    </cfRule>
    <cfRule type="cellIs" dxfId="353" priority="278" operator="equal">
      <formula>"Framework"</formula>
    </cfRule>
    <cfRule type="cellIs" dxfId="352" priority="279" operator="equal">
      <formula>"?"</formula>
    </cfRule>
  </conditionalFormatting>
  <conditionalFormatting sqref="D28">
    <cfRule type="cellIs" dxfId="351" priority="264" operator="equal">
      <formula>"Empty"</formula>
    </cfRule>
    <cfRule type="cellIs" dxfId="350" priority="265" operator="equal">
      <formula>"Plugin"</formula>
    </cfRule>
    <cfRule type="cellIs" dxfId="349" priority="266" operator="equal">
      <formula>"Parser"</formula>
    </cfRule>
    <cfRule type="cellIs" dxfId="348" priority="267" operator="equal">
      <formula>"Language"</formula>
    </cfRule>
    <cfRule type="cellIs" dxfId="347" priority="268" operator="equal">
      <formula>"Docs"</formula>
    </cfRule>
    <cfRule type="cellIs" dxfId="346" priority="269" operator="equal">
      <formula>"Library"</formula>
    </cfRule>
    <cfRule type="cellIs" dxfId="345" priority="270" operator="equal">
      <formula>"Framework"</formula>
    </cfRule>
    <cfRule type="cellIs" dxfId="344" priority="271" operator="equal">
      <formula>"?"</formula>
    </cfRule>
  </conditionalFormatting>
  <conditionalFormatting sqref="D31:D35">
    <cfRule type="cellIs" dxfId="343" priority="256" operator="equal">
      <formula>"Empty"</formula>
    </cfRule>
    <cfRule type="cellIs" dxfId="342" priority="257" operator="equal">
      <formula>"Plugin"</formula>
    </cfRule>
    <cfRule type="cellIs" dxfId="341" priority="258" operator="equal">
      <formula>"Parser"</formula>
    </cfRule>
    <cfRule type="cellIs" dxfId="340" priority="259" operator="equal">
      <formula>"Language"</formula>
    </cfRule>
    <cfRule type="cellIs" dxfId="339" priority="260" operator="equal">
      <formula>"Docs"</formula>
    </cfRule>
    <cfRule type="cellIs" dxfId="338" priority="261" operator="equal">
      <formula>"Library"</formula>
    </cfRule>
    <cfRule type="cellIs" dxfId="337" priority="262" operator="equal">
      <formula>"Framework"</formula>
    </cfRule>
    <cfRule type="cellIs" dxfId="336" priority="263" operator="equal">
      <formula>"?"</formula>
    </cfRule>
  </conditionalFormatting>
  <conditionalFormatting sqref="D34">
    <cfRule type="cellIs" dxfId="335" priority="248" operator="equal">
      <formula>"Empty"</formula>
    </cfRule>
    <cfRule type="cellIs" dxfId="334" priority="249" operator="equal">
      <formula>"Plugin"</formula>
    </cfRule>
    <cfRule type="cellIs" dxfId="333" priority="250" operator="equal">
      <formula>"Parser"</formula>
    </cfRule>
    <cfRule type="cellIs" dxfId="332" priority="251" operator="equal">
      <formula>"Language"</formula>
    </cfRule>
    <cfRule type="cellIs" dxfId="331" priority="252" operator="equal">
      <formula>"Docs"</formula>
    </cfRule>
    <cfRule type="cellIs" dxfId="330" priority="253" operator="equal">
      <formula>"Library"</formula>
    </cfRule>
    <cfRule type="cellIs" dxfId="329" priority="254" operator="equal">
      <formula>"Framework"</formula>
    </cfRule>
    <cfRule type="cellIs" dxfId="328" priority="255" operator="equal">
      <formula>"?"</formula>
    </cfRule>
  </conditionalFormatting>
  <conditionalFormatting sqref="D24">
    <cfRule type="cellIs" dxfId="327" priority="240" operator="equal">
      <formula>"Empty"</formula>
    </cfRule>
    <cfRule type="cellIs" dxfId="326" priority="241" operator="equal">
      <formula>"Plugin"</formula>
    </cfRule>
    <cfRule type="cellIs" dxfId="325" priority="242" operator="equal">
      <formula>"Parser"</formula>
    </cfRule>
    <cfRule type="cellIs" dxfId="324" priority="243" operator="equal">
      <formula>"Language"</formula>
    </cfRule>
    <cfRule type="cellIs" dxfId="323" priority="244" operator="equal">
      <formula>"Docs"</formula>
    </cfRule>
    <cfRule type="cellIs" dxfId="322" priority="245" operator="equal">
      <formula>"Library"</formula>
    </cfRule>
    <cfRule type="cellIs" dxfId="321" priority="246" operator="equal">
      <formula>"Framework"</formula>
    </cfRule>
    <cfRule type="cellIs" dxfId="320" priority="247" operator="equal">
      <formula>"?"</formula>
    </cfRule>
  </conditionalFormatting>
  <conditionalFormatting sqref="D10">
    <cfRule type="cellIs" dxfId="319" priority="232" operator="equal">
      <formula>"Empty"</formula>
    </cfRule>
    <cfRule type="cellIs" dxfId="318" priority="233" operator="equal">
      <formula>"Plugin"</formula>
    </cfRule>
    <cfRule type="cellIs" dxfId="317" priority="234" operator="equal">
      <formula>"Parser"</formula>
    </cfRule>
    <cfRule type="cellIs" dxfId="316" priority="235" operator="equal">
      <formula>"Language"</formula>
    </cfRule>
    <cfRule type="cellIs" dxfId="315" priority="236" operator="equal">
      <formula>"Docs"</formula>
    </cfRule>
    <cfRule type="cellIs" dxfId="314" priority="237" operator="equal">
      <formula>"Library"</formula>
    </cfRule>
    <cfRule type="cellIs" dxfId="313" priority="238" operator="equal">
      <formula>"Framework"</formula>
    </cfRule>
    <cfRule type="cellIs" dxfId="312" priority="239" operator="equal">
      <formula>"?"</formula>
    </cfRule>
  </conditionalFormatting>
  <conditionalFormatting sqref="D10">
    <cfRule type="cellIs" dxfId="311" priority="231" operator="equal">
      <formula>"Other"</formula>
    </cfRule>
  </conditionalFormatting>
  <conditionalFormatting sqref="D10">
    <cfRule type="cellIs" dxfId="310" priority="223" operator="equal">
      <formula>"Empty"</formula>
    </cfRule>
    <cfRule type="cellIs" dxfId="309" priority="224" operator="equal">
      <formula>"Plugin"</formula>
    </cfRule>
    <cfRule type="cellIs" dxfId="308" priority="225" operator="equal">
      <formula>"Parser"</formula>
    </cfRule>
    <cfRule type="cellIs" dxfId="307" priority="226" operator="equal">
      <formula>"Language"</formula>
    </cfRule>
    <cfRule type="cellIs" dxfId="306" priority="227" operator="equal">
      <formula>"Docs"</formula>
    </cfRule>
    <cfRule type="cellIs" dxfId="305" priority="228" operator="equal">
      <formula>"Library"</formula>
    </cfRule>
    <cfRule type="cellIs" dxfId="304" priority="229" operator="equal">
      <formula>"Framework"</formula>
    </cfRule>
    <cfRule type="cellIs" dxfId="303" priority="230" operator="equal">
      <formula>"?"</formula>
    </cfRule>
  </conditionalFormatting>
  <conditionalFormatting sqref="D37">
    <cfRule type="cellIs" dxfId="302" priority="215" operator="equal">
      <formula>"Empty"</formula>
    </cfRule>
    <cfRule type="cellIs" dxfId="301" priority="216" operator="equal">
      <formula>"Plugin"</formula>
    </cfRule>
    <cfRule type="cellIs" dxfId="300" priority="217" operator="equal">
      <formula>"Parser"</formula>
    </cfRule>
    <cfRule type="cellIs" dxfId="299" priority="218" operator="equal">
      <formula>"Language"</formula>
    </cfRule>
    <cfRule type="cellIs" dxfId="298" priority="219" operator="equal">
      <formula>"Docs"</formula>
    </cfRule>
    <cfRule type="cellIs" dxfId="297" priority="220" operator="equal">
      <formula>"Library"</formula>
    </cfRule>
    <cfRule type="cellIs" dxfId="296" priority="221" operator="equal">
      <formula>"Framework"</formula>
    </cfRule>
    <cfRule type="cellIs" dxfId="295" priority="222" operator="equal">
      <formula>"?"</formula>
    </cfRule>
  </conditionalFormatting>
  <conditionalFormatting sqref="Q3">
    <cfRule type="cellIs" dxfId="294" priority="199" operator="equal">
      <formula>"Empty"</formula>
    </cfRule>
    <cfRule type="cellIs" dxfId="293" priority="200" operator="equal">
      <formula>"Plugin"</formula>
    </cfRule>
    <cfRule type="cellIs" dxfId="292" priority="201" operator="equal">
      <formula>"Parser"</formula>
    </cfRule>
    <cfRule type="cellIs" dxfId="291" priority="202" operator="equal">
      <formula>"Language"</formula>
    </cfRule>
    <cfRule type="cellIs" dxfId="290" priority="203" operator="equal">
      <formula>"Docs"</formula>
    </cfRule>
    <cfRule type="cellIs" dxfId="289" priority="204" operator="equal">
      <formula>"Library"</formula>
    </cfRule>
    <cfRule type="cellIs" dxfId="288" priority="205" operator="equal">
      <formula>"Framework"</formula>
    </cfRule>
    <cfRule type="cellIs" dxfId="287" priority="206" operator="equal">
      <formula>"?"</formula>
    </cfRule>
  </conditionalFormatting>
  <conditionalFormatting sqref="Q12">
    <cfRule type="cellIs" dxfId="286" priority="198" operator="equal">
      <formula>"Game"</formula>
    </cfRule>
  </conditionalFormatting>
  <conditionalFormatting sqref="Q3">
    <cfRule type="cellIs" dxfId="285" priority="190" operator="equal">
      <formula>"Empty"</formula>
    </cfRule>
    <cfRule type="cellIs" dxfId="284" priority="191" operator="equal">
      <formula>"Plugin"</formula>
    </cfRule>
    <cfRule type="cellIs" dxfId="283" priority="192" operator="equal">
      <formula>"Parser"</formula>
    </cfRule>
    <cfRule type="cellIs" dxfId="282" priority="193" operator="equal">
      <formula>"Language"</formula>
    </cfRule>
    <cfRule type="cellIs" dxfId="281" priority="194" operator="equal">
      <formula>"Docs"</formula>
    </cfRule>
    <cfRule type="cellIs" dxfId="280" priority="195" operator="equal">
      <formula>"Library"</formula>
    </cfRule>
    <cfRule type="cellIs" dxfId="279" priority="196" operator="equal">
      <formula>"Framework"</formula>
    </cfRule>
    <cfRule type="cellIs" dxfId="278" priority="197" operator="equal">
      <formula>"?"</formula>
    </cfRule>
  </conditionalFormatting>
  <conditionalFormatting sqref="Q12">
    <cfRule type="cellIs" dxfId="277" priority="189" operator="equal">
      <formula>"Game"</formula>
    </cfRule>
  </conditionalFormatting>
  <conditionalFormatting sqref="Q3">
    <cfRule type="cellIs" dxfId="276" priority="181" operator="equal">
      <formula>"Empty"</formula>
    </cfRule>
    <cfRule type="cellIs" dxfId="275" priority="182" operator="equal">
      <formula>"Plugin"</formula>
    </cfRule>
    <cfRule type="cellIs" dxfId="274" priority="183" operator="equal">
      <formula>"Parser"</formula>
    </cfRule>
    <cfRule type="cellIs" dxfId="273" priority="184" operator="equal">
      <formula>"Language"</formula>
    </cfRule>
    <cfRule type="cellIs" dxfId="272" priority="185" operator="equal">
      <formula>"Docs"</formula>
    </cfRule>
    <cfRule type="cellIs" dxfId="271" priority="186" operator="equal">
      <formula>"Library"</formula>
    </cfRule>
    <cfRule type="cellIs" dxfId="270" priority="187" operator="equal">
      <formula>"Framework"</formula>
    </cfRule>
    <cfRule type="cellIs" dxfId="269" priority="188" operator="equal">
      <formula>"?"</formula>
    </cfRule>
  </conditionalFormatting>
  <conditionalFormatting sqref="Q12">
    <cfRule type="cellIs" dxfId="268" priority="180" operator="equal">
      <formula>"Game"</formula>
    </cfRule>
  </conditionalFormatting>
  <conditionalFormatting sqref="N26">
    <cfRule type="cellIs" dxfId="267" priority="166" operator="equal">
      <formula>"Empty"</formula>
    </cfRule>
    <cfRule type="cellIs" dxfId="266" priority="167" operator="equal">
      <formula>"Plugin"</formula>
    </cfRule>
    <cfRule type="cellIs" dxfId="265" priority="168" operator="equal">
      <formula>"Parser"</formula>
    </cfRule>
    <cfRule type="cellIs" dxfId="264" priority="169" operator="equal">
      <formula>"Language"</formula>
    </cfRule>
    <cfRule type="cellIs" dxfId="263" priority="170" operator="equal">
      <formula>"Docs"</formula>
    </cfRule>
    <cfRule type="cellIs" dxfId="262" priority="171" operator="equal">
      <formula>"Library"</formula>
    </cfRule>
    <cfRule type="cellIs" dxfId="261" priority="172" operator="equal">
      <formula>"Framework"</formula>
    </cfRule>
    <cfRule type="cellIs" dxfId="260" priority="173" operator="equal">
      <formula>"?"</formula>
    </cfRule>
  </conditionalFormatting>
  <conditionalFormatting sqref="Q24:R25 Q26:Q37 Q41:U41">
    <cfRule type="cellIs" dxfId="259" priority="149" operator="equal">
      <formula>"Protocol"</formula>
    </cfRule>
    <cfRule type="cellIs" dxfId="258" priority="150" operator="equal">
      <formula>"Moved"</formula>
    </cfRule>
    <cfRule type="cellIs" dxfId="257" priority="151" operator="equal">
      <formula>"Database/Storage"</formula>
    </cfRule>
    <cfRule type="cellIs" dxfId="256" priority="152" operator="equal">
      <formula>"Utility"</formula>
    </cfRule>
    <cfRule type="cellIs" dxfId="255" priority="153" operator="equal">
      <formula>"Web Application"</formula>
    </cfRule>
    <cfRule type="cellIs" dxfId="254" priority="154" operator="equal">
      <formula>"Parser"</formula>
    </cfRule>
    <cfRule type="cellIs" dxfId="253" priority="155" operator="equal">
      <formula>"Docs"</formula>
    </cfRule>
    <cfRule type="cellIs" dxfId="252" priority="156" operator="equal">
      <formula>"Other"</formula>
    </cfRule>
    <cfRule type="cellIs" dxfId="251" priority="157" operator="equal">
      <formula>"Plugin"</formula>
    </cfRule>
    <cfRule type="cellIs" dxfId="250" priority="158" operator="equal">
      <formula>"Language"</formula>
    </cfRule>
    <cfRule type="cellIs" dxfId="249" priority="159" operator="equal">
      <formula>"Library/Framework"</formula>
    </cfRule>
  </conditionalFormatting>
  <conditionalFormatting sqref="Q26">
    <cfRule type="cellIs" dxfId="248" priority="141" operator="equal">
      <formula>"Empty"</formula>
    </cfRule>
    <cfRule type="cellIs" dxfId="247" priority="142" operator="equal">
      <formula>"Plugin"</formula>
    </cfRule>
    <cfRule type="cellIs" dxfId="246" priority="143" operator="equal">
      <formula>"Parser"</formula>
    </cfRule>
    <cfRule type="cellIs" dxfId="245" priority="144" operator="equal">
      <formula>"Language"</formula>
    </cfRule>
    <cfRule type="cellIs" dxfId="244" priority="145" operator="equal">
      <formula>"Docs"</formula>
    </cfRule>
    <cfRule type="cellIs" dxfId="243" priority="146" operator="equal">
      <formula>"Library"</formula>
    </cfRule>
    <cfRule type="cellIs" dxfId="242" priority="147" operator="equal">
      <formula>"Framework"</formula>
    </cfRule>
    <cfRule type="cellIs" dxfId="241" priority="148" operator="equal">
      <formula>"?"</formula>
    </cfRule>
  </conditionalFormatting>
  <conditionalFormatting sqref="R26:R40">
    <cfRule type="cellIs" dxfId="240" priority="130" operator="equal">
      <formula>"Protocol"</formula>
    </cfRule>
    <cfRule type="cellIs" dxfId="239" priority="131" operator="equal">
      <formula>"Moved"</formula>
    </cfRule>
    <cfRule type="cellIs" dxfId="238" priority="132" operator="equal">
      <formula>"Database/Storage"</formula>
    </cfRule>
    <cfRule type="cellIs" dxfId="237" priority="133" operator="equal">
      <formula>"Utility"</formula>
    </cfRule>
    <cfRule type="cellIs" dxfId="236" priority="134" operator="equal">
      <formula>"Web Application"</formula>
    </cfRule>
    <cfRule type="cellIs" dxfId="235" priority="135" operator="equal">
      <formula>"Parser"</formula>
    </cfRule>
    <cfRule type="cellIs" dxfId="234" priority="136" operator="equal">
      <formula>"Docs"</formula>
    </cfRule>
    <cfRule type="cellIs" dxfId="233" priority="137" operator="equal">
      <formula>"Other"</formula>
    </cfRule>
    <cfRule type="cellIs" dxfId="232" priority="138" operator="equal">
      <formula>"Plugin"</formula>
    </cfRule>
    <cfRule type="cellIs" dxfId="231" priority="139" operator="equal">
      <formula>"Language"</formula>
    </cfRule>
    <cfRule type="cellIs" dxfId="230" priority="140" operator="equal">
      <formula>"Library/Framework"</formula>
    </cfRule>
  </conditionalFormatting>
  <conditionalFormatting sqref="T35:T37">
    <cfRule type="cellIs" dxfId="229" priority="119" operator="equal">
      <formula>"Protocol"</formula>
    </cfRule>
    <cfRule type="cellIs" dxfId="228" priority="120" operator="equal">
      <formula>"Moved"</formula>
    </cfRule>
    <cfRule type="cellIs" dxfId="227" priority="121" operator="equal">
      <formula>"Database/Storage"</formula>
    </cfRule>
    <cfRule type="cellIs" dxfId="226" priority="122" operator="equal">
      <formula>"Utility"</formula>
    </cfRule>
    <cfRule type="cellIs" dxfId="225" priority="123" operator="equal">
      <formula>"Web Application"</formula>
    </cfRule>
    <cfRule type="cellIs" dxfId="224" priority="124" operator="equal">
      <formula>"Parser"</formula>
    </cfRule>
    <cfRule type="cellIs" dxfId="223" priority="125" operator="equal">
      <formula>"Docs"</formula>
    </cfRule>
    <cfRule type="cellIs" dxfId="222" priority="126" operator="equal">
      <formula>"Other"</formula>
    </cfRule>
    <cfRule type="cellIs" dxfId="221" priority="127" operator="equal">
      <formula>"Plugin"</formula>
    </cfRule>
    <cfRule type="cellIs" dxfId="220" priority="128" operator="equal">
      <formula>"Language"</formula>
    </cfRule>
    <cfRule type="cellIs" dxfId="219" priority="129" operator="equal">
      <formula>"Library/Framework"</formula>
    </cfRule>
  </conditionalFormatting>
  <conditionalFormatting sqref="S24:S25">
    <cfRule type="cellIs" dxfId="218" priority="108" operator="equal">
      <formula>"Protocol"</formula>
    </cfRule>
    <cfRule type="cellIs" dxfId="217" priority="109" operator="equal">
      <formula>"Moved"</formula>
    </cfRule>
    <cfRule type="cellIs" dxfId="216" priority="110" operator="equal">
      <formula>"Database/Storage"</formula>
    </cfRule>
    <cfRule type="cellIs" dxfId="215" priority="111" operator="equal">
      <formula>"Utility"</formula>
    </cfRule>
    <cfRule type="cellIs" dxfId="214" priority="112" operator="equal">
      <formula>"Web Application"</formula>
    </cfRule>
    <cfRule type="cellIs" dxfId="213" priority="113" operator="equal">
      <formula>"Parser"</formula>
    </cfRule>
    <cfRule type="cellIs" dxfId="212" priority="114" operator="equal">
      <formula>"Docs"</formula>
    </cfRule>
    <cfRule type="cellIs" dxfId="211" priority="115" operator="equal">
      <formula>"Other"</formula>
    </cfRule>
    <cfRule type="cellIs" dxfId="210" priority="116" operator="equal">
      <formula>"Plugin"</formula>
    </cfRule>
    <cfRule type="cellIs" dxfId="209" priority="117" operator="equal">
      <formula>"Language"</formula>
    </cfRule>
    <cfRule type="cellIs" dxfId="208" priority="118" operator="equal">
      <formula>"Library/Framework"</formula>
    </cfRule>
  </conditionalFormatting>
  <conditionalFormatting sqref="AB27:AB41">
    <cfRule type="cellIs" dxfId="207" priority="12" operator="equal">
      <formula>"Protocol"</formula>
    </cfRule>
    <cfRule type="cellIs" dxfId="206" priority="13" operator="equal">
      <formula>"Moved"</formula>
    </cfRule>
    <cfRule type="cellIs" dxfId="205" priority="14" operator="equal">
      <formula>"Database/Storage"</formula>
    </cfRule>
    <cfRule type="cellIs" dxfId="204" priority="15" operator="equal">
      <formula>"Utility"</formula>
    </cfRule>
    <cfRule type="cellIs" dxfId="203" priority="16" operator="equal">
      <formula>"Web Application"</formula>
    </cfRule>
    <cfRule type="cellIs" dxfId="202" priority="17" operator="equal">
      <formula>"Parser"</formula>
    </cfRule>
    <cfRule type="cellIs" dxfId="201" priority="18" operator="equal">
      <formula>"Docs"</formula>
    </cfRule>
    <cfRule type="cellIs" dxfId="200" priority="19" operator="equal">
      <formula>"Other"</formula>
    </cfRule>
    <cfRule type="cellIs" dxfId="199" priority="20" operator="equal">
      <formula>"Plugin"</formula>
    </cfRule>
    <cfRule type="cellIs" dxfId="198" priority="21" operator="equal">
      <formula>"Language"</formula>
    </cfRule>
    <cfRule type="cellIs" dxfId="197" priority="22" operator="equal">
      <formula>"Library/Framework"</formula>
    </cfRule>
  </conditionalFormatting>
  <conditionalFormatting sqref="S26:S40">
    <cfRule type="cellIs" dxfId="196" priority="86" operator="equal">
      <formula>"Protocol"</formula>
    </cfRule>
    <cfRule type="cellIs" dxfId="195" priority="87" operator="equal">
      <formula>"Moved"</formula>
    </cfRule>
    <cfRule type="cellIs" dxfId="194" priority="88" operator="equal">
      <formula>"Database/Storage"</formula>
    </cfRule>
    <cfRule type="cellIs" dxfId="193" priority="89" operator="equal">
      <formula>"Utility"</formula>
    </cfRule>
    <cfRule type="cellIs" dxfId="192" priority="90" operator="equal">
      <formula>"Web Application"</formula>
    </cfRule>
    <cfRule type="cellIs" dxfId="191" priority="91" operator="equal">
      <formula>"Parser"</formula>
    </cfRule>
    <cfRule type="cellIs" dxfId="190" priority="92" operator="equal">
      <formula>"Docs"</formula>
    </cfRule>
    <cfRule type="cellIs" dxfId="189" priority="93" operator="equal">
      <formula>"Other"</formula>
    </cfRule>
    <cfRule type="cellIs" dxfId="188" priority="94" operator="equal">
      <formula>"Plugin"</formula>
    </cfRule>
    <cfRule type="cellIs" dxfId="187" priority="95" operator="equal">
      <formula>"Language"</formula>
    </cfRule>
    <cfRule type="cellIs" dxfId="186" priority="96" operator="equal">
      <formula>"Library/Framework"</formula>
    </cfRule>
  </conditionalFormatting>
  <conditionalFormatting sqref="AA25:AA38">
    <cfRule type="cellIs" dxfId="185" priority="64" operator="equal">
      <formula>"Protocol"</formula>
    </cfRule>
    <cfRule type="cellIs" dxfId="184" priority="65" operator="equal">
      <formula>"Moved"</formula>
    </cfRule>
    <cfRule type="cellIs" dxfId="183" priority="66" operator="equal">
      <formula>"Database/Storage"</formula>
    </cfRule>
    <cfRule type="cellIs" dxfId="182" priority="67" operator="equal">
      <formula>"Utility"</formula>
    </cfRule>
    <cfRule type="cellIs" dxfId="181" priority="68" operator="equal">
      <formula>"Web Application"</formula>
    </cfRule>
    <cfRule type="cellIs" dxfId="180" priority="69" operator="equal">
      <formula>"Parser"</formula>
    </cfRule>
    <cfRule type="cellIs" dxfId="179" priority="70" operator="equal">
      <formula>"Docs"</formula>
    </cfRule>
    <cfRule type="cellIs" dxfId="178" priority="71" operator="equal">
      <formula>"Other"</formula>
    </cfRule>
    <cfRule type="cellIs" dxfId="177" priority="72" operator="equal">
      <formula>"Plugin"</formula>
    </cfRule>
    <cfRule type="cellIs" dxfId="176" priority="73" operator="equal">
      <formula>"Language"</formula>
    </cfRule>
    <cfRule type="cellIs" dxfId="175" priority="74" operator="equal">
      <formula>"Library/Framework"</formula>
    </cfRule>
  </conditionalFormatting>
  <conditionalFormatting sqref="AA27">
    <cfRule type="cellIs" dxfId="174" priority="56" operator="equal">
      <formula>"Empty"</formula>
    </cfRule>
    <cfRule type="cellIs" dxfId="173" priority="57" operator="equal">
      <formula>"Plugin"</formula>
    </cfRule>
    <cfRule type="cellIs" dxfId="172" priority="58" operator="equal">
      <formula>"Parser"</formula>
    </cfRule>
    <cfRule type="cellIs" dxfId="171" priority="59" operator="equal">
      <formula>"Language"</formula>
    </cfRule>
    <cfRule type="cellIs" dxfId="170" priority="60" operator="equal">
      <formula>"Docs"</formula>
    </cfRule>
    <cfRule type="cellIs" dxfId="169" priority="61" operator="equal">
      <formula>"Library"</formula>
    </cfRule>
    <cfRule type="cellIs" dxfId="168" priority="62" operator="equal">
      <formula>"Framework"</formula>
    </cfRule>
    <cfRule type="cellIs" dxfId="167" priority="63" operator="equal">
      <formula>"?"</formula>
    </cfRule>
  </conditionalFormatting>
  <conditionalFormatting sqref="AB25:AB26">
    <cfRule type="cellIs" dxfId="166" priority="23" operator="equal">
      <formula>"Protocol"</formula>
    </cfRule>
    <cfRule type="cellIs" dxfId="165" priority="24" operator="equal">
      <formula>"Moved"</formula>
    </cfRule>
    <cfRule type="cellIs" dxfId="164" priority="25" operator="equal">
      <formula>"Database/Storage"</formula>
    </cfRule>
    <cfRule type="cellIs" dxfId="163" priority="26" operator="equal">
      <formula>"Utility"</formula>
    </cfRule>
    <cfRule type="cellIs" dxfId="162" priority="27" operator="equal">
      <formula>"Web Application"</formula>
    </cfRule>
    <cfRule type="cellIs" dxfId="161" priority="28" operator="equal">
      <formula>"Parser"</formula>
    </cfRule>
    <cfRule type="cellIs" dxfId="160" priority="29" operator="equal">
      <formula>"Docs"</formula>
    </cfRule>
    <cfRule type="cellIs" dxfId="159" priority="30" operator="equal">
      <formula>"Other"</formula>
    </cfRule>
    <cfRule type="cellIs" dxfId="158" priority="31" operator="equal">
      <formula>"Plugin"</formula>
    </cfRule>
    <cfRule type="cellIs" dxfId="157" priority="32" operator="equal">
      <formula>"Language"</formula>
    </cfRule>
    <cfRule type="cellIs" dxfId="156" priority="33" operator="equal">
      <formula>"Library/Framework"</formula>
    </cfRule>
  </conditionalFormatting>
  <conditionalFormatting sqref="AC27:AC41">
    <cfRule type="cellIs" dxfId="155" priority="1" operator="equal">
      <formula>"Protocol"</formula>
    </cfRule>
    <cfRule type="cellIs" dxfId="154" priority="2" operator="equal">
      <formula>"Moved"</formula>
    </cfRule>
    <cfRule type="cellIs" dxfId="153" priority="3" operator="equal">
      <formula>"Database/Storage"</formula>
    </cfRule>
    <cfRule type="cellIs" dxfId="152" priority="4" operator="equal">
      <formula>"Utility"</formula>
    </cfRule>
    <cfRule type="cellIs" dxfId="151" priority="5" operator="equal">
      <formula>"Web Application"</formula>
    </cfRule>
    <cfRule type="cellIs" dxfId="150" priority="6" operator="equal">
      <formula>"Parser"</formula>
    </cfRule>
    <cfRule type="cellIs" dxfId="149" priority="7" operator="equal">
      <formula>"Docs"</formula>
    </cfRule>
    <cfRule type="cellIs" dxfId="148" priority="8" operator="equal">
      <formula>"Other"</formula>
    </cfRule>
    <cfRule type="cellIs" dxfId="147" priority="9" operator="equal">
      <formula>"Plugin"</formula>
    </cfRule>
    <cfRule type="cellIs" dxfId="146" priority="10" operator="equal">
      <formula>"Language"</formula>
    </cfRule>
    <cfRule type="cellIs" dxfId="145" priority="11" operator="equal">
      <formula>"Library/Framework"</formula>
    </cfRule>
  </conditionalFormatting>
  <hyperlinks>
    <hyperlink ref="M1" r:id="rId1" xr:uid="{7F3C3860-3D05-4A71-B279-BFDDDBF2330D}"/>
    <hyperlink ref="C8" r:id="rId2" xr:uid="{9FC5A8E4-3A0C-4A6B-A297-920EA8522A97}"/>
  </hyperlinks>
  <pageMargins left="0.7" right="0.7" top="0.75" bottom="0.75" header="0.3" footer="0.3"/>
  <pageSetup orientation="portrait" r:id="rId3"/>
  <tableParts count="5"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A429-374C-4A51-8532-C46FAEB12F6B}">
  <dimension ref="A1:H41"/>
  <sheetViews>
    <sheetView zoomScale="70" zoomScaleNormal="70" workbookViewId="0">
      <selection activeCell="F22" sqref="F22"/>
    </sheetView>
  </sheetViews>
  <sheetFormatPr defaultRowHeight="15"/>
  <cols>
    <col min="1" max="1" width="9" style="3" customWidth="1"/>
    <col min="2" max="2" width="33.85546875" style="5" bestFit="1" customWidth="1"/>
    <col min="3" max="3" width="52.140625" style="5" bestFit="1" customWidth="1"/>
    <col min="4" max="4" width="18.140625" style="5" bestFit="1" customWidth="1"/>
    <col min="5" max="6" width="18.140625" bestFit="1" customWidth="1"/>
    <col min="7" max="7" width="22" bestFit="1" customWidth="1"/>
    <col min="8" max="8" width="47.5703125" bestFit="1" customWidth="1"/>
  </cols>
  <sheetData>
    <row r="1" spans="1:6">
      <c r="A1" s="7" t="s">
        <v>0</v>
      </c>
      <c r="B1" s="15" t="s">
        <v>1</v>
      </c>
      <c r="C1" s="15" t="s">
        <v>2</v>
      </c>
      <c r="D1" s="15" t="s">
        <v>3</v>
      </c>
      <c r="E1" s="8"/>
      <c r="F1" s="8"/>
    </row>
    <row r="2" spans="1:6">
      <c r="A2" s="7"/>
      <c r="B2" s="15"/>
      <c r="C2" s="15"/>
      <c r="D2" s="15"/>
      <c r="E2" s="7"/>
      <c r="F2" s="7"/>
    </row>
    <row r="3" spans="1:6">
      <c r="A3" s="28">
        <v>1</v>
      </c>
      <c r="B3" s="29" t="s">
        <v>6</v>
      </c>
      <c r="C3" s="25" t="s">
        <v>7</v>
      </c>
      <c r="D3" s="29" t="s">
        <v>20</v>
      </c>
      <c r="E3" s="35"/>
      <c r="F3" s="35"/>
    </row>
    <row r="4" spans="1:6">
      <c r="A4" s="28">
        <v>2</v>
      </c>
      <c r="B4" s="30" t="s">
        <v>15</v>
      </c>
      <c r="C4" s="30" t="s">
        <v>16</v>
      </c>
      <c r="D4" s="30" t="s">
        <v>158</v>
      </c>
      <c r="E4" s="35"/>
      <c r="F4" s="35"/>
    </row>
    <row r="5" spans="1:6" ht="30">
      <c r="A5" s="28">
        <v>3</v>
      </c>
      <c r="B5" s="30" t="s">
        <v>18</v>
      </c>
      <c r="C5" s="30" t="s">
        <v>19</v>
      </c>
      <c r="D5" s="24" t="s">
        <v>390</v>
      </c>
      <c r="E5" s="11"/>
      <c r="F5" s="11"/>
    </row>
    <row r="6" spans="1:6">
      <c r="A6" s="28">
        <v>4</v>
      </c>
      <c r="B6" s="30" t="s">
        <v>139</v>
      </c>
      <c r="C6" s="25" t="s">
        <v>140</v>
      </c>
      <c r="D6" s="30" t="s">
        <v>38</v>
      </c>
      <c r="E6" s="28"/>
      <c r="F6" s="35"/>
    </row>
    <row r="7" spans="1:6">
      <c r="A7" s="28">
        <v>5</v>
      </c>
      <c r="B7" s="30" t="s">
        <v>294</v>
      </c>
      <c r="C7" s="30" t="s">
        <v>295</v>
      </c>
      <c r="D7" s="29" t="s">
        <v>158</v>
      </c>
      <c r="E7" s="28"/>
      <c r="F7" s="35"/>
    </row>
    <row r="8" spans="1:6">
      <c r="A8" s="28">
        <v>6</v>
      </c>
      <c r="B8" s="30" t="s">
        <v>298</v>
      </c>
      <c r="C8" s="30" t="s">
        <v>299</v>
      </c>
      <c r="D8" s="29" t="s">
        <v>20</v>
      </c>
      <c r="E8" s="28"/>
      <c r="F8" s="28"/>
    </row>
    <row r="9" spans="1:6">
      <c r="A9" s="28">
        <v>7</v>
      </c>
      <c r="B9" s="30" t="s">
        <v>301</v>
      </c>
      <c r="C9" s="30" t="s">
        <v>302</v>
      </c>
      <c r="D9" s="29" t="s">
        <v>79</v>
      </c>
      <c r="E9" s="28"/>
      <c r="F9" s="28"/>
    </row>
    <row r="10" spans="1:6">
      <c r="A10" s="28">
        <v>8</v>
      </c>
      <c r="B10" s="30" t="s">
        <v>304</v>
      </c>
      <c r="C10" s="30" t="s">
        <v>305</v>
      </c>
      <c r="D10" s="29" t="s">
        <v>158</v>
      </c>
      <c r="E10" s="28"/>
      <c r="F10" s="28"/>
    </row>
    <row r="11" spans="1:6">
      <c r="A11" s="28">
        <v>9</v>
      </c>
      <c r="B11" s="30" t="s">
        <v>309</v>
      </c>
      <c r="C11" s="30" t="s">
        <v>310</v>
      </c>
      <c r="D11" s="29" t="s">
        <v>79</v>
      </c>
      <c r="E11" s="28"/>
      <c r="F11" s="28"/>
    </row>
    <row r="12" spans="1:6">
      <c r="A12" s="28">
        <v>10</v>
      </c>
      <c r="B12" s="30" t="s">
        <v>313</v>
      </c>
      <c r="C12" s="30" t="s">
        <v>314</v>
      </c>
      <c r="D12" s="29" t="s">
        <v>72</v>
      </c>
      <c r="E12" s="28"/>
      <c r="F12" s="28"/>
    </row>
    <row r="13" spans="1:6">
      <c r="A13" s="28">
        <v>11</v>
      </c>
      <c r="B13" s="30" t="s">
        <v>316</v>
      </c>
      <c r="C13" s="29" t="s">
        <v>317</v>
      </c>
      <c r="D13" s="29" t="s">
        <v>20</v>
      </c>
      <c r="E13" s="28"/>
      <c r="F13" s="28"/>
    </row>
    <row r="14" spans="1:6">
      <c r="A14" s="28">
        <v>12</v>
      </c>
      <c r="B14" s="30" t="s">
        <v>320</v>
      </c>
      <c r="C14" s="30" t="s">
        <v>321</v>
      </c>
      <c r="D14" s="29" t="s">
        <v>20</v>
      </c>
      <c r="E14" s="28"/>
      <c r="F14" s="28"/>
    </row>
    <row r="15" spans="1:6">
      <c r="A15" s="28">
        <v>13</v>
      </c>
      <c r="B15" s="30" t="s">
        <v>324</v>
      </c>
      <c r="C15" s="30" t="s">
        <v>325</v>
      </c>
      <c r="D15" s="29" t="s">
        <v>104</v>
      </c>
      <c r="E15" s="28"/>
      <c r="F15" s="28"/>
    </row>
    <row r="16" spans="1:6">
      <c r="A16" s="28">
        <v>14</v>
      </c>
      <c r="B16" s="30" t="s">
        <v>328</v>
      </c>
      <c r="C16" s="30" t="s">
        <v>329</v>
      </c>
      <c r="D16" s="29" t="s">
        <v>79</v>
      </c>
      <c r="E16" s="28"/>
      <c r="F16" s="28"/>
    </row>
    <row r="17" spans="1:8">
      <c r="A17" s="28">
        <v>15</v>
      </c>
      <c r="B17" s="30" t="s">
        <v>330</v>
      </c>
      <c r="C17" s="30" t="s">
        <v>331</v>
      </c>
      <c r="D17" s="29" t="s">
        <v>38</v>
      </c>
      <c r="E17" s="28"/>
      <c r="F17" s="28"/>
      <c r="G17" s="28"/>
      <c r="H17" s="29"/>
    </row>
    <row r="18" spans="1:8">
      <c r="A18" s="28">
        <v>16</v>
      </c>
      <c r="B18" s="30" t="s">
        <v>333</v>
      </c>
      <c r="C18" s="30" t="s">
        <v>334</v>
      </c>
      <c r="D18" s="29" t="s">
        <v>38</v>
      </c>
      <c r="E18" s="28"/>
      <c r="F18" s="28"/>
      <c r="G18" s="28"/>
      <c r="H18" s="29"/>
    </row>
    <row r="19" spans="1:8">
      <c r="A19" s="28">
        <v>17</v>
      </c>
      <c r="B19" s="30" t="s">
        <v>335</v>
      </c>
      <c r="C19" s="29" t="s">
        <v>336</v>
      </c>
      <c r="D19" s="29" t="s">
        <v>72</v>
      </c>
      <c r="E19" s="28"/>
      <c r="F19" s="28"/>
      <c r="G19" s="28"/>
      <c r="H19" s="29"/>
    </row>
    <row r="20" spans="1:8">
      <c r="A20" s="28">
        <v>18</v>
      </c>
      <c r="B20" s="30" t="s">
        <v>337</v>
      </c>
      <c r="C20" s="30" t="s">
        <v>338</v>
      </c>
      <c r="D20" s="29" t="s">
        <v>79</v>
      </c>
      <c r="E20" s="28"/>
      <c r="F20" s="28"/>
      <c r="G20" s="28"/>
      <c r="H20" s="29"/>
    </row>
    <row r="21" spans="1:8">
      <c r="A21" s="28">
        <v>19</v>
      </c>
      <c r="B21" s="30" t="s">
        <v>339</v>
      </c>
      <c r="C21" s="30" t="s">
        <v>340</v>
      </c>
      <c r="D21" s="29" t="s">
        <v>158</v>
      </c>
      <c r="E21" s="28"/>
      <c r="F21" s="28"/>
      <c r="G21" s="28"/>
      <c r="H21" s="29"/>
    </row>
    <row r="22" spans="1:8" ht="30">
      <c r="A22" s="28">
        <v>20</v>
      </c>
      <c r="B22" s="30" t="s">
        <v>342</v>
      </c>
      <c r="C22" s="30" t="s">
        <v>343</v>
      </c>
      <c r="D22" s="24" t="s">
        <v>391</v>
      </c>
      <c r="E22" s="28"/>
      <c r="F22" s="28"/>
      <c r="G22" s="28"/>
      <c r="H22" s="29"/>
    </row>
    <row r="23" spans="1:8">
      <c r="A23" s="28">
        <v>21</v>
      </c>
      <c r="B23" s="30" t="s">
        <v>349</v>
      </c>
      <c r="C23" s="30" t="s">
        <v>350</v>
      </c>
      <c r="D23" s="29" t="s">
        <v>38</v>
      </c>
      <c r="E23" s="35"/>
      <c r="F23" s="28"/>
      <c r="G23" s="35"/>
      <c r="H23" s="38"/>
    </row>
    <row r="24" spans="1:8">
      <c r="A24" s="28">
        <v>22</v>
      </c>
      <c r="B24" s="30" t="s">
        <v>352</v>
      </c>
      <c r="C24" s="30" t="s">
        <v>353</v>
      </c>
      <c r="D24" s="29" t="s">
        <v>38</v>
      </c>
      <c r="E24" s="35"/>
      <c r="F24" s="28"/>
      <c r="G24" s="35"/>
      <c r="H24" s="38"/>
    </row>
    <row r="25" spans="1:8">
      <c r="A25" s="28">
        <v>23</v>
      </c>
      <c r="B25" s="30" t="s">
        <v>354</v>
      </c>
      <c r="C25" s="30" t="s">
        <v>355</v>
      </c>
      <c r="D25" s="29" t="s">
        <v>20</v>
      </c>
      <c r="E25" s="28"/>
      <c r="F25" s="28"/>
      <c r="G25" s="28"/>
      <c r="H25" s="29"/>
    </row>
    <row r="26" spans="1:8">
      <c r="A26" s="28">
        <v>24</v>
      </c>
      <c r="B26" s="30" t="s">
        <v>356</v>
      </c>
      <c r="C26" s="30" t="s">
        <v>357</v>
      </c>
      <c r="D26" s="29" t="s">
        <v>293</v>
      </c>
      <c r="E26" s="28"/>
      <c r="F26" s="28"/>
      <c r="G26" s="28"/>
      <c r="H26" s="29"/>
    </row>
    <row r="27" spans="1:8">
      <c r="A27" s="28">
        <v>25</v>
      </c>
      <c r="B27" s="30" t="s">
        <v>358</v>
      </c>
      <c r="C27" s="30" t="s">
        <v>359</v>
      </c>
      <c r="D27" s="29" t="s">
        <v>72</v>
      </c>
      <c r="E27" s="28"/>
      <c r="F27" s="28"/>
      <c r="G27" s="28"/>
      <c r="H27" s="29"/>
    </row>
    <row r="28" spans="1:8">
      <c r="E28" s="28"/>
      <c r="F28" s="28"/>
      <c r="G28" s="28"/>
      <c r="H28" s="29"/>
    </row>
    <row r="29" spans="1:8">
      <c r="E29" s="28"/>
      <c r="F29" s="28"/>
      <c r="G29" s="28"/>
      <c r="H29" s="29"/>
    </row>
    <row r="30" spans="1:8">
      <c r="E30" s="28"/>
      <c r="F30" s="28"/>
      <c r="G30" s="28"/>
      <c r="H30" s="29"/>
    </row>
    <row r="31" spans="1:8">
      <c r="E31" s="28"/>
      <c r="F31" s="28"/>
      <c r="G31" s="28"/>
      <c r="H31" s="29"/>
    </row>
    <row r="32" spans="1:8">
      <c r="E32" s="28"/>
      <c r="F32" s="28"/>
      <c r="G32" s="28"/>
      <c r="H32" s="29"/>
    </row>
    <row r="33" spans="5:8">
      <c r="E33" s="28"/>
      <c r="F33" s="28"/>
      <c r="G33" s="28"/>
      <c r="H33" s="29"/>
    </row>
    <row r="34" spans="5:8">
      <c r="E34" s="28"/>
      <c r="F34" s="28"/>
      <c r="G34" s="28"/>
      <c r="H34" s="29"/>
    </row>
    <row r="35" spans="5:8">
      <c r="E35" s="28"/>
      <c r="F35" s="28"/>
      <c r="G35" s="28"/>
      <c r="H35" s="29"/>
    </row>
    <row r="36" spans="5:8">
      <c r="E36" s="28"/>
      <c r="F36" s="28"/>
      <c r="G36" s="28"/>
      <c r="H36" s="29"/>
    </row>
    <row r="37" spans="5:8">
      <c r="E37" s="28"/>
      <c r="F37" s="28"/>
      <c r="G37" s="28"/>
      <c r="H37" s="29"/>
    </row>
    <row r="38" spans="5:8">
      <c r="E38" s="28"/>
      <c r="F38" s="28"/>
      <c r="G38" s="28"/>
      <c r="H38" s="29"/>
    </row>
    <row r="39" spans="5:8">
      <c r="E39" s="28"/>
      <c r="F39" s="28"/>
      <c r="G39" s="28"/>
      <c r="H39" s="29"/>
    </row>
    <row r="40" spans="5:8">
      <c r="E40" s="28"/>
      <c r="F40" s="28"/>
      <c r="G40" s="28"/>
      <c r="H40" s="29"/>
    </row>
    <row r="41" spans="5:8">
      <c r="E41" s="28"/>
      <c r="F41" s="28"/>
      <c r="G41" s="28"/>
      <c r="H41" s="29"/>
    </row>
  </sheetData>
  <mergeCells count="6">
    <mergeCell ref="E23:E24"/>
    <mergeCell ref="G23:G24"/>
    <mergeCell ref="H23:H24"/>
    <mergeCell ref="F6:F7"/>
    <mergeCell ref="E3:E4"/>
    <mergeCell ref="F3:F4"/>
  </mergeCells>
  <conditionalFormatting sqref="F6 F3 E7:E23 E25:E41">
    <cfRule type="cellIs" dxfId="111" priority="308" operator="equal">
      <formula>"Empty"</formula>
    </cfRule>
    <cfRule type="cellIs" dxfId="110" priority="309" operator="equal">
      <formula>"Plugin"</formula>
    </cfRule>
    <cfRule type="cellIs" dxfId="109" priority="310" operator="equal">
      <formula>"Parser"</formula>
    </cfRule>
    <cfRule type="cellIs" dxfId="108" priority="311" operator="equal">
      <formula>"Language"</formula>
    </cfRule>
    <cfRule type="cellIs" dxfId="107" priority="312" operator="equal">
      <formula>"Docs"</formula>
    </cfRule>
    <cfRule type="cellIs" dxfId="106" priority="313" operator="equal">
      <formula>"Library"</formula>
    </cfRule>
    <cfRule type="cellIs" dxfId="105" priority="314" operator="equal">
      <formula>"Framework"</formula>
    </cfRule>
    <cfRule type="cellIs" dxfId="104" priority="315" operator="equal">
      <formula>"?"</formula>
    </cfRule>
  </conditionalFormatting>
  <conditionalFormatting sqref="F10">
    <cfRule type="cellIs" dxfId="103" priority="300" operator="equal">
      <formula>"Empty"</formula>
    </cfRule>
    <cfRule type="cellIs" dxfId="102" priority="301" operator="equal">
      <formula>"Plugin"</formula>
    </cfRule>
    <cfRule type="cellIs" dxfId="101" priority="302" operator="equal">
      <formula>"Parser"</formula>
    </cfRule>
    <cfRule type="cellIs" dxfId="100" priority="303" operator="equal">
      <formula>"Language"</formula>
    </cfRule>
    <cfRule type="cellIs" dxfId="99" priority="304" operator="equal">
      <formula>"Docs"</formula>
    </cfRule>
    <cfRule type="cellIs" dxfId="98" priority="305" operator="equal">
      <formula>"Library"</formula>
    </cfRule>
    <cfRule type="cellIs" dxfId="97" priority="306" operator="equal">
      <formula>"Framework"</formula>
    </cfRule>
    <cfRule type="cellIs" dxfId="96" priority="307" operator="equal">
      <formula>"?"</formula>
    </cfRule>
  </conditionalFormatting>
  <conditionalFormatting sqref="E6">
    <cfRule type="cellIs" dxfId="95" priority="292" operator="equal">
      <formula>"Empty"</formula>
    </cfRule>
    <cfRule type="cellIs" dxfId="94" priority="293" operator="equal">
      <formula>"Plugin"</formula>
    </cfRule>
    <cfRule type="cellIs" dxfId="93" priority="294" operator="equal">
      <formula>"Parser"</formula>
    </cfRule>
    <cfRule type="cellIs" dxfId="92" priority="295" operator="equal">
      <formula>"Language"</formula>
    </cfRule>
    <cfRule type="cellIs" dxfId="91" priority="296" operator="equal">
      <formula>"Docs"</formula>
    </cfRule>
    <cfRule type="cellIs" dxfId="90" priority="297" operator="equal">
      <formula>"Library"</formula>
    </cfRule>
    <cfRule type="cellIs" dxfId="89" priority="298" operator="equal">
      <formula>"Framework"</formula>
    </cfRule>
    <cfRule type="cellIs" dxfId="88" priority="299" operator="equal">
      <formula>"?"</formula>
    </cfRule>
  </conditionalFormatting>
  <conditionalFormatting sqref="F10">
    <cfRule type="cellIs" dxfId="87" priority="252" operator="equal">
      <formula>"Empty"</formula>
    </cfRule>
    <cfRule type="cellIs" dxfId="86" priority="253" operator="equal">
      <formula>"Plugin"</formula>
    </cfRule>
    <cfRule type="cellIs" dxfId="85" priority="254" operator="equal">
      <formula>"Parser"</formula>
    </cfRule>
    <cfRule type="cellIs" dxfId="84" priority="255" operator="equal">
      <formula>"Language"</formula>
    </cfRule>
    <cfRule type="cellIs" dxfId="83" priority="256" operator="equal">
      <formula>"Docs"</formula>
    </cfRule>
    <cfRule type="cellIs" dxfId="82" priority="257" operator="equal">
      <formula>"Library"</formula>
    </cfRule>
    <cfRule type="cellIs" dxfId="81" priority="258" operator="equal">
      <formula>"Framework"</formula>
    </cfRule>
    <cfRule type="cellIs" dxfId="80" priority="259" operator="equal">
      <formula>"?"</formula>
    </cfRule>
  </conditionalFormatting>
  <conditionalFormatting sqref="F1 A1:D1 E2:F3 E5:F16 A2:C27 E17:H41">
    <cfRule type="cellIs" dxfId="79" priority="204" operator="equal">
      <formula>"Protocol"</formula>
    </cfRule>
    <cfRule type="cellIs" dxfId="78" priority="205" operator="equal">
      <formula>"Moved"</formula>
    </cfRule>
    <cfRule type="cellIs" dxfId="77" priority="222" operator="equal">
      <formula>"Database/Storage"</formula>
    </cfRule>
    <cfRule type="cellIs" dxfId="76" priority="223" operator="equal">
      <formula>"Utility"</formula>
    </cfRule>
    <cfRule type="cellIs" dxfId="75" priority="224" operator="equal">
      <formula>"Web Application"</formula>
    </cfRule>
    <cfRule type="cellIs" dxfId="74" priority="270" operator="equal">
      <formula>"Parser"</formula>
    </cfRule>
    <cfRule type="cellIs" dxfId="73" priority="271" operator="equal">
      <formula>"Docs"</formula>
    </cfRule>
    <cfRule type="cellIs" dxfId="72" priority="272" operator="equal">
      <formula>"Other"</formula>
    </cfRule>
    <cfRule type="cellIs" dxfId="71" priority="273" operator="equal">
      <formula>"Plugin"</formula>
    </cfRule>
    <cfRule type="cellIs" dxfId="70" priority="274" operator="equal">
      <formula>"Language"</formula>
    </cfRule>
    <cfRule type="cellIs" dxfId="69" priority="275" operator="equal">
      <formula>"Library/Framework"</formula>
    </cfRule>
  </conditionalFormatting>
  <conditionalFormatting sqref="F3">
    <cfRule type="cellIs" dxfId="68" priority="269" operator="equal">
      <formula>"Other"</formula>
    </cfRule>
  </conditionalFormatting>
  <conditionalFormatting sqref="F3">
    <cfRule type="cellIs" dxfId="67" priority="261" operator="equal">
      <formula>"Empty"</formula>
    </cfRule>
    <cfRule type="cellIs" dxfId="66" priority="262" operator="equal">
      <formula>"Plugin"</formula>
    </cfRule>
    <cfRule type="cellIs" dxfId="65" priority="263" operator="equal">
      <formula>"Parser"</formula>
    </cfRule>
    <cfRule type="cellIs" dxfId="64" priority="264" operator="equal">
      <formula>"Language"</formula>
    </cfRule>
    <cfRule type="cellIs" dxfId="63" priority="265" operator="equal">
      <formula>"Docs"</formula>
    </cfRule>
    <cfRule type="cellIs" dxfId="62" priority="266" operator="equal">
      <formula>"Library"</formula>
    </cfRule>
    <cfRule type="cellIs" dxfId="61" priority="267" operator="equal">
      <formula>"Framework"</formula>
    </cfRule>
    <cfRule type="cellIs" dxfId="60" priority="268" operator="equal">
      <formula>"?"</formula>
    </cfRule>
  </conditionalFormatting>
  <conditionalFormatting sqref="F10">
    <cfRule type="cellIs" dxfId="59" priority="260" operator="equal">
      <formula>"Other"</formula>
    </cfRule>
  </conditionalFormatting>
  <conditionalFormatting sqref="E6">
    <cfRule type="cellIs" dxfId="58" priority="251" operator="equal">
      <formula>"Other"</formula>
    </cfRule>
  </conditionalFormatting>
  <conditionalFormatting sqref="E6">
    <cfRule type="cellIs" dxfId="57" priority="243" operator="equal">
      <formula>"Empty"</formula>
    </cfRule>
    <cfRule type="cellIs" dxfId="56" priority="244" operator="equal">
      <formula>"Plugin"</formula>
    </cfRule>
    <cfRule type="cellIs" dxfId="55" priority="245" operator="equal">
      <formula>"Parser"</formula>
    </cfRule>
    <cfRule type="cellIs" dxfId="54" priority="246" operator="equal">
      <formula>"Language"</formula>
    </cfRule>
    <cfRule type="cellIs" dxfId="53" priority="247" operator="equal">
      <formula>"Docs"</formula>
    </cfRule>
    <cfRule type="cellIs" dxfId="52" priority="248" operator="equal">
      <formula>"Library"</formula>
    </cfRule>
    <cfRule type="cellIs" dxfId="51" priority="249" operator="equal">
      <formula>"Framework"</formula>
    </cfRule>
    <cfRule type="cellIs" dxfId="50" priority="250" operator="equal">
      <formula>"?"</formula>
    </cfRule>
  </conditionalFormatting>
  <conditionalFormatting sqref="E15">
    <cfRule type="cellIs" dxfId="49" priority="242" operator="equal">
      <formula>"Other"</formula>
    </cfRule>
  </conditionalFormatting>
  <conditionalFormatting sqref="E15">
    <cfRule type="cellIs" dxfId="48" priority="234" operator="equal">
      <formula>"Empty"</formula>
    </cfRule>
    <cfRule type="cellIs" dxfId="47" priority="235" operator="equal">
      <formula>"Plugin"</formula>
    </cfRule>
    <cfRule type="cellIs" dxfId="46" priority="236" operator="equal">
      <formula>"Parser"</formula>
    </cfRule>
    <cfRule type="cellIs" dxfId="45" priority="237" operator="equal">
      <formula>"Language"</formula>
    </cfRule>
    <cfRule type="cellIs" dxfId="44" priority="238" operator="equal">
      <formula>"Docs"</formula>
    </cfRule>
    <cfRule type="cellIs" dxfId="43" priority="239" operator="equal">
      <formula>"Library"</formula>
    </cfRule>
    <cfRule type="cellIs" dxfId="42" priority="240" operator="equal">
      <formula>"Framework"</formula>
    </cfRule>
    <cfRule type="cellIs" dxfId="41" priority="241" operator="equal">
      <formula>"?"</formula>
    </cfRule>
  </conditionalFormatting>
  <conditionalFormatting sqref="E16">
    <cfRule type="cellIs" dxfId="40" priority="233" operator="equal">
      <formula>"Other"</formula>
    </cfRule>
  </conditionalFormatting>
  <conditionalFormatting sqref="E16">
    <cfRule type="cellIs" dxfId="39" priority="225" operator="equal">
      <formula>"Empty"</formula>
    </cfRule>
    <cfRule type="cellIs" dxfId="38" priority="226" operator="equal">
      <formula>"Plugin"</formula>
    </cfRule>
    <cfRule type="cellIs" dxfId="37" priority="227" operator="equal">
      <formula>"Parser"</formula>
    </cfRule>
    <cfRule type="cellIs" dxfId="36" priority="228" operator="equal">
      <formula>"Language"</formula>
    </cfRule>
    <cfRule type="cellIs" dxfId="35" priority="229" operator="equal">
      <formula>"Docs"</formula>
    </cfRule>
    <cfRule type="cellIs" dxfId="34" priority="230" operator="equal">
      <formula>"Library"</formula>
    </cfRule>
    <cfRule type="cellIs" dxfId="33" priority="231" operator="equal">
      <formula>"Framework"</formula>
    </cfRule>
    <cfRule type="cellIs" dxfId="32" priority="232" operator="equal">
      <formula>"?"</formula>
    </cfRule>
  </conditionalFormatting>
  <conditionalFormatting sqref="E27">
    <cfRule type="cellIs" dxfId="31" priority="214" operator="equal">
      <formula>"Empty"</formula>
    </cfRule>
    <cfRule type="cellIs" dxfId="30" priority="215" operator="equal">
      <formula>"Plugin"</formula>
    </cfRule>
    <cfRule type="cellIs" dxfId="29" priority="216" operator="equal">
      <formula>"Parser"</formula>
    </cfRule>
    <cfRule type="cellIs" dxfId="28" priority="217" operator="equal">
      <formula>"Language"</formula>
    </cfRule>
    <cfRule type="cellIs" dxfId="27" priority="218" operator="equal">
      <formula>"Docs"</formula>
    </cfRule>
    <cfRule type="cellIs" dxfId="26" priority="219" operator="equal">
      <formula>"Library"</formula>
    </cfRule>
    <cfRule type="cellIs" dxfId="25" priority="220" operator="equal">
      <formula>"Framework"</formula>
    </cfRule>
    <cfRule type="cellIs" dxfId="24" priority="221" operator="equal">
      <formula>"?"</formula>
    </cfRule>
  </conditionalFormatting>
  <conditionalFormatting sqref="F23">
    <cfRule type="cellIs" dxfId="23" priority="206" operator="equal">
      <formula>"Empty"</formula>
    </cfRule>
    <cfRule type="cellIs" dxfId="22" priority="207" operator="equal">
      <formula>"Plugin"</formula>
    </cfRule>
    <cfRule type="cellIs" dxfId="21" priority="208" operator="equal">
      <formula>"Parser"</formula>
    </cfRule>
    <cfRule type="cellIs" dxfId="20" priority="209" operator="equal">
      <formula>"Language"</formula>
    </cfRule>
    <cfRule type="cellIs" dxfId="19" priority="210" operator="equal">
      <formula>"Docs"</formula>
    </cfRule>
    <cfRule type="cellIs" dxfId="18" priority="211" operator="equal">
      <formula>"Library"</formula>
    </cfRule>
    <cfRule type="cellIs" dxfId="17" priority="212" operator="equal">
      <formula>"Framework"</formula>
    </cfRule>
    <cfRule type="cellIs" dxfId="16" priority="213" operator="equal">
      <formula>"?"</formula>
    </cfRule>
  </conditionalFormatting>
  <conditionalFormatting sqref="E32">
    <cfRule type="cellIs" dxfId="15" priority="196" operator="equal">
      <formula>"Empty"</formula>
    </cfRule>
    <cfRule type="cellIs" dxfId="14" priority="197" operator="equal">
      <formula>"Plugin"</formula>
    </cfRule>
    <cfRule type="cellIs" dxfId="13" priority="198" operator="equal">
      <formula>"Parser"</formula>
    </cfRule>
    <cfRule type="cellIs" dxfId="12" priority="199" operator="equal">
      <formula>"Language"</formula>
    </cfRule>
    <cfRule type="cellIs" dxfId="11" priority="200" operator="equal">
      <formula>"Docs"</formula>
    </cfRule>
    <cfRule type="cellIs" dxfId="10" priority="201" operator="equal">
      <formula>"Library"</formula>
    </cfRule>
    <cfRule type="cellIs" dxfId="9" priority="202" operator="equal">
      <formula>"Framework"</formula>
    </cfRule>
    <cfRule type="cellIs" dxfId="8" priority="203" operator="equal">
      <formula>"?"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46C0-C89E-4F62-9578-03F3AC04BD60}">
  <dimension ref="A1"/>
  <sheetViews>
    <sheetView zoomScale="60" zoomScaleNormal="60" workbookViewId="0">
      <selection activeCell="R10" sqref="R10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8E90-831E-48BD-ABF3-7DA978A95C1A}">
  <dimension ref="A1"/>
  <sheetViews>
    <sheetView topLeftCell="C1" zoomScaleNormal="100" workbookViewId="0">
      <selection activeCell="S38" sqref="S38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6E47-A918-4A0A-888F-BFD77D514FDE}">
  <dimension ref="A1:B24"/>
  <sheetViews>
    <sheetView workbookViewId="0">
      <selection activeCell="B2" sqref="B2"/>
    </sheetView>
  </sheetViews>
  <sheetFormatPr defaultRowHeight="15"/>
  <cols>
    <col min="1" max="1" width="11.42578125" customWidth="1"/>
  </cols>
  <sheetData>
    <row r="1" spans="1:2">
      <c r="A1" s="26" t="s">
        <v>79</v>
      </c>
      <c r="B1" t="s">
        <v>282</v>
      </c>
    </row>
    <row r="2" spans="1:2">
      <c r="A2" s="27" t="s">
        <v>392</v>
      </c>
      <c r="B2">
        <v>51</v>
      </c>
    </row>
    <row r="3" spans="1:2">
      <c r="A3" s="27" t="s">
        <v>393</v>
      </c>
      <c r="B3">
        <v>32</v>
      </c>
    </row>
    <row r="4" spans="1:2">
      <c r="A4" s="27" t="s">
        <v>394</v>
      </c>
      <c r="B4">
        <v>19</v>
      </c>
    </row>
    <row r="5" spans="1:2">
      <c r="A5" s="27" t="s">
        <v>395</v>
      </c>
      <c r="B5">
        <v>46</v>
      </c>
    </row>
    <row r="6" spans="1:2">
      <c r="A6" s="27" t="s">
        <v>396</v>
      </c>
      <c r="B6">
        <v>18</v>
      </c>
    </row>
    <row r="7" spans="1:2">
      <c r="A7" s="27" t="s">
        <v>397</v>
      </c>
      <c r="B7">
        <v>16</v>
      </c>
    </row>
    <row r="8" spans="1:2">
      <c r="A8" s="27" t="s">
        <v>398</v>
      </c>
      <c r="B8">
        <v>6</v>
      </c>
    </row>
    <row r="9" spans="1:2">
      <c r="A9" s="27" t="s">
        <v>399</v>
      </c>
      <c r="B9">
        <v>6</v>
      </c>
    </row>
    <row r="10" spans="1:2">
      <c r="A10" s="27" t="s">
        <v>400</v>
      </c>
      <c r="B10">
        <v>46</v>
      </c>
    </row>
    <row r="11" spans="1:2">
      <c r="A11" s="27" t="s">
        <v>401</v>
      </c>
      <c r="B11">
        <v>30</v>
      </c>
    </row>
    <row r="12" spans="1:2">
      <c r="A12" s="27" t="s">
        <v>402</v>
      </c>
      <c r="B12">
        <v>32</v>
      </c>
    </row>
    <row r="13" spans="1:2">
      <c r="A13" s="27" t="s">
        <v>403</v>
      </c>
      <c r="B13">
        <v>6</v>
      </c>
    </row>
    <row r="14" spans="1:2">
      <c r="A14" s="27" t="s">
        <v>404</v>
      </c>
      <c r="B14">
        <v>8</v>
      </c>
    </row>
    <row r="15" spans="1:2">
      <c r="A15" s="27" t="s">
        <v>405</v>
      </c>
      <c r="B15">
        <v>21</v>
      </c>
    </row>
    <row r="16" spans="1:2">
      <c r="A16" s="27" t="s">
        <v>406</v>
      </c>
      <c r="B16">
        <v>8</v>
      </c>
    </row>
    <row r="17" spans="1:2">
      <c r="A17" s="27" t="s">
        <v>407</v>
      </c>
      <c r="B17">
        <v>6</v>
      </c>
    </row>
    <row r="18" spans="1:2">
      <c r="A18" s="27" t="s">
        <v>408</v>
      </c>
      <c r="B18">
        <v>8</v>
      </c>
    </row>
    <row r="19" spans="1:2">
      <c r="A19" s="27" t="s">
        <v>409</v>
      </c>
      <c r="B19">
        <v>8</v>
      </c>
    </row>
    <row r="20" spans="1:2">
      <c r="A20" s="27" t="s">
        <v>410</v>
      </c>
      <c r="B20">
        <v>6</v>
      </c>
    </row>
    <row r="21" spans="1:2">
      <c r="A21" s="27" t="s">
        <v>411</v>
      </c>
      <c r="B21">
        <v>6</v>
      </c>
    </row>
    <row r="22" spans="1:2">
      <c r="A22" s="27" t="s">
        <v>412</v>
      </c>
      <c r="B22">
        <v>9</v>
      </c>
    </row>
    <row r="23" spans="1:2">
      <c r="A23" s="27" t="s">
        <v>413</v>
      </c>
      <c r="B23">
        <v>12</v>
      </c>
    </row>
    <row r="24" spans="1:2">
      <c r="A24" s="27" t="s">
        <v>414</v>
      </c>
      <c r="B24">
        <v>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Darshan Pandhi</dc:creator>
  <cp:keywords/>
  <dc:description/>
  <cp:lastModifiedBy/>
  <cp:revision/>
  <dcterms:created xsi:type="dcterms:W3CDTF">2021-07-04T00:27:14Z</dcterms:created>
  <dcterms:modified xsi:type="dcterms:W3CDTF">2021-09-12T01:28:41Z</dcterms:modified>
  <cp:category/>
  <cp:contentStatus/>
</cp:coreProperties>
</file>